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602\Desktop\"/>
    </mc:Choice>
  </mc:AlternateContent>
  <xr:revisionPtr revIDLastSave="0" documentId="13_ncr:1_{CDB60E03-84FF-4F7A-98DF-973E2ED097A5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集計表4-2" sheetId="43" r:id="rId1"/>
  </sheets>
  <definedNames>
    <definedName name="_xlnm.Print_Area" localSheetId="0">'集計表4-2'!$A$1:$M$30</definedName>
    <definedName name="_xlnm.Print_Titles" localSheetId="0">'集計表4-2'!$1:$2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3" l="1"/>
  <c r="H30" i="43"/>
  <c r="I30" i="43" l="1"/>
  <c r="G9" i="43" l="1"/>
  <c r="G24" i="43"/>
  <c r="E9" i="43"/>
  <c r="E24" i="43" l="1"/>
</calcChain>
</file>

<file path=xl/sharedStrings.xml><?xml version="1.0" encoding="utf-8"?>
<sst xmlns="http://schemas.openxmlformats.org/spreadsheetml/2006/main" count="79" uniqueCount="56">
  <si>
    <t>区分</t>
  </si>
  <si>
    <t>開票区</t>
  </si>
  <si>
    <t>計</t>
  </si>
  <si>
    <t>秋田市</t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</si>
  <si>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3"/>
  </si>
  <si>
    <t>【集計表４－２】</t>
    <rPh sb="1" eb="4">
      <t>シュウケイヒョウ</t>
    </rPh>
    <phoneticPr fontId="3"/>
  </si>
  <si>
    <t>現在</t>
    <rPh sb="0" eb="2">
      <t>ゲンザイ</t>
    </rPh>
    <phoneticPr fontId="10"/>
  </si>
  <si>
    <t>内　訳</t>
    <phoneticPr fontId="11"/>
  </si>
  <si>
    <t>投票総数</t>
  </si>
  <si>
    <t>有効投票</t>
  </si>
  <si>
    <t>無効投票</t>
  </si>
  <si>
    <t>無効投票率</t>
  </si>
  <si>
    <t>持ち帰り</t>
  </si>
  <si>
    <t>不受理</t>
  </si>
  <si>
    <t>投票者数</t>
  </si>
  <si>
    <t>時　刻</t>
  </si>
  <si>
    <t>確定団体</t>
  </si>
  <si>
    <t>開票率</t>
  </si>
  <si>
    <t>按分の際</t>
  </si>
  <si>
    <t>切り捨てら</t>
  </si>
  <si>
    <t>れた票数</t>
  </si>
  <si>
    <t>　　　内　　　　　　訳</t>
  </si>
  <si>
    <t>秋田市選挙区（定数１人）</t>
    <phoneticPr fontId="0"/>
  </si>
  <si>
    <t>潟上市</t>
    <rPh sb="0" eb="3">
      <t>カタガミシ</t>
    </rPh>
    <phoneticPr fontId="3"/>
  </si>
  <si>
    <t>潟上市選挙区（定数１名）</t>
    <rPh sb="0" eb="3">
      <t>カタガミシ</t>
    </rPh>
    <phoneticPr fontId="3"/>
  </si>
  <si>
    <t xml:space="preserve"> (Ｐ)=Q+R</t>
  </si>
  <si>
    <t xml:space="preserve"> (Ｐ)=Q+R</t>
    <phoneticPr fontId="3"/>
  </si>
  <si>
    <t>（Q=W)</t>
  </si>
  <si>
    <t>（Q=W)</t>
    <phoneticPr fontId="3"/>
  </si>
  <si>
    <t>（R)</t>
  </si>
  <si>
    <t>（R)</t>
    <phoneticPr fontId="3"/>
  </si>
  <si>
    <t>　=R/P*100</t>
  </si>
  <si>
    <t>　=R/P*100</t>
    <phoneticPr fontId="3"/>
  </si>
  <si>
    <t>(T)</t>
  </si>
  <si>
    <t>(T)</t>
    <phoneticPr fontId="3"/>
  </si>
  <si>
    <t>(U)</t>
  </si>
  <si>
    <t>(U)</t>
    <phoneticPr fontId="3"/>
  </si>
  <si>
    <t>(V)</t>
  </si>
  <si>
    <t>(V)</t>
    <phoneticPr fontId="3"/>
  </si>
  <si>
    <t xml:space="preserve"> =P+T+U</t>
  </si>
  <si>
    <t xml:space="preserve"> =P+T+U</t>
    <phoneticPr fontId="3"/>
  </si>
  <si>
    <t>(W)</t>
    <phoneticPr fontId="3"/>
  </si>
  <si>
    <t xml:space="preserve"> (S)</t>
  </si>
  <si>
    <t xml:space="preserve"> (S)</t>
    <phoneticPr fontId="3"/>
  </si>
  <si>
    <t>秋田県議会議員補欠選挙　開票結果</t>
    <rPh sb="3" eb="5">
      <t>ギカイ</t>
    </rPh>
    <rPh sb="5" eb="7">
      <t>ギイン</t>
    </rPh>
    <rPh sb="7" eb="9">
      <t>ホケツ</t>
    </rPh>
    <rPh sb="12" eb="14">
      <t>カイヒョウ</t>
    </rPh>
    <phoneticPr fontId="3"/>
  </si>
  <si>
    <t>伊藤</t>
    <rPh sb="0" eb="2">
      <t>イトウ</t>
    </rPh>
    <phoneticPr fontId="3"/>
  </si>
  <si>
    <t>ひろし</t>
    <phoneticPr fontId="3"/>
  </si>
  <si>
    <t>瓜生</t>
    <rPh sb="0" eb="1">
      <t>ウリ</t>
    </rPh>
    <rPh sb="1" eb="2">
      <t>ウ</t>
    </rPh>
    <phoneticPr fontId="3"/>
  </si>
  <si>
    <t>のぞむ</t>
    <phoneticPr fontId="3"/>
  </si>
  <si>
    <t>さとう</t>
    <phoneticPr fontId="3"/>
  </si>
  <si>
    <t>てつじ</t>
    <phoneticPr fontId="3"/>
  </si>
  <si>
    <t>島田</t>
    <rPh sb="0" eb="2">
      <t>シマダ</t>
    </rPh>
    <phoneticPr fontId="3"/>
  </si>
  <si>
    <t>かおる</t>
    <phoneticPr fontId="3"/>
  </si>
  <si>
    <t>菅原</t>
    <rPh sb="0" eb="2">
      <t>スガワラ</t>
    </rPh>
    <phoneticPr fontId="3"/>
  </si>
  <si>
    <t>きよし</t>
    <phoneticPr fontId="3"/>
  </si>
  <si>
    <t>確</t>
    <rPh sb="0" eb="1">
      <t>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</si>
</sst>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#,##0_);[Red]\(#,##0\)"/>
    <numFmt numFmtId="178" formatCode="h:mm;@"/>
    <numFmt numFmtId="179" formatCode="#,##0.00_);[Red]\(#,##0.00\)"/>
    <numFmt numFmtId="180" formatCode="#,###.###"/>
    <numFmt numFmtId="181" formatCode="0.000_);[Red]\(0.000\)"/>
    <numFmt numFmtId="182" formatCode="0.000_ "/>
    <numFmt numFmtId="183" formatCode="0_);[Red]\(0\)"/>
  </numFmts>
  <fonts count="1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メイリオ"/>
      <family val="3"/>
      <charset val="128"/>
    </font>
    <font>
      <b/>
      <u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indexed="10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top"/>
    </xf>
    <xf numFmtId="177" fontId="6" fillId="0" borderId="3" xfId="0" applyNumberFormat="1" applyFont="1" applyBorder="1"/>
    <xf numFmtId="177" fontId="7" fillId="0" borderId="3" xfId="0" applyNumberFormat="1" applyFont="1" applyBorder="1" applyAlignment="1">
      <alignment vertical="top"/>
    </xf>
    <xf numFmtId="177" fontId="7" fillId="0" borderId="0" xfId="0" quotePrefix="1" applyNumberFormat="1" applyFont="1" applyAlignment="1">
      <alignment horizontal="left" vertical="top"/>
    </xf>
    <xf numFmtId="177" fontId="7" fillId="0" borderId="0" xfId="0" applyNumberFormat="1" applyFont="1" applyAlignment="1">
      <alignment vertical="top"/>
    </xf>
    <xf numFmtId="20" fontId="7" fillId="0" borderId="0" xfId="0" applyNumberFormat="1" applyFont="1" applyAlignment="1">
      <alignment vertical="top"/>
    </xf>
    <xf numFmtId="178" fontId="8" fillId="2" borderId="0" xfId="0" applyNumberFormat="1" applyFont="1" applyFill="1" applyAlignment="1" applyProtection="1">
      <alignment vertical="top"/>
      <protection locked="0"/>
    </xf>
    <xf numFmtId="177" fontId="9" fillId="0" borderId="0" xfId="0" applyNumberFormat="1" applyFont="1" applyAlignment="1">
      <alignment vertical="top"/>
    </xf>
    <xf numFmtId="177" fontId="7" fillId="0" borderId="9" xfId="0" applyNumberFormat="1" applyFont="1" applyBorder="1" applyAlignment="1">
      <alignment horizontal="center" vertical="top"/>
    </xf>
    <xf numFmtId="177" fontId="7" fillId="0" borderId="11" xfId="0" applyNumberFormat="1" applyFont="1" applyBorder="1" applyAlignment="1">
      <alignment horizontal="right" vertical="top"/>
    </xf>
    <xf numFmtId="177" fontId="7" fillId="0" borderId="9" xfId="0" applyNumberFormat="1" applyFont="1" applyBorder="1" applyAlignment="1">
      <alignment vertical="top"/>
    </xf>
    <xf numFmtId="0" fontId="7" fillId="0" borderId="10" xfId="0" applyFont="1" applyBorder="1" applyAlignment="1">
      <alignment horizontal="centerContinuous" vertical="top"/>
    </xf>
    <xf numFmtId="0" fontId="7" fillId="0" borderId="9" xfId="0" applyFont="1" applyBorder="1" applyAlignment="1">
      <alignment horizontal="centerContinuous" vertical="top"/>
    </xf>
    <xf numFmtId="177" fontId="12" fillId="0" borderId="0" xfId="0" applyNumberFormat="1" applyFont="1" applyAlignment="1">
      <alignment vertical="center" wrapText="1"/>
    </xf>
    <xf numFmtId="177" fontId="7" fillId="0" borderId="12" xfId="0" applyNumberFormat="1" applyFont="1" applyBorder="1" applyAlignment="1">
      <alignment horizontal="center" vertical="top"/>
    </xf>
    <xf numFmtId="177" fontId="7" fillId="0" borderId="0" xfId="0" applyNumberFormat="1" applyFont="1" applyAlignment="1">
      <alignment horizontal="left" vertical="top"/>
    </xf>
    <xf numFmtId="177" fontId="7" fillId="0" borderId="1" xfId="0" applyNumberFormat="1" applyFont="1" applyBorder="1" applyAlignment="1">
      <alignment horizontal="center" vertical="top"/>
    </xf>
    <xf numFmtId="177" fontId="7" fillId="0" borderId="13" xfId="0" applyNumberFormat="1" applyFont="1" applyBorder="1" applyAlignment="1">
      <alignment horizontal="center" vertical="top"/>
    </xf>
    <xf numFmtId="177" fontId="7" fillId="0" borderId="1" xfId="0" applyNumberFormat="1" applyFont="1" applyBorder="1" applyAlignment="1">
      <alignment horizontal="right" vertical="top"/>
    </xf>
    <xf numFmtId="177" fontId="7" fillId="0" borderId="2" xfId="0" applyNumberFormat="1" applyFont="1" applyBorder="1" applyAlignment="1">
      <alignment horizontal="center" vertical="top"/>
    </xf>
    <xf numFmtId="177" fontId="7" fillId="0" borderId="3" xfId="0" applyNumberFormat="1" applyFont="1" applyBorder="1" applyAlignment="1">
      <alignment horizontal="left" vertical="top"/>
    </xf>
    <xf numFmtId="177" fontId="7" fillId="0" borderId="13" xfId="0" applyNumberFormat="1" applyFont="1" applyBorder="1" applyAlignment="1">
      <alignment horizontal="right" vertical="top"/>
    </xf>
    <xf numFmtId="177" fontId="7" fillId="0" borderId="1" xfId="2" applyNumberFormat="1" applyFont="1" applyFill="1" applyBorder="1" applyAlignment="1" applyProtection="1">
      <alignment horizontal="right" vertical="top"/>
    </xf>
    <xf numFmtId="177" fontId="7" fillId="0" borderId="12" xfId="0" applyNumberFormat="1" applyFont="1" applyBorder="1" applyAlignment="1">
      <alignment horizontal="right" vertical="top"/>
    </xf>
    <xf numFmtId="177" fontId="7" fillId="0" borderId="5" xfId="0" applyNumberFormat="1" applyFont="1" applyBorder="1" applyAlignment="1">
      <alignment horizontal="center" vertical="top"/>
    </xf>
    <xf numFmtId="177" fontId="7" fillId="0" borderId="6" xfId="0" applyNumberFormat="1" applyFont="1" applyBorder="1" applyAlignment="1">
      <alignment horizontal="left" vertical="top"/>
    </xf>
    <xf numFmtId="177" fontId="7" fillId="2" borderId="8" xfId="0" applyNumberFormat="1" applyFont="1" applyFill="1" applyBorder="1" applyAlignment="1" applyProtection="1">
      <alignment vertical="top"/>
      <protection locked="0"/>
    </xf>
    <xf numFmtId="177" fontId="7" fillId="2" borderId="14" xfId="0" applyNumberFormat="1" applyFont="1" applyFill="1" applyBorder="1" applyAlignment="1" applyProtection="1">
      <alignment vertical="top"/>
      <protection locked="0"/>
    </xf>
    <xf numFmtId="179" fontId="7" fillId="2" borderId="14" xfId="0" applyNumberFormat="1" applyFont="1" applyFill="1" applyBorder="1" applyAlignment="1" applyProtection="1">
      <alignment vertical="top"/>
      <protection locked="0"/>
    </xf>
    <xf numFmtId="177" fontId="7" fillId="0" borderId="0" xfId="0" applyNumberFormat="1" applyFont="1" applyAlignment="1">
      <alignment horizontal="center" vertical="top"/>
    </xf>
    <xf numFmtId="177" fontId="7" fillId="0" borderId="0" xfId="2" applyNumberFormat="1" applyFont="1" applyFill="1" applyBorder="1" applyAlignment="1" applyProtection="1">
      <alignment vertical="top"/>
    </xf>
    <xf numFmtId="177" fontId="7" fillId="0" borderId="2" xfId="2" applyNumberFormat="1" applyFont="1" applyFill="1" applyBorder="1" applyAlignment="1" applyProtection="1">
      <alignment horizontal="center" vertical="top"/>
    </xf>
    <xf numFmtId="20" fontId="7" fillId="0" borderId="8" xfId="2" applyNumberFormat="1" applyFont="1" applyFill="1" applyBorder="1" applyAlignment="1" applyProtection="1">
      <alignment horizontal="center" vertical="top"/>
    </xf>
    <xf numFmtId="177" fontId="7" fillId="0" borderId="3" xfId="2" applyNumberFormat="1" applyFont="1" applyFill="1" applyBorder="1" applyAlignment="1" applyProtection="1">
      <alignment horizontal="center" vertical="top"/>
    </xf>
    <xf numFmtId="177" fontId="7" fillId="0" borderId="4" xfId="2" applyNumberFormat="1" applyFont="1" applyFill="1" applyBorder="1" applyAlignment="1" applyProtection="1">
      <alignment horizontal="center" vertical="top"/>
    </xf>
    <xf numFmtId="10" fontId="7" fillId="0" borderId="4" xfId="3" applyNumberFormat="1" applyFont="1" applyFill="1" applyBorder="1" applyAlignment="1" applyProtection="1">
      <alignment horizontal="right" vertical="top"/>
    </xf>
    <xf numFmtId="177" fontId="13" fillId="0" borderId="3" xfId="0" applyNumberFormat="1" applyFont="1" applyBorder="1" applyAlignment="1">
      <alignment vertical="top"/>
    </xf>
    <xf numFmtId="177" fontId="7" fillId="0" borderId="10" xfId="0" applyNumberFormat="1" applyFont="1" applyBorder="1" applyAlignment="1">
      <alignment horizontal="center" vertical="top"/>
    </xf>
    <xf numFmtId="177" fontId="13" fillId="0" borderId="0" xfId="0" applyNumberFormat="1" applyFont="1" applyAlignment="1">
      <alignment vertical="top"/>
    </xf>
    <xf numFmtId="177" fontId="7" fillId="0" borderId="1" xfId="0" applyNumberFormat="1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182" fontId="14" fillId="0" borderId="0" xfId="0" applyNumberFormat="1" applyFont="1" applyAlignment="1">
      <alignment horizontal="center"/>
    </xf>
    <xf numFmtId="180" fontId="7" fillId="0" borderId="0" xfId="2" applyNumberFormat="1" applyFont="1" applyFill="1" applyBorder="1" applyAlignment="1" applyProtection="1">
      <alignment vertical="top"/>
    </xf>
    <xf numFmtId="181" fontId="7" fillId="0" borderId="0" xfId="2" applyNumberFormat="1" applyFont="1" applyFill="1" applyBorder="1" applyAlignment="1" applyProtection="1">
      <alignment vertical="top"/>
    </xf>
    <xf numFmtId="0" fontId="7" fillId="0" borderId="3" xfId="0" applyFont="1" applyBorder="1" applyAlignment="1">
      <alignment vertical="top"/>
    </xf>
    <xf numFmtId="0" fontId="7" fillId="0" borderId="3" xfId="0" quotePrefix="1" applyFont="1" applyBorder="1" applyAlignment="1">
      <alignment horizontal="left" vertical="top"/>
    </xf>
    <xf numFmtId="176" fontId="7" fillId="0" borderId="3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right" vertical="top"/>
    </xf>
    <xf numFmtId="177" fontId="7" fillId="0" borderId="6" xfId="0" applyNumberFormat="1" applyFont="1" applyBorder="1" applyAlignment="1">
      <alignment vertical="top"/>
    </xf>
    <xf numFmtId="177" fontId="7" fillId="0" borderId="7" xfId="0" applyNumberFormat="1" applyFont="1" applyBorder="1" applyAlignment="1">
      <alignment vertical="top"/>
    </xf>
    <xf numFmtId="177" fontId="7" fillId="0" borderId="10" xfId="0" applyNumberFormat="1" applyFont="1" applyBorder="1" applyAlignment="1">
      <alignment horizontal="centerContinuous" vertical="top"/>
    </xf>
    <xf numFmtId="177" fontId="7" fillId="0" borderId="9" xfId="0" applyNumberFormat="1" applyFont="1" applyBorder="1" applyAlignment="1">
      <alignment horizontal="centerContinuous" vertical="top"/>
    </xf>
    <xf numFmtId="0" fontId="7" fillId="0" borderId="12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20" fontId="7" fillId="0" borderId="4" xfId="2" applyNumberFormat="1" applyFont="1" applyFill="1" applyBorder="1" applyAlignment="1" applyProtection="1">
      <alignment horizontal="center" vertical="top"/>
    </xf>
    <xf numFmtId="0" fontId="7" fillId="0" borderId="10" xfId="0" applyFont="1" applyBorder="1" applyAlignment="1">
      <alignment horizontal="center" vertical="top"/>
    </xf>
    <xf numFmtId="177" fontId="7" fillId="0" borderId="12" xfId="0" applyNumberFormat="1" applyFont="1" applyBorder="1" applyAlignment="1">
      <alignment vertical="top"/>
    </xf>
    <xf numFmtId="177" fontId="7" fillId="0" borderId="5" xfId="0" applyNumberFormat="1" applyFont="1" applyBorder="1" applyAlignment="1">
      <alignment vertical="top"/>
    </xf>
    <xf numFmtId="0" fontId="7" fillId="0" borderId="6" xfId="0" applyFont="1" applyBorder="1" applyAlignment="1">
      <alignment horizontal="left" vertical="top"/>
    </xf>
    <xf numFmtId="177" fontId="7" fillId="2" borderId="15" xfId="2" applyNumberFormat="1" applyFont="1" applyFill="1" applyBorder="1" applyAlignment="1" applyProtection="1">
      <alignment vertical="top"/>
      <protection locked="0"/>
    </xf>
    <xf numFmtId="176" fontId="7" fillId="2" borderId="15" xfId="2" applyNumberFormat="1" applyFont="1" applyFill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6" fillId="0" borderId="3" xfId="0" applyFont="1" applyBorder="1" applyAlignment="1">
      <alignment horizontal="left" vertical="top"/>
    </xf>
    <xf numFmtId="177" fontId="7" fillId="0" borderId="5" xfId="2" applyNumberFormat="1" applyFont="1" applyFill="1" applyBorder="1" applyAlignment="1" applyProtection="1">
      <alignment horizontal="left" vertical="top"/>
    </xf>
    <xf numFmtId="183" fontId="7" fillId="0" borderId="14" xfId="2" applyNumberFormat="1" applyFont="1" applyFill="1" applyBorder="1" applyAlignment="1" applyProtection="1">
      <alignment vertical="top"/>
      <protection locked="0"/>
    </xf>
    <xf numFmtId="183" fontId="7" fillId="0" borderId="16" xfId="2" applyNumberFormat="1" applyFont="1" applyFill="1" applyBorder="1" applyAlignment="1" applyProtection="1">
      <alignment vertical="top"/>
      <protection locked="0"/>
    </xf>
    <xf numFmtId="183" fontId="7" fillId="0" borderId="15" xfId="0" applyNumberFormat="1" applyFont="1" applyFill="1" applyBorder="1" applyAlignment="1" applyProtection="1">
      <alignment vertical="top"/>
      <protection locked="0"/>
    </xf>
    <xf numFmtId="38" fontId="7" fillId="2" borderId="15" xfId="1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38" fontId="7" fillId="2" borderId="8" xfId="1" applyFont="1" applyFill="1" applyBorder="1" applyAlignment="1" applyProtection="1">
      <alignment vertical="top"/>
      <protection locked="0"/>
    </xf>
    <xf numFmtId="38" fontId="7" fillId="2" borderId="14" xfId="1" applyFont="1" applyFill="1" applyBorder="1" applyAlignment="1" applyProtection="1">
      <alignment vertical="top"/>
      <protection locked="0"/>
    </xf>
    <xf numFmtId="177" fontId="14" fillId="0" borderId="0" xfId="0" applyNumberFormat="1" applyFont="1" applyAlignment="1">
      <alignment horizontal="center" vertical="top"/>
    </xf>
  </cellXfs>
  <cellStyles count="4">
    <cellStyle name="パーセント 2" xfId="3" xr:uid="{CDA8B22F-2D91-4AE2-9F0E-8E65CB57AD2E}"/>
    <cellStyle name="桁区切り" xfId="1" builtinId="6"/>
    <cellStyle name="桁区切り 2" xfId="2" xr:uid="{00000000-0005-0000-0000-000002000000}"/>
    <cellStyle name="標準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25DC-5AC4-447E-9CB2-0FAAACC26DE9}">
  <dimension ref="A1:M30"/>
  <sheetViews>
    <sheetView tabSelected="1" zoomScaleNormal="100" workbookViewId="0">
      <selection activeCell="P32" sqref="P32"/>
    </sheetView>
  </sheetViews>
  <sheetFormatPr defaultRowHeight="14.25" x14ac:dyDescent="0.15"/>
  <cols>
    <col min="1" max="1" width="7" style="5" customWidth="1"/>
    <col min="2" max="2" width="8.375" style="5" bestFit="1" customWidth="1"/>
    <col min="3" max="12" width="11.625" style="5" customWidth="1"/>
    <col min="13" max="13" width="8.875" style="5" customWidth="1"/>
    <col min="14" max="14" width="9.375" style="5" customWidth="1"/>
    <col min="15" max="16384" width="9" style="5"/>
  </cols>
  <sheetData>
    <row r="1" spans="1:13" s="1" customFormat="1" ht="18.75" x14ac:dyDescent="0.15">
      <c r="A1" s="74" t="s">
        <v>5</v>
      </c>
      <c r="B1" s="74"/>
      <c r="K1" s="75" t="s">
        <v>4</v>
      </c>
      <c r="L1" s="75"/>
      <c r="M1" s="75"/>
    </row>
    <row r="2" spans="1:13" s="1" customFormat="1" ht="33" x14ac:dyDescent="0.15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9.5" x14ac:dyDescent="0.35">
      <c r="A3" s="2" t="s">
        <v>22</v>
      </c>
      <c r="B3" s="3"/>
      <c r="C3" s="4"/>
      <c r="K3" s="6"/>
      <c r="L3" s="7">
        <v>1.0208333333333333</v>
      </c>
      <c r="M3" s="8" t="s">
        <v>6</v>
      </c>
    </row>
    <row r="4" spans="1:13" ht="14.25" customHeight="1" x14ac:dyDescent="0.15">
      <c r="A4" s="9"/>
      <c r="B4" s="10" t="s">
        <v>0</v>
      </c>
      <c r="C4" s="11"/>
      <c r="D4" s="77" t="s">
        <v>7</v>
      </c>
      <c r="E4" s="78"/>
      <c r="F4" s="79"/>
      <c r="G4" s="12"/>
      <c r="H4" s="13"/>
      <c r="I4" s="12"/>
      <c r="K4" s="14"/>
      <c r="L4" s="14"/>
      <c r="M4" s="14"/>
    </row>
    <row r="5" spans="1:13" ht="14.25" customHeight="1" x14ac:dyDescent="0.15">
      <c r="A5" s="15"/>
      <c r="B5" s="16"/>
      <c r="C5" s="17" t="s">
        <v>8</v>
      </c>
      <c r="D5" s="18" t="s">
        <v>9</v>
      </c>
      <c r="E5" s="17" t="s">
        <v>10</v>
      </c>
      <c r="F5" s="17" t="s">
        <v>11</v>
      </c>
      <c r="G5" s="17" t="s">
        <v>12</v>
      </c>
      <c r="H5" s="15" t="s">
        <v>13</v>
      </c>
      <c r="I5" s="17" t="s">
        <v>14</v>
      </c>
      <c r="K5" s="14"/>
      <c r="L5" s="14"/>
      <c r="M5" s="14"/>
    </row>
    <row r="6" spans="1:13" ht="14.25" customHeight="1" x14ac:dyDescent="0.15">
      <c r="A6" s="15"/>
      <c r="B6" s="16"/>
      <c r="C6" s="19"/>
      <c r="D6" s="18"/>
      <c r="E6" s="17"/>
      <c r="F6" s="19" t="s">
        <v>43</v>
      </c>
      <c r="G6" s="17"/>
      <c r="H6" s="15"/>
      <c r="I6" s="19" t="s">
        <v>38</v>
      </c>
      <c r="K6" s="14"/>
      <c r="L6" s="14"/>
      <c r="M6" s="14"/>
    </row>
    <row r="7" spans="1:13" ht="14.25" customHeight="1" x14ac:dyDescent="0.15">
      <c r="A7" s="20" t="s">
        <v>1</v>
      </c>
      <c r="B7" s="21"/>
      <c r="C7" s="19" t="s">
        <v>26</v>
      </c>
      <c r="D7" s="22" t="s">
        <v>28</v>
      </c>
      <c r="E7" s="19" t="s">
        <v>30</v>
      </c>
      <c r="F7" s="23" t="s">
        <v>32</v>
      </c>
      <c r="G7" s="19" t="s">
        <v>34</v>
      </c>
      <c r="H7" s="24" t="s">
        <v>36</v>
      </c>
      <c r="I7" s="19" t="s">
        <v>40</v>
      </c>
      <c r="K7" s="14"/>
      <c r="L7" s="14"/>
      <c r="M7" s="14"/>
    </row>
    <row r="8" spans="1:13" ht="14.25" customHeight="1" x14ac:dyDescent="0.15">
      <c r="A8" s="25"/>
      <c r="B8" s="26" t="s">
        <v>3</v>
      </c>
      <c r="C8" s="27">
        <v>136665</v>
      </c>
      <c r="D8" s="28">
        <v>125107</v>
      </c>
      <c r="E8" s="28">
        <v>11558</v>
      </c>
      <c r="F8" s="29">
        <v>8.4600000000000009</v>
      </c>
      <c r="G8" s="28">
        <v>1</v>
      </c>
      <c r="H8" s="28">
        <v>0</v>
      </c>
      <c r="I8" s="28">
        <v>136666</v>
      </c>
      <c r="K8" s="14"/>
      <c r="L8" s="14"/>
      <c r="M8" s="14"/>
    </row>
    <row r="9" spans="1:13" ht="14.25" customHeight="1" x14ac:dyDescent="0.15">
      <c r="A9" s="30"/>
      <c r="B9" s="16"/>
      <c r="C9" s="31"/>
      <c r="D9" s="32" t="s">
        <v>15</v>
      </c>
      <c r="E9" s="33">
        <f>$L$3</f>
        <v>1.0208333333333333</v>
      </c>
      <c r="F9" s="34" t="s">
        <v>16</v>
      </c>
      <c r="G9" s="35">
        <f>COUNTA(I8)</f>
        <v>1</v>
      </c>
      <c r="H9" s="32" t="s">
        <v>17</v>
      </c>
      <c r="I9" s="36">
        <v>1</v>
      </c>
      <c r="J9" s="31"/>
      <c r="K9" s="14"/>
      <c r="L9" s="14"/>
      <c r="M9" s="14"/>
    </row>
    <row r="10" spans="1:13" x14ac:dyDescent="0.15">
      <c r="A10" s="30"/>
      <c r="B10" s="16"/>
      <c r="C10" s="3"/>
      <c r="D10" s="3"/>
      <c r="E10" s="37"/>
      <c r="F10" s="3"/>
      <c r="G10" s="3"/>
      <c r="H10" s="3"/>
      <c r="I10" s="3"/>
      <c r="J10" s="3"/>
    </row>
    <row r="11" spans="1:13" x14ac:dyDescent="0.15">
      <c r="A11" s="9"/>
      <c r="B11" s="10" t="s">
        <v>0</v>
      </c>
      <c r="C11" s="38">
        <v>1</v>
      </c>
      <c r="D11" s="38">
        <v>2</v>
      </c>
      <c r="E11" s="38">
        <v>3</v>
      </c>
      <c r="F11" s="38" t="s">
        <v>18</v>
      </c>
      <c r="G11" s="38"/>
      <c r="H11" s="38"/>
      <c r="I11" s="38"/>
      <c r="J11" s="41"/>
      <c r="M11" s="39"/>
    </row>
    <row r="12" spans="1:13" x14ac:dyDescent="0.15">
      <c r="A12" s="15"/>
      <c r="B12" s="16"/>
      <c r="C12" s="40" t="s">
        <v>49</v>
      </c>
      <c r="D12" s="40" t="s">
        <v>51</v>
      </c>
      <c r="E12" s="40" t="s">
        <v>53</v>
      </c>
      <c r="F12" s="17" t="s">
        <v>19</v>
      </c>
      <c r="G12" s="17"/>
      <c r="H12" s="40"/>
      <c r="I12" s="40"/>
      <c r="J12" s="42" t="s">
        <v>2</v>
      </c>
      <c r="M12" s="39"/>
    </row>
    <row r="13" spans="1:13" x14ac:dyDescent="0.15">
      <c r="A13" s="15"/>
      <c r="B13" s="16"/>
      <c r="C13" s="19" t="s">
        <v>50</v>
      </c>
      <c r="D13" s="19" t="s">
        <v>52</v>
      </c>
      <c r="E13" s="19" t="s">
        <v>54</v>
      </c>
      <c r="F13" s="17" t="s">
        <v>20</v>
      </c>
      <c r="G13" s="17"/>
      <c r="H13" s="19"/>
      <c r="I13" s="19"/>
      <c r="J13" s="43" t="s">
        <v>41</v>
      </c>
      <c r="M13" s="39"/>
    </row>
    <row r="14" spans="1:13" x14ac:dyDescent="0.15">
      <c r="A14" s="20" t="s">
        <v>1</v>
      </c>
      <c r="B14" s="21"/>
      <c r="C14" s="17"/>
      <c r="D14" s="17"/>
      <c r="E14" s="17"/>
      <c r="F14" s="17"/>
      <c r="G14" s="17"/>
      <c r="H14" s="17"/>
      <c r="I14" s="17"/>
      <c r="J14" s="43"/>
      <c r="M14" s="39"/>
    </row>
    <row r="15" spans="1:13" x14ac:dyDescent="0.15">
      <c r="A15" s="25"/>
      <c r="B15" s="26" t="s">
        <v>3</v>
      </c>
      <c r="C15" s="80">
        <v>40390</v>
      </c>
      <c r="D15" s="81">
        <v>58987</v>
      </c>
      <c r="E15" s="81">
        <v>25730</v>
      </c>
      <c r="F15" s="71"/>
      <c r="G15" s="70"/>
      <c r="H15" s="70"/>
      <c r="I15" s="70"/>
      <c r="J15" s="81">
        <f>SUM(C15:E15)</f>
        <v>125107</v>
      </c>
      <c r="K15" s="82" t="s">
        <v>55</v>
      </c>
    </row>
    <row r="16" spans="1:13" x14ac:dyDescent="0.35">
      <c r="A16" s="30"/>
      <c r="B16" s="16"/>
      <c r="C16" s="45"/>
      <c r="D16" s="45"/>
      <c r="E16" s="45"/>
      <c r="F16" s="45"/>
      <c r="G16" s="45"/>
      <c r="H16" s="45"/>
      <c r="I16" s="45"/>
      <c r="J16" s="45"/>
      <c r="K16" s="46"/>
      <c r="L16" s="45"/>
      <c r="M16" s="44"/>
    </row>
    <row r="17" spans="1:13" x14ac:dyDescent="0.15">
      <c r="A17" s="30"/>
      <c r="B17" s="16"/>
    </row>
    <row r="18" spans="1:13" x14ac:dyDescent="0.15">
      <c r="A18" s="68" t="s">
        <v>24</v>
      </c>
      <c r="B18" s="47"/>
      <c r="C18" s="48"/>
      <c r="D18" s="47"/>
      <c r="E18" s="47"/>
      <c r="F18" s="49"/>
      <c r="G18" s="47"/>
      <c r="H18" s="47"/>
      <c r="I18" s="47"/>
      <c r="J18" s="50"/>
      <c r="K18" s="50"/>
      <c r="L18" s="50"/>
      <c r="M18" s="50"/>
    </row>
    <row r="19" spans="1:13" x14ac:dyDescent="0.15">
      <c r="A19" s="51"/>
      <c r="B19" s="52" t="s">
        <v>0</v>
      </c>
      <c r="C19" s="11"/>
      <c r="D19" s="62" t="s">
        <v>21</v>
      </c>
      <c r="E19" s="53"/>
      <c r="F19" s="54"/>
      <c r="G19" s="55"/>
      <c r="H19" s="56"/>
      <c r="I19" s="55"/>
      <c r="J19" s="61"/>
      <c r="L19" s="67"/>
      <c r="M19" s="67"/>
    </row>
    <row r="20" spans="1:13" x14ac:dyDescent="0.15">
      <c r="A20" s="57"/>
      <c r="B20" s="58"/>
      <c r="C20" s="17" t="s">
        <v>8</v>
      </c>
      <c r="D20" s="18" t="s">
        <v>9</v>
      </c>
      <c r="E20" s="17" t="s">
        <v>10</v>
      </c>
      <c r="F20" s="17" t="s">
        <v>11</v>
      </c>
      <c r="G20" s="17" t="s">
        <v>12</v>
      </c>
      <c r="H20" s="15" t="s">
        <v>13</v>
      </c>
      <c r="I20" s="17" t="s">
        <v>14</v>
      </c>
      <c r="L20" s="67"/>
      <c r="M20" s="67"/>
    </row>
    <row r="21" spans="1:13" s="50" customFormat="1" x14ac:dyDescent="0.15">
      <c r="A21" s="57"/>
      <c r="B21" s="58"/>
      <c r="C21" s="19"/>
      <c r="D21" s="18"/>
      <c r="E21" s="17"/>
      <c r="F21" s="19" t="s">
        <v>42</v>
      </c>
      <c r="G21" s="17"/>
      <c r="H21" s="15"/>
      <c r="I21" s="19" t="s">
        <v>37</v>
      </c>
      <c r="J21" s="5"/>
      <c r="K21" s="5"/>
      <c r="L21" s="67"/>
      <c r="M21" s="67"/>
    </row>
    <row r="22" spans="1:13" s="50" customFormat="1" x14ac:dyDescent="0.15">
      <c r="A22" s="57" t="s">
        <v>1</v>
      </c>
      <c r="B22" s="58"/>
      <c r="C22" s="19" t="s">
        <v>25</v>
      </c>
      <c r="D22" s="22" t="s">
        <v>27</v>
      </c>
      <c r="E22" s="19" t="s">
        <v>29</v>
      </c>
      <c r="F22" s="23" t="s">
        <v>31</v>
      </c>
      <c r="G22" s="19" t="s">
        <v>33</v>
      </c>
      <c r="H22" s="24" t="s">
        <v>35</v>
      </c>
      <c r="I22" s="19" t="s">
        <v>39</v>
      </c>
      <c r="J22" s="5"/>
      <c r="K22" s="5"/>
      <c r="L22" s="67"/>
      <c r="M22" s="67"/>
    </row>
    <row r="23" spans="1:13" s="50" customFormat="1" x14ac:dyDescent="0.35">
      <c r="A23" s="69"/>
      <c r="B23" s="63" t="s">
        <v>23</v>
      </c>
      <c r="C23" s="64">
        <v>15052</v>
      </c>
      <c r="D23" s="64">
        <v>14406</v>
      </c>
      <c r="E23" s="64">
        <v>646</v>
      </c>
      <c r="F23" s="65">
        <v>4.29</v>
      </c>
      <c r="G23" s="64">
        <v>0</v>
      </c>
      <c r="H23" s="64">
        <v>0</v>
      </c>
      <c r="I23" s="64">
        <v>15052</v>
      </c>
      <c r="J23" s="44"/>
      <c r="K23" s="5"/>
      <c r="L23" s="67"/>
      <c r="M23" s="67"/>
    </row>
    <row r="24" spans="1:13" s="50" customFormat="1" x14ac:dyDescent="0.15">
      <c r="D24" s="32" t="s">
        <v>15</v>
      </c>
      <c r="E24" s="59">
        <f>E9</f>
        <v>1.0208333333333333</v>
      </c>
      <c r="F24" s="34" t="s">
        <v>16</v>
      </c>
      <c r="G24" s="35">
        <f>COUNTA(I23)</f>
        <v>1</v>
      </c>
      <c r="H24" s="32" t="s">
        <v>17</v>
      </c>
      <c r="I24" s="36">
        <v>1</v>
      </c>
      <c r="K24" s="5"/>
      <c r="L24" s="5"/>
      <c r="M24" s="5"/>
    </row>
    <row r="25" spans="1:13" s="50" customForma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50" customFormat="1" x14ac:dyDescent="0.15">
      <c r="A26" s="51"/>
      <c r="B26" s="52" t="s">
        <v>0</v>
      </c>
      <c r="C26" s="60">
        <v>1</v>
      </c>
      <c r="D26" s="60">
        <v>2</v>
      </c>
      <c r="E26" s="60" t="s">
        <v>18</v>
      </c>
      <c r="F26" s="60"/>
      <c r="G26" s="60"/>
      <c r="H26" s="41"/>
      <c r="I26" s="5"/>
      <c r="J26" s="5"/>
    </row>
    <row r="27" spans="1:13" s="50" customFormat="1" x14ac:dyDescent="0.15">
      <c r="A27" s="57"/>
      <c r="B27" s="58"/>
      <c r="C27" s="66" t="s">
        <v>45</v>
      </c>
      <c r="D27" s="66" t="s">
        <v>47</v>
      </c>
      <c r="E27" s="42" t="s">
        <v>19</v>
      </c>
      <c r="F27" s="66"/>
      <c r="G27" s="42"/>
      <c r="H27" s="42" t="s">
        <v>2</v>
      </c>
      <c r="I27" s="5"/>
      <c r="J27" s="5"/>
    </row>
    <row r="28" spans="1:13" s="50" customFormat="1" x14ac:dyDescent="0.15">
      <c r="A28" s="57"/>
      <c r="B28" s="58"/>
      <c r="C28" s="43" t="s">
        <v>46</v>
      </c>
      <c r="D28" s="43" t="s">
        <v>48</v>
      </c>
      <c r="E28" s="42" t="s">
        <v>20</v>
      </c>
      <c r="F28" s="43"/>
      <c r="G28" s="42"/>
      <c r="H28" s="43" t="s">
        <v>41</v>
      </c>
      <c r="I28" s="5"/>
      <c r="J28" s="5"/>
    </row>
    <row r="29" spans="1:13" s="50" customFormat="1" x14ac:dyDescent="0.15">
      <c r="A29" s="57" t="s">
        <v>1</v>
      </c>
      <c r="B29" s="58"/>
      <c r="C29" s="42"/>
      <c r="D29" s="42"/>
      <c r="E29" s="42"/>
      <c r="F29" s="42"/>
      <c r="G29" s="17"/>
      <c r="H29" s="43"/>
      <c r="I29" s="5"/>
      <c r="J29" s="5"/>
    </row>
    <row r="30" spans="1:13" x14ac:dyDescent="0.35">
      <c r="A30" s="69"/>
      <c r="B30" s="63" t="s">
        <v>23</v>
      </c>
      <c r="C30" s="73">
        <v>6239</v>
      </c>
      <c r="D30" s="73">
        <v>8167</v>
      </c>
      <c r="E30" s="71"/>
      <c r="F30" s="72"/>
      <c r="G30" s="72"/>
      <c r="H30" s="73">
        <f>SUM(C30:D30)</f>
        <v>14406</v>
      </c>
      <c r="I30" s="44" t="str">
        <f>IF(1&lt;=H30,"確","")</f>
        <v>確</v>
      </c>
    </row>
  </sheetData>
  <sheetProtection selectLockedCells="1"/>
  <mergeCells count="4">
    <mergeCell ref="A1:B1"/>
    <mergeCell ref="K1:M1"/>
    <mergeCell ref="A2:M2"/>
    <mergeCell ref="D4:F4"/>
  </mergeCells>
  <phoneticPr fontId="3"/>
  <conditionalFormatting sqref="M16">
    <cfRule type="cellIs" dxfId="2" priority="7" stopIfTrue="1" operator="equal">
      <formula>"確"</formula>
    </cfRule>
  </conditionalFormatting>
  <conditionalFormatting sqref="J23">
    <cfRule type="cellIs" dxfId="1" priority="3" stopIfTrue="1" operator="equal">
      <formula>"確"</formula>
    </cfRule>
  </conditionalFormatting>
  <conditionalFormatting sqref="I30">
    <cfRule type="cellIs" dxfId="0" priority="2" stopIfTrue="1" operator="equal">
      <formula>"確"</formula>
    </cfRule>
  </conditionalFormatting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集計表4-2</vt:lpstr>
      <vt:lpstr>'集計表4-2'!Print_Area</vt:lpstr>
      <vt:lpstr>'集計表4-2'!Print_Titles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鈴木　健吾</cp:lastModifiedBy>
  <cp:lastPrinted>2021-03-03T08:43:39Z</cp:lastPrinted>
  <dcterms:created xsi:type="dcterms:W3CDTF">2001-02-13T10:35:27Z</dcterms:created>
  <dcterms:modified xsi:type="dcterms:W3CDTF">2021-04-04T15:36:13Z</dcterms:modified>
</cp:coreProperties>
</file>