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602\Desktop\"/>
    </mc:Choice>
  </mc:AlternateContent>
  <xr:revisionPtr revIDLastSave="0" documentId="13_ncr:1_{6FAB2B51-2480-4B51-BC1C-B7C12257397D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集計表３" sheetId="13" r:id="rId1"/>
  </sheets>
  <definedNames>
    <definedName name="_xlnm.Print_Area" localSheetId="0">集計表３!$A$1:$N$41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3" l="1"/>
  <c r="J58" i="13"/>
  <c r="I58" i="13"/>
  <c r="H58" i="13"/>
  <c r="G58" i="13"/>
  <c r="F58" i="13"/>
  <c r="E58" i="13"/>
  <c r="D58" i="13"/>
  <c r="C58" i="13"/>
  <c r="K57" i="13"/>
  <c r="J57" i="13"/>
  <c r="I57" i="13"/>
  <c r="H57" i="13"/>
  <c r="G57" i="13"/>
  <c r="F57" i="13"/>
  <c r="E57" i="13"/>
  <c r="D57" i="13"/>
  <c r="C57" i="13"/>
  <c r="K54" i="13"/>
  <c r="J54" i="13"/>
  <c r="I54" i="13"/>
  <c r="H54" i="13"/>
  <c r="G54" i="13"/>
  <c r="F54" i="13"/>
  <c r="E54" i="13"/>
  <c r="D54" i="13"/>
  <c r="C54" i="13"/>
  <c r="K53" i="13"/>
  <c r="J53" i="13"/>
  <c r="I53" i="13"/>
  <c r="H53" i="13"/>
  <c r="G53" i="13"/>
  <c r="F53" i="13"/>
  <c r="E53" i="13"/>
  <c r="D53" i="13"/>
  <c r="C53" i="13"/>
  <c r="K50" i="13"/>
  <c r="J50" i="13"/>
  <c r="I50" i="13"/>
  <c r="H50" i="13"/>
  <c r="G50" i="13"/>
  <c r="F50" i="13"/>
  <c r="E50" i="13"/>
  <c r="D50" i="13"/>
  <c r="C50" i="13"/>
  <c r="K49" i="13"/>
  <c r="J49" i="13"/>
  <c r="I49" i="13"/>
  <c r="H49" i="13"/>
  <c r="G49" i="13"/>
  <c r="F49" i="13"/>
  <c r="E49" i="13"/>
  <c r="D49" i="13"/>
  <c r="C49" i="13"/>
  <c r="K48" i="13"/>
  <c r="J48" i="13"/>
  <c r="I48" i="13"/>
  <c r="H48" i="13"/>
  <c r="G48" i="13"/>
  <c r="F48" i="13"/>
  <c r="E48" i="13"/>
  <c r="D48" i="13"/>
  <c r="C48" i="13"/>
  <c r="K46" i="13"/>
  <c r="J46" i="13"/>
  <c r="I46" i="13"/>
  <c r="H46" i="13"/>
  <c r="G46" i="13"/>
  <c r="F46" i="13"/>
  <c r="E46" i="13"/>
  <c r="D46" i="13"/>
  <c r="C46" i="13"/>
  <c r="N58" i="13" l="1"/>
  <c r="N57" i="13"/>
  <c r="N54" i="13"/>
  <c r="N50" i="13"/>
  <c r="N49" i="13"/>
  <c r="M58" i="13"/>
  <c r="M57" i="13"/>
  <c r="M54" i="13"/>
  <c r="M50" i="13"/>
  <c r="M49" i="13"/>
  <c r="L58" i="13"/>
  <c r="L57" i="13"/>
  <c r="L54" i="13"/>
  <c r="L50" i="13"/>
  <c r="L49" i="13"/>
  <c r="L46" i="13"/>
  <c r="K56" i="13"/>
  <c r="J56" i="13"/>
  <c r="I56" i="13"/>
  <c r="F56" i="13"/>
  <c r="E56" i="13"/>
  <c r="D56" i="13"/>
  <c r="K51" i="13"/>
  <c r="J51" i="13"/>
  <c r="I51" i="13"/>
  <c r="F51" i="13"/>
  <c r="E51" i="13"/>
  <c r="D51" i="13"/>
  <c r="K55" i="13"/>
  <c r="J55" i="13"/>
  <c r="I55" i="13"/>
  <c r="H55" i="13"/>
  <c r="G55" i="13"/>
  <c r="C55" i="13"/>
  <c r="H51" i="13" l="1"/>
  <c r="G51" i="13"/>
  <c r="M51" i="13" s="1"/>
  <c r="H56" i="13"/>
  <c r="N56" i="13" s="1"/>
  <c r="G56" i="13"/>
  <c r="F55" i="13"/>
  <c r="E55" i="13"/>
  <c r="N55" i="13"/>
  <c r="D55" i="13"/>
  <c r="M55" i="13" s="1"/>
  <c r="C51" i="13"/>
  <c r="L51" i="13" s="1"/>
  <c r="C56" i="13"/>
  <c r="L56" i="13" s="1"/>
  <c r="L55" i="13"/>
  <c r="N51" i="13"/>
  <c r="M56" i="13"/>
  <c r="H59" i="13" l="1"/>
  <c r="D52" i="13"/>
  <c r="D47" i="13"/>
  <c r="E52" i="13"/>
  <c r="E47" i="13"/>
  <c r="I52" i="13"/>
  <c r="I47" i="13"/>
  <c r="J52" i="13"/>
  <c r="J47" i="13"/>
  <c r="K52" i="13"/>
  <c r="K47" i="13"/>
  <c r="C52" i="13"/>
  <c r="C47" i="13"/>
  <c r="N53" i="13"/>
  <c r="M46" i="13"/>
  <c r="M48" i="13"/>
  <c r="M53" i="13"/>
  <c r="L53" i="13"/>
  <c r="G52" i="13" l="1"/>
  <c r="H52" i="13"/>
  <c r="N52" i="13" s="1"/>
  <c r="F52" i="13"/>
  <c r="L52" i="13" s="1"/>
  <c r="M52" i="13"/>
  <c r="H47" i="13"/>
  <c r="G47" i="13"/>
  <c r="M47" i="13" s="1"/>
  <c r="F59" i="13"/>
  <c r="D59" i="13"/>
  <c r="D60" i="13" s="1"/>
  <c r="K59" i="13"/>
  <c r="K60" i="13" s="1"/>
  <c r="J59" i="13"/>
  <c r="I59" i="13"/>
  <c r="I60" i="13" s="1"/>
  <c r="G59" i="13"/>
  <c r="M59" i="13" s="1"/>
  <c r="C59" i="13"/>
  <c r="E59" i="13"/>
  <c r="E60" i="13" s="1"/>
  <c r="F47" i="13"/>
  <c r="N48" i="13"/>
  <c r="N47" i="13"/>
  <c r="L48" i="13"/>
  <c r="N46" i="13"/>
  <c r="G60" i="13"/>
  <c r="J60" i="13"/>
  <c r="H60" i="13"/>
  <c r="F60" i="13" l="1"/>
  <c r="L59" i="13"/>
  <c r="C60" i="13"/>
  <c r="L47" i="13"/>
  <c r="N59" i="13"/>
  <c r="N60" i="13"/>
  <c r="M60" i="13"/>
  <c r="L60" i="13" l="1"/>
</calcChain>
</file>

<file path=xl/sharedStrings.xml><?xml version="1.0" encoding="utf-8"?>
<sst xmlns="http://schemas.openxmlformats.org/spreadsheetml/2006/main" count="93" uniqueCount="66">
  <si>
    <t>区分</t>
  </si>
  <si>
    <t>開票区</t>
  </si>
  <si>
    <t>男</t>
  </si>
  <si>
    <t>女</t>
  </si>
  <si>
    <t>計</t>
  </si>
  <si>
    <t>秋田市</t>
  </si>
  <si>
    <t>市</t>
  </si>
  <si>
    <t>能代市</t>
  </si>
  <si>
    <t>横手市</t>
  </si>
  <si>
    <t>大館市</t>
  </si>
  <si>
    <t>市計</t>
  </si>
  <si>
    <t>鹿角郡</t>
  </si>
  <si>
    <t>北秋田郡</t>
  </si>
  <si>
    <t>山本郡</t>
  </si>
  <si>
    <t>南秋田郡</t>
  </si>
  <si>
    <t>仙北郡</t>
  </si>
  <si>
    <t>雄勝郡</t>
  </si>
  <si>
    <t>郡計</t>
  </si>
  <si>
    <t>県計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</si>
  <si>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</si>
  <si>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</si>
  <si>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</si>
  <si>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</si>
  <si>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</si>
  <si>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</si>
  <si>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</si>
  <si>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</si>
  <si>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</si>
  <si>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郡</t>
    <rPh sb="0" eb="1">
      <t>グン</t>
    </rPh>
    <phoneticPr fontId="3"/>
  </si>
  <si>
    <t>（小坂町）</t>
    <rPh sb="1" eb="4">
      <t>コサカマチ</t>
    </rPh>
    <phoneticPr fontId="3"/>
  </si>
  <si>
    <t>（上小阿仁村）</t>
    <rPh sb="1" eb="6">
      <t>カミコアニムラ</t>
    </rPh>
    <phoneticPr fontId="3"/>
  </si>
  <si>
    <t>（藤里町）</t>
    <rPh sb="1" eb="4">
      <t>フジサトマチ</t>
    </rPh>
    <phoneticPr fontId="3"/>
  </si>
  <si>
    <t>（三種町）</t>
    <rPh sb="1" eb="3">
      <t>ミタネ</t>
    </rPh>
    <rPh sb="3" eb="4">
      <t>チョウ</t>
    </rPh>
    <phoneticPr fontId="3"/>
  </si>
  <si>
    <t>（八峰町）</t>
    <rPh sb="1" eb="2">
      <t>ハチ</t>
    </rPh>
    <rPh sb="2" eb="4">
      <t>ミネチョウ</t>
    </rPh>
    <phoneticPr fontId="3"/>
  </si>
  <si>
    <t>（五城目町）</t>
    <rPh sb="1" eb="5">
      <t>ゴジョウメマチ</t>
    </rPh>
    <phoneticPr fontId="3"/>
  </si>
  <si>
    <t>（八郎潟町）</t>
    <rPh sb="1" eb="5">
      <t>ハチロウガタマチ</t>
    </rPh>
    <phoneticPr fontId="3"/>
  </si>
  <si>
    <t>（井川町）</t>
    <rPh sb="1" eb="4">
      <t>イカワマチ</t>
    </rPh>
    <phoneticPr fontId="3"/>
  </si>
  <si>
    <t>（大潟村）</t>
    <rPh sb="1" eb="4">
      <t>オオガタムラ</t>
    </rPh>
    <phoneticPr fontId="3"/>
  </si>
  <si>
    <t>（美郷町）</t>
    <rPh sb="1" eb="4">
      <t>ミサトチョウ</t>
    </rPh>
    <phoneticPr fontId="3"/>
  </si>
  <si>
    <t>（羽後町）</t>
    <rPh sb="1" eb="4">
      <t>ウゴマチ</t>
    </rPh>
    <phoneticPr fontId="3"/>
  </si>
  <si>
    <t>（東成瀬村）</t>
    <rPh sb="1" eb="5">
      <t>ヒガシナルセムラ</t>
    </rPh>
    <phoneticPr fontId="3"/>
  </si>
  <si>
    <t>能代市山本郡</t>
    <rPh sb="0" eb="3">
      <t>ノシロシ</t>
    </rPh>
    <rPh sb="3" eb="6">
      <t>ヤマモトグン</t>
    </rPh>
    <phoneticPr fontId="4"/>
  </si>
  <si>
    <t>湯沢市雄勝郡</t>
    <rPh sb="0" eb="3">
      <t>ユザワシ</t>
    </rPh>
    <rPh sb="3" eb="6">
      <t>オガチグン</t>
    </rPh>
    <phoneticPr fontId="4"/>
  </si>
  <si>
    <t>鹿角市鹿角郡</t>
    <rPh sb="0" eb="3">
      <t>カヅノシ</t>
    </rPh>
    <rPh sb="3" eb="6">
      <t>カヅノグン</t>
    </rPh>
    <phoneticPr fontId="4"/>
  </si>
  <si>
    <t>由利本荘市</t>
    <rPh sb="0" eb="2">
      <t>ユリ</t>
    </rPh>
    <rPh sb="2" eb="5">
      <t>ホンジョウシ</t>
    </rPh>
    <phoneticPr fontId="4"/>
  </si>
  <si>
    <t>潟上市</t>
    <rPh sb="0" eb="2">
      <t>カタガミ</t>
    </rPh>
    <rPh sb="2" eb="3">
      <t>シ</t>
    </rPh>
    <phoneticPr fontId="4"/>
  </si>
  <si>
    <t>大仙市仙北郡</t>
    <rPh sb="0" eb="3">
      <t>ダイセンシ</t>
    </rPh>
    <rPh sb="3" eb="6">
      <t>センボクグン</t>
    </rPh>
    <phoneticPr fontId="4"/>
  </si>
  <si>
    <t>北秋田市北秋田郡</t>
    <rPh sb="0" eb="3">
      <t>キタアキタ</t>
    </rPh>
    <rPh sb="3" eb="4">
      <t>シ</t>
    </rPh>
    <rPh sb="4" eb="8">
      <t>キタアキタグン</t>
    </rPh>
    <phoneticPr fontId="4"/>
  </si>
  <si>
    <t>にかほ市</t>
    <rPh sb="3" eb="4">
      <t>シ</t>
    </rPh>
    <phoneticPr fontId="4"/>
  </si>
  <si>
    <t>仙北市</t>
    <rPh sb="0" eb="2">
      <t>センボク</t>
    </rPh>
    <rPh sb="2" eb="3">
      <t>シ</t>
    </rPh>
    <phoneticPr fontId="4"/>
  </si>
  <si>
    <t>南秋田郡</t>
    <rPh sb="0" eb="4">
      <t>ミナミアキタグン</t>
    </rPh>
    <phoneticPr fontId="4"/>
  </si>
  <si>
    <t>秋田市</t>
    <rPh sb="0" eb="3">
      <t>アキタシ</t>
    </rPh>
    <phoneticPr fontId="4"/>
  </si>
  <si>
    <t>横手市</t>
    <rPh sb="0" eb="3">
      <t>ヨコテシ</t>
    </rPh>
    <phoneticPr fontId="4"/>
  </si>
  <si>
    <t>大館市</t>
    <rPh sb="0" eb="3">
      <t>オオダテシ</t>
    </rPh>
    <phoneticPr fontId="4"/>
  </si>
  <si>
    <t>男鹿市</t>
    <rPh sb="0" eb="3">
      <t>オガシ</t>
    </rPh>
    <phoneticPr fontId="4"/>
  </si>
  <si>
    <t>選挙区</t>
    <rPh sb="0" eb="3">
      <t>センキョク</t>
    </rPh>
    <phoneticPr fontId="3"/>
  </si>
  <si>
    <t>県計</t>
    <rPh sb="0" eb="1">
      <t>ケン</t>
    </rPh>
    <rPh sb="1" eb="2">
      <t>ケイ</t>
    </rPh>
    <phoneticPr fontId="3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</si>
  <si>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3"/>
  </si>
  <si>
    <t>男</t>
    <phoneticPr fontId="3"/>
  </si>
  <si>
    <t>当日有権者数
(L)</t>
    <phoneticPr fontId="3"/>
  </si>
  <si>
    <t>投票者数
（M）</t>
    <phoneticPr fontId="3"/>
  </si>
  <si>
    <t>棄権者数
（N）＝L-M</t>
    <phoneticPr fontId="3"/>
  </si>
  <si>
    <t>投票率（％）
（O）=M／L×100</t>
    <phoneticPr fontId="3"/>
  </si>
  <si>
    <t>秋田県知事選挙　投票結果</t>
    <rPh sb="3" eb="5">
      <t>チジ</t>
    </rPh>
    <phoneticPr fontId="3"/>
  </si>
  <si>
    <t>当日の有権者数
(L)</t>
    <phoneticPr fontId="3"/>
  </si>
  <si>
    <t>【集計表３－１】</t>
    <rPh sb="1" eb="4">
      <t>シュウケイヒョウ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</si>
</sst>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dotted">
        <color indexed="45"/>
      </top>
      <bottom style="dotted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3" xfId="0" applyNumberFormat="1" applyFont="1" applyBorder="1" applyAlignment="1" applyProtection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12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</xf>
    <xf numFmtId="0" fontId="5" fillId="0" borderId="8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16" xfId="1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left" vertical="top"/>
    </xf>
    <xf numFmtId="0" fontId="5" fillId="0" borderId="16" xfId="0" applyNumberFormat="1" applyFont="1" applyBorder="1" applyAlignment="1" applyProtection="1">
      <alignment horizontal="left" vertical="top"/>
    </xf>
    <xf numFmtId="0" fontId="5" fillId="0" borderId="17" xfId="0" applyNumberFormat="1" applyFont="1" applyBorder="1" applyAlignment="1" applyProtection="1">
      <alignment horizontal="center" vertical="top"/>
    </xf>
    <xf numFmtId="0" fontId="6" fillId="0" borderId="18" xfId="0" applyNumberFormat="1" applyFont="1" applyBorder="1" applyAlignment="1" applyProtection="1">
      <alignment horizontal="center" vertical="top"/>
    </xf>
    <xf numFmtId="0" fontId="6" fillId="0" borderId="10" xfId="0" applyNumberFormat="1" applyFont="1" applyBorder="1" applyAlignment="1" applyProtection="1">
      <alignment horizontal="center" vertical="top"/>
    </xf>
    <xf numFmtId="0" fontId="6" fillId="0" borderId="11" xfId="0" applyNumberFormat="1" applyFont="1" applyBorder="1" applyAlignment="1" applyProtection="1">
      <alignment horizontal="center" vertical="top"/>
    </xf>
    <xf numFmtId="0" fontId="6" fillId="0" borderId="9" xfId="0" applyNumberFormat="1" applyFont="1" applyBorder="1" applyAlignment="1" applyProtection="1">
      <alignment horizontal="center" vertical="top"/>
    </xf>
    <xf numFmtId="38" fontId="5" fillId="0" borderId="10" xfId="1" applyFont="1" applyBorder="1" applyAlignment="1" applyProtection="1">
      <alignment horizontal="right" vertical="top"/>
    </xf>
    <xf numFmtId="38" fontId="5" fillId="0" borderId="11" xfId="1" applyFont="1" applyBorder="1" applyAlignment="1" applyProtection="1">
      <alignment horizontal="right" vertical="top"/>
    </xf>
    <xf numFmtId="38" fontId="5" fillId="0" borderId="9" xfId="1" applyFont="1" applyBorder="1" applyAlignment="1" applyProtection="1">
      <alignment horizontal="right" vertical="top"/>
    </xf>
    <xf numFmtId="38" fontId="5" fillId="0" borderId="12" xfId="1" applyFont="1" applyBorder="1" applyAlignment="1">
      <alignment horizontal="center" vertical="top"/>
    </xf>
    <xf numFmtId="38" fontId="5" fillId="0" borderId="0" xfId="1" applyFont="1" applyBorder="1" applyAlignment="1" applyProtection="1">
      <alignment horizontal="right" vertical="top"/>
    </xf>
    <xf numFmtId="38" fontId="5" fillId="0" borderId="0" xfId="1" applyFont="1" applyAlignment="1">
      <alignment horizontal="right" vertical="top"/>
    </xf>
    <xf numFmtId="176" fontId="5" fillId="0" borderId="0" xfId="1" applyNumberFormat="1" applyFont="1" applyBorder="1" applyAlignment="1" applyProtection="1">
      <alignment horizontal="right" vertical="top"/>
    </xf>
    <xf numFmtId="176" fontId="5" fillId="0" borderId="10" xfId="1" applyNumberFormat="1" applyFont="1" applyBorder="1" applyAlignment="1" applyProtection="1">
      <alignment horizontal="right" vertical="top"/>
    </xf>
    <xf numFmtId="176" fontId="5" fillId="0" borderId="11" xfId="1" applyNumberFormat="1" applyFont="1" applyBorder="1" applyAlignment="1" applyProtection="1">
      <alignment horizontal="right" vertical="top"/>
    </xf>
    <xf numFmtId="176" fontId="5" fillId="0" borderId="9" xfId="1" applyNumberFormat="1" applyFont="1" applyBorder="1" applyAlignment="1" applyProtection="1">
      <alignment horizontal="right" vertical="top"/>
    </xf>
    <xf numFmtId="176" fontId="5" fillId="0" borderId="0" xfId="0" applyNumberFormat="1" applyFont="1" applyAlignment="1">
      <alignment horizontal="right" vertical="top"/>
    </xf>
    <xf numFmtId="176" fontId="5" fillId="0" borderId="12" xfId="0" applyNumberFormat="1" applyFont="1" applyBorder="1" applyAlignment="1">
      <alignment horizontal="center" vertical="top"/>
    </xf>
    <xf numFmtId="38" fontId="5" fillId="3" borderId="17" xfId="1" applyFont="1" applyFill="1" applyBorder="1" applyAlignment="1" applyProtection="1">
      <alignment vertical="top"/>
    </xf>
    <xf numFmtId="38" fontId="5" fillId="2" borderId="17" xfId="1" applyFont="1" applyFill="1" applyBorder="1" applyAlignment="1" applyProtection="1">
      <alignment vertical="top"/>
      <protection locked="0"/>
    </xf>
    <xf numFmtId="38" fontId="5" fillId="2" borderId="17" xfId="1" applyFont="1" applyFill="1" applyBorder="1" applyAlignment="1" applyProtection="1">
      <alignment vertical="top"/>
    </xf>
    <xf numFmtId="38" fontId="5" fillId="0" borderId="18" xfId="1" applyFont="1" applyBorder="1" applyAlignment="1" applyProtection="1">
      <alignment vertical="top"/>
    </xf>
    <xf numFmtId="38" fontId="5" fillId="0" borderId="16" xfId="1" applyFont="1" applyBorder="1" applyAlignment="1" applyProtection="1">
      <alignment vertical="top"/>
    </xf>
    <xf numFmtId="38" fontId="5" fillId="0" borderId="17" xfId="1" applyFont="1" applyBorder="1" applyAlignment="1" applyProtection="1">
      <alignment vertical="top"/>
    </xf>
    <xf numFmtId="38" fontId="5" fillId="2" borderId="16" xfId="1" applyFont="1" applyFill="1" applyBorder="1" applyAlignment="1" applyProtection="1">
      <alignment vertical="top"/>
      <protection locked="0"/>
    </xf>
    <xf numFmtId="176" fontId="5" fillId="2" borderId="16" xfId="1" applyNumberFormat="1" applyFont="1" applyFill="1" applyBorder="1" applyAlignment="1" applyProtection="1">
      <alignment vertical="top"/>
      <protection locked="0"/>
    </xf>
    <xf numFmtId="176" fontId="5" fillId="2" borderId="17" xfId="1" applyNumberFormat="1" applyFont="1" applyFill="1" applyBorder="1" applyAlignment="1" applyProtection="1">
      <alignment vertical="top"/>
      <protection locked="0"/>
    </xf>
    <xf numFmtId="176" fontId="5" fillId="2" borderId="17" xfId="1" applyNumberFormat="1" applyFont="1" applyFill="1" applyBorder="1" applyAlignment="1" applyProtection="1">
      <alignment vertical="top"/>
    </xf>
    <xf numFmtId="176" fontId="5" fillId="0" borderId="18" xfId="1" applyNumberFormat="1" applyFont="1" applyBorder="1" applyAlignment="1" applyProtection="1">
      <alignment vertical="top"/>
    </xf>
    <xf numFmtId="176" fontId="5" fillId="0" borderId="16" xfId="1" applyNumberFormat="1" applyFont="1" applyBorder="1" applyAlignment="1" applyProtection="1">
      <alignment vertical="top"/>
    </xf>
    <xf numFmtId="176" fontId="5" fillId="3" borderId="17" xfId="1" applyNumberFormat="1" applyFont="1" applyFill="1" applyBorder="1" applyAlignment="1" applyProtection="1">
      <alignment vertical="top"/>
    </xf>
    <xf numFmtId="176" fontId="5" fillId="0" borderId="17" xfId="1" applyNumberFormat="1" applyFont="1" applyBorder="1" applyAlignment="1" applyProtection="1">
      <alignment vertical="top"/>
    </xf>
    <xf numFmtId="38" fontId="5" fillId="0" borderId="12" xfId="1" applyFont="1" applyBorder="1" applyAlignment="1">
      <alignment vertical="top"/>
    </xf>
    <xf numFmtId="176" fontId="5" fillId="0" borderId="12" xfId="0" applyNumberFormat="1" applyFont="1" applyBorder="1" applyAlignment="1">
      <alignment vertical="top"/>
    </xf>
    <xf numFmtId="176" fontId="5" fillId="0" borderId="12" xfId="1" applyNumberFormat="1" applyFont="1" applyBorder="1" applyAlignment="1">
      <alignment vertical="top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13" xfId="0" applyNumberFormat="1" applyFont="1" applyBorder="1" applyAlignment="1">
      <alignment horizontal="center" vertical="top"/>
    </xf>
    <xf numFmtId="0" fontId="5" fillId="0" borderId="12" xfId="0" applyNumberFormat="1" applyFont="1" applyBorder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7" fillId="0" borderId="6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38" fontId="5" fillId="0" borderId="13" xfId="1" applyFont="1" applyBorder="1" applyAlignment="1">
      <alignment horizontal="center" vertical="top" wrapText="1"/>
    </xf>
    <xf numFmtId="38" fontId="5" fillId="0" borderId="14" xfId="1" applyFont="1" applyBorder="1" applyAlignment="1">
      <alignment horizontal="center" vertical="top"/>
    </xf>
    <xf numFmtId="38" fontId="5" fillId="0" borderId="15" xfId="1" applyFont="1" applyBorder="1" applyAlignment="1">
      <alignment horizontal="center" vertical="top"/>
    </xf>
    <xf numFmtId="176" fontId="5" fillId="0" borderId="13" xfId="0" applyNumberFormat="1" applyFont="1" applyBorder="1" applyAlignment="1">
      <alignment horizontal="center" vertical="top" wrapText="1"/>
    </xf>
    <xf numFmtId="176" fontId="5" fillId="0" borderId="14" xfId="0" applyNumberFormat="1" applyFont="1" applyBorder="1" applyAlignment="1">
      <alignment horizontal="center" vertical="top"/>
    </xf>
    <xf numFmtId="176" fontId="5" fillId="0" borderId="15" xfId="0" applyNumberFormat="1" applyFont="1" applyBorder="1" applyAlignment="1">
      <alignment horizontal="center" vertical="top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="80" zoomScaleNormal="80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:N41"/>
    </sheetView>
  </sheetViews>
  <sheetFormatPr defaultRowHeight="18.75" x14ac:dyDescent="0.15"/>
  <cols>
    <col min="1" max="1" width="3.875" style="6" customWidth="1"/>
    <col min="2" max="2" width="14.25" style="6" customWidth="1"/>
    <col min="3" max="14" width="10.625" style="6" customWidth="1"/>
    <col min="15" max="16384" width="9" style="6"/>
  </cols>
  <sheetData>
    <row r="1" spans="1:14" x14ac:dyDescent="0.15">
      <c r="A1" s="55" t="s">
        <v>65</v>
      </c>
      <c r="B1" s="55"/>
      <c r="L1" s="57" t="s">
        <v>57</v>
      </c>
      <c r="M1" s="57"/>
      <c r="N1" s="57"/>
    </row>
    <row r="2" spans="1:14" ht="33" x14ac:dyDescent="0.15">
      <c r="A2" s="56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39.75" customHeight="1" x14ac:dyDescent="0.15">
      <c r="A3" s="58" t="s">
        <v>0</v>
      </c>
      <c r="B3" s="59"/>
      <c r="C3" s="48" t="s">
        <v>59</v>
      </c>
      <c r="D3" s="49"/>
      <c r="E3" s="50"/>
      <c r="F3" s="48" t="s">
        <v>60</v>
      </c>
      <c r="G3" s="49"/>
      <c r="H3" s="50"/>
      <c r="I3" s="48" t="s">
        <v>61</v>
      </c>
      <c r="J3" s="49"/>
      <c r="K3" s="50"/>
      <c r="L3" s="48" t="s">
        <v>62</v>
      </c>
      <c r="M3" s="49"/>
      <c r="N3" s="50"/>
    </row>
    <row r="4" spans="1:14" x14ac:dyDescent="0.15">
      <c r="A4" s="51" t="s">
        <v>1</v>
      </c>
      <c r="B4" s="52"/>
      <c r="C4" s="7" t="s">
        <v>58</v>
      </c>
      <c r="D4" s="7" t="s">
        <v>3</v>
      </c>
      <c r="E4" s="7" t="s">
        <v>4</v>
      </c>
      <c r="F4" s="7" t="s">
        <v>2</v>
      </c>
      <c r="G4" s="7" t="s">
        <v>3</v>
      </c>
      <c r="H4" s="7" t="s">
        <v>4</v>
      </c>
      <c r="I4" s="7" t="s">
        <v>2</v>
      </c>
      <c r="J4" s="7" t="s">
        <v>3</v>
      </c>
      <c r="K4" s="7" t="s">
        <v>4</v>
      </c>
      <c r="L4" s="7" t="s">
        <v>2</v>
      </c>
      <c r="M4" s="7" t="s">
        <v>3</v>
      </c>
      <c r="N4" s="7" t="s">
        <v>4</v>
      </c>
    </row>
    <row r="5" spans="1:14" s="1" customFormat="1" x14ac:dyDescent="0.15">
      <c r="A5" s="5"/>
      <c r="B5" s="11" t="s">
        <v>5</v>
      </c>
      <c r="C5" s="37">
        <v>120226</v>
      </c>
      <c r="D5" s="37">
        <v>138983</v>
      </c>
      <c r="E5" s="37">
        <v>259209</v>
      </c>
      <c r="F5" s="37">
        <v>63712</v>
      </c>
      <c r="G5" s="37">
        <v>74188</v>
      </c>
      <c r="H5" s="37">
        <v>137900</v>
      </c>
      <c r="I5" s="37">
        <v>56514</v>
      </c>
      <c r="J5" s="37">
        <v>64795</v>
      </c>
      <c r="K5" s="37">
        <v>121309</v>
      </c>
      <c r="L5" s="38">
        <v>52.99</v>
      </c>
      <c r="M5" s="38">
        <v>53.38</v>
      </c>
      <c r="N5" s="38">
        <v>53.2</v>
      </c>
    </row>
    <row r="6" spans="1:14" s="1" customFormat="1" x14ac:dyDescent="0.15">
      <c r="A6" s="8"/>
      <c r="B6" s="12" t="s">
        <v>7</v>
      </c>
      <c r="C6" s="32">
        <v>20526</v>
      </c>
      <c r="D6" s="32">
        <v>24419</v>
      </c>
      <c r="E6" s="32">
        <v>44945</v>
      </c>
      <c r="F6" s="32">
        <v>11371</v>
      </c>
      <c r="G6" s="32">
        <v>13695</v>
      </c>
      <c r="H6" s="32">
        <v>25066</v>
      </c>
      <c r="I6" s="32">
        <v>9155</v>
      </c>
      <c r="J6" s="32">
        <v>10724</v>
      </c>
      <c r="K6" s="32">
        <v>19879</v>
      </c>
      <c r="L6" s="39">
        <v>55.4</v>
      </c>
      <c r="M6" s="39">
        <v>56.08</v>
      </c>
      <c r="N6" s="39">
        <v>55.77</v>
      </c>
    </row>
    <row r="7" spans="1:14" s="1" customFormat="1" x14ac:dyDescent="0.15">
      <c r="A7" s="8"/>
      <c r="B7" s="12" t="s">
        <v>8</v>
      </c>
      <c r="C7" s="32">
        <v>35357</v>
      </c>
      <c r="D7" s="32">
        <v>39933</v>
      </c>
      <c r="E7" s="32">
        <v>75290</v>
      </c>
      <c r="F7" s="32">
        <v>20469</v>
      </c>
      <c r="G7" s="32">
        <v>22716</v>
      </c>
      <c r="H7" s="32">
        <v>43185</v>
      </c>
      <c r="I7" s="32">
        <v>14888</v>
      </c>
      <c r="J7" s="32">
        <v>17217</v>
      </c>
      <c r="K7" s="32">
        <v>32105</v>
      </c>
      <c r="L7" s="39">
        <v>57.89</v>
      </c>
      <c r="M7" s="39">
        <v>56.89</v>
      </c>
      <c r="N7" s="39">
        <v>57.36</v>
      </c>
    </row>
    <row r="8" spans="1:14" s="1" customFormat="1" x14ac:dyDescent="0.15">
      <c r="A8" s="8"/>
      <c r="B8" s="12" t="s">
        <v>9</v>
      </c>
      <c r="C8" s="33">
        <v>28283</v>
      </c>
      <c r="D8" s="33">
        <v>32600</v>
      </c>
      <c r="E8" s="33">
        <v>60883</v>
      </c>
      <c r="F8" s="33">
        <v>14606</v>
      </c>
      <c r="G8" s="33">
        <v>16867</v>
      </c>
      <c r="H8" s="33">
        <v>31473</v>
      </c>
      <c r="I8" s="33">
        <v>13677</v>
      </c>
      <c r="J8" s="33">
        <v>15733</v>
      </c>
      <c r="K8" s="33">
        <v>29410</v>
      </c>
      <c r="L8" s="40">
        <v>51.64</v>
      </c>
      <c r="M8" s="40">
        <v>51.74</v>
      </c>
      <c r="N8" s="40">
        <v>51.69</v>
      </c>
    </row>
    <row r="9" spans="1:14" s="1" customFormat="1" x14ac:dyDescent="0.15">
      <c r="A9" s="8" t="s">
        <v>6</v>
      </c>
      <c r="B9" s="12" t="s">
        <v>19</v>
      </c>
      <c r="C9" s="33">
        <v>11124</v>
      </c>
      <c r="D9" s="33">
        <v>12483</v>
      </c>
      <c r="E9" s="33">
        <v>23607</v>
      </c>
      <c r="F9" s="33">
        <v>5932</v>
      </c>
      <c r="G9" s="33">
        <v>6690</v>
      </c>
      <c r="H9" s="33">
        <v>12622</v>
      </c>
      <c r="I9" s="33">
        <v>5192</v>
      </c>
      <c r="J9" s="33">
        <v>5793</v>
      </c>
      <c r="K9" s="33">
        <v>10985</v>
      </c>
      <c r="L9" s="40">
        <v>53.33</v>
      </c>
      <c r="M9" s="40">
        <v>53.59</v>
      </c>
      <c r="N9" s="40">
        <v>53.47</v>
      </c>
    </row>
    <row r="10" spans="1:14" s="1" customFormat="1" x14ac:dyDescent="0.15">
      <c r="A10" s="8"/>
      <c r="B10" s="12" t="s">
        <v>20</v>
      </c>
      <c r="C10" s="33">
        <v>18297</v>
      </c>
      <c r="D10" s="33">
        <v>20023</v>
      </c>
      <c r="E10" s="33">
        <v>38320</v>
      </c>
      <c r="F10" s="33">
        <v>12041</v>
      </c>
      <c r="G10" s="33">
        <v>13155</v>
      </c>
      <c r="H10" s="33">
        <v>25196</v>
      </c>
      <c r="I10" s="33">
        <v>6256</v>
      </c>
      <c r="J10" s="33">
        <v>6868</v>
      </c>
      <c r="K10" s="33">
        <v>13124</v>
      </c>
      <c r="L10" s="40">
        <v>65.81</v>
      </c>
      <c r="M10" s="40">
        <v>65.7</v>
      </c>
      <c r="N10" s="40">
        <v>65.75</v>
      </c>
    </row>
    <row r="11" spans="1:14" s="1" customFormat="1" x14ac:dyDescent="0.15">
      <c r="A11" s="8"/>
      <c r="B11" s="12" t="s">
        <v>21</v>
      </c>
      <c r="C11" s="32">
        <v>12091</v>
      </c>
      <c r="D11" s="32">
        <v>13664</v>
      </c>
      <c r="E11" s="32">
        <v>25755</v>
      </c>
      <c r="F11" s="32">
        <v>6432</v>
      </c>
      <c r="G11" s="32">
        <v>7208</v>
      </c>
      <c r="H11" s="32">
        <v>13640</v>
      </c>
      <c r="I11" s="32">
        <v>5659</v>
      </c>
      <c r="J11" s="32">
        <v>6456</v>
      </c>
      <c r="K11" s="32">
        <v>12115</v>
      </c>
      <c r="L11" s="39">
        <v>53.2</v>
      </c>
      <c r="M11" s="39">
        <v>52.75</v>
      </c>
      <c r="N11" s="39">
        <v>52.96</v>
      </c>
    </row>
    <row r="12" spans="1:14" s="1" customFormat="1" x14ac:dyDescent="0.15">
      <c r="A12" s="8"/>
      <c r="B12" s="12" t="s">
        <v>22</v>
      </c>
      <c r="C12" s="32">
        <v>30667</v>
      </c>
      <c r="D12" s="32">
        <v>33998</v>
      </c>
      <c r="E12" s="32">
        <v>64665</v>
      </c>
      <c r="F12" s="32">
        <v>19710</v>
      </c>
      <c r="G12" s="32">
        <v>21708</v>
      </c>
      <c r="H12" s="32">
        <v>41418</v>
      </c>
      <c r="I12" s="32">
        <v>10957</v>
      </c>
      <c r="J12" s="32">
        <v>12290</v>
      </c>
      <c r="K12" s="32">
        <v>23247</v>
      </c>
      <c r="L12" s="39">
        <v>64.27</v>
      </c>
      <c r="M12" s="39">
        <v>63.85</v>
      </c>
      <c r="N12" s="39">
        <v>64.05</v>
      </c>
    </row>
    <row r="13" spans="1:14" s="1" customFormat="1" x14ac:dyDescent="0.15">
      <c r="A13" s="8"/>
      <c r="B13" s="12" t="s">
        <v>23</v>
      </c>
      <c r="C13" s="33">
        <v>13030</v>
      </c>
      <c r="D13" s="33">
        <v>14807</v>
      </c>
      <c r="E13" s="33">
        <v>27837</v>
      </c>
      <c r="F13" s="33">
        <v>6928</v>
      </c>
      <c r="G13" s="33">
        <v>8263</v>
      </c>
      <c r="H13" s="33">
        <v>15191</v>
      </c>
      <c r="I13" s="33">
        <v>6102</v>
      </c>
      <c r="J13" s="33">
        <v>6544</v>
      </c>
      <c r="K13" s="33">
        <v>12646</v>
      </c>
      <c r="L13" s="40">
        <v>53.17</v>
      </c>
      <c r="M13" s="40">
        <v>55.8</v>
      </c>
      <c r="N13" s="40">
        <v>54.57</v>
      </c>
    </row>
    <row r="14" spans="1:14" s="1" customFormat="1" x14ac:dyDescent="0.15">
      <c r="A14" s="8"/>
      <c r="B14" s="12" t="s">
        <v>24</v>
      </c>
      <c r="C14" s="33">
        <v>31817</v>
      </c>
      <c r="D14" s="33">
        <v>36796</v>
      </c>
      <c r="E14" s="33">
        <v>68613</v>
      </c>
      <c r="F14" s="33">
        <v>18051</v>
      </c>
      <c r="G14" s="33">
        <v>20396</v>
      </c>
      <c r="H14" s="33">
        <v>38447</v>
      </c>
      <c r="I14" s="33">
        <v>13766</v>
      </c>
      <c r="J14" s="33">
        <v>16400</v>
      </c>
      <c r="K14" s="33">
        <v>30166</v>
      </c>
      <c r="L14" s="40">
        <v>56.73</v>
      </c>
      <c r="M14" s="40">
        <v>55.43</v>
      </c>
      <c r="N14" s="40">
        <v>56.03</v>
      </c>
    </row>
    <row r="15" spans="1:14" s="1" customFormat="1" x14ac:dyDescent="0.15">
      <c r="A15" s="8"/>
      <c r="B15" s="12" t="s">
        <v>25</v>
      </c>
      <c r="C15" s="33">
        <v>12735</v>
      </c>
      <c r="D15" s="33">
        <v>14463</v>
      </c>
      <c r="E15" s="33">
        <v>27198</v>
      </c>
      <c r="F15" s="33">
        <v>6740</v>
      </c>
      <c r="G15" s="33">
        <v>7650</v>
      </c>
      <c r="H15" s="33">
        <v>14390</v>
      </c>
      <c r="I15" s="33">
        <v>5995</v>
      </c>
      <c r="J15" s="33">
        <v>6813</v>
      </c>
      <c r="K15" s="33">
        <v>12808</v>
      </c>
      <c r="L15" s="40">
        <v>52.93</v>
      </c>
      <c r="M15" s="40">
        <v>52.89</v>
      </c>
      <c r="N15" s="40">
        <v>52.91</v>
      </c>
    </row>
    <row r="16" spans="1:14" s="1" customFormat="1" x14ac:dyDescent="0.15">
      <c r="A16" s="8"/>
      <c r="B16" s="12" t="s">
        <v>26</v>
      </c>
      <c r="C16" s="33">
        <v>9790</v>
      </c>
      <c r="D16" s="33">
        <v>10800</v>
      </c>
      <c r="E16" s="33">
        <v>20590</v>
      </c>
      <c r="F16" s="33">
        <v>6166</v>
      </c>
      <c r="G16" s="33">
        <v>6955</v>
      </c>
      <c r="H16" s="33">
        <v>13121</v>
      </c>
      <c r="I16" s="33">
        <v>3624</v>
      </c>
      <c r="J16" s="33">
        <v>3845</v>
      </c>
      <c r="K16" s="33">
        <v>7469</v>
      </c>
      <c r="L16" s="40">
        <v>62.98</v>
      </c>
      <c r="M16" s="40">
        <v>64.400000000000006</v>
      </c>
      <c r="N16" s="40">
        <v>63.73</v>
      </c>
    </row>
    <row r="17" spans="1:14" s="1" customFormat="1" x14ac:dyDescent="0.15">
      <c r="A17" s="8"/>
      <c r="B17" s="12" t="s">
        <v>27</v>
      </c>
      <c r="C17" s="33">
        <v>10258</v>
      </c>
      <c r="D17" s="33">
        <v>11913</v>
      </c>
      <c r="E17" s="33">
        <v>22171</v>
      </c>
      <c r="F17" s="33">
        <v>6690</v>
      </c>
      <c r="G17" s="33">
        <v>7815</v>
      </c>
      <c r="H17" s="33">
        <v>14505</v>
      </c>
      <c r="I17" s="33">
        <v>3568</v>
      </c>
      <c r="J17" s="33">
        <v>4098</v>
      </c>
      <c r="K17" s="33">
        <v>7666</v>
      </c>
      <c r="L17" s="40">
        <v>65.22</v>
      </c>
      <c r="M17" s="40">
        <v>65.599999999999994</v>
      </c>
      <c r="N17" s="40">
        <v>65.42</v>
      </c>
    </row>
    <row r="18" spans="1:14" s="1" customFormat="1" x14ac:dyDescent="0.15">
      <c r="A18" s="9"/>
      <c r="B18" s="15" t="s">
        <v>10</v>
      </c>
      <c r="C18" s="34">
        <v>354201</v>
      </c>
      <c r="D18" s="34">
        <v>404882</v>
      </c>
      <c r="E18" s="34">
        <v>759083</v>
      </c>
      <c r="F18" s="34">
        <v>198848</v>
      </c>
      <c r="G18" s="34">
        <v>227306</v>
      </c>
      <c r="H18" s="34">
        <v>426154</v>
      </c>
      <c r="I18" s="34">
        <v>155353</v>
      </c>
      <c r="J18" s="34">
        <v>177576</v>
      </c>
      <c r="K18" s="34">
        <v>332929</v>
      </c>
      <c r="L18" s="41">
        <v>56.14</v>
      </c>
      <c r="M18" s="41">
        <v>56.14</v>
      </c>
      <c r="N18" s="41">
        <v>56.14</v>
      </c>
    </row>
    <row r="19" spans="1:14" s="1" customFormat="1" x14ac:dyDescent="0.15">
      <c r="A19" s="5"/>
      <c r="B19" s="13" t="s">
        <v>11</v>
      </c>
      <c r="C19" s="35">
        <v>1986</v>
      </c>
      <c r="D19" s="35">
        <v>2340</v>
      </c>
      <c r="E19" s="35">
        <v>4326</v>
      </c>
      <c r="F19" s="35">
        <v>1580</v>
      </c>
      <c r="G19" s="35">
        <v>1836</v>
      </c>
      <c r="H19" s="35">
        <v>3416</v>
      </c>
      <c r="I19" s="35">
        <v>406</v>
      </c>
      <c r="J19" s="35">
        <v>504</v>
      </c>
      <c r="K19" s="35">
        <v>910</v>
      </c>
      <c r="L19" s="42">
        <v>79.56</v>
      </c>
      <c r="M19" s="42">
        <v>78.459999999999994</v>
      </c>
      <c r="N19" s="42">
        <v>78.959999999999994</v>
      </c>
    </row>
    <row r="20" spans="1:14" s="1" customFormat="1" x14ac:dyDescent="0.15">
      <c r="A20" s="8"/>
      <c r="B20" s="14" t="s">
        <v>29</v>
      </c>
      <c r="C20" s="32">
        <v>1986</v>
      </c>
      <c r="D20" s="32">
        <v>2340</v>
      </c>
      <c r="E20" s="32">
        <v>4326</v>
      </c>
      <c r="F20" s="32">
        <v>1580</v>
      </c>
      <c r="G20" s="32">
        <v>1836</v>
      </c>
      <c r="H20" s="32">
        <v>3416</v>
      </c>
      <c r="I20" s="32">
        <v>406</v>
      </c>
      <c r="J20" s="32">
        <v>504</v>
      </c>
      <c r="K20" s="32">
        <v>910</v>
      </c>
      <c r="L20" s="39">
        <v>79.56</v>
      </c>
      <c r="M20" s="39">
        <v>78.459999999999994</v>
      </c>
      <c r="N20" s="39">
        <v>78.959999999999994</v>
      </c>
    </row>
    <row r="21" spans="1:14" s="1" customFormat="1" x14ac:dyDescent="0.15">
      <c r="A21" s="8"/>
      <c r="B21" s="12" t="s">
        <v>12</v>
      </c>
      <c r="C21" s="31">
        <v>954</v>
      </c>
      <c r="D21" s="31">
        <v>1046</v>
      </c>
      <c r="E21" s="31">
        <v>2000</v>
      </c>
      <c r="F21" s="31">
        <v>720</v>
      </c>
      <c r="G21" s="31">
        <v>721</v>
      </c>
      <c r="H21" s="31">
        <v>1441</v>
      </c>
      <c r="I21" s="31">
        <v>234</v>
      </c>
      <c r="J21" s="31">
        <v>325</v>
      </c>
      <c r="K21" s="31">
        <v>559</v>
      </c>
      <c r="L21" s="43">
        <v>75.47</v>
      </c>
      <c r="M21" s="43">
        <v>68.930000000000007</v>
      </c>
      <c r="N21" s="43">
        <v>72.05</v>
      </c>
    </row>
    <row r="22" spans="1:14" s="1" customFormat="1" x14ac:dyDescent="0.15">
      <c r="A22" s="8"/>
      <c r="B22" s="14" t="s">
        <v>30</v>
      </c>
      <c r="C22" s="33">
        <v>954</v>
      </c>
      <c r="D22" s="33">
        <v>1046</v>
      </c>
      <c r="E22" s="33">
        <v>2000</v>
      </c>
      <c r="F22" s="33">
        <v>720</v>
      </c>
      <c r="G22" s="33">
        <v>721</v>
      </c>
      <c r="H22" s="33">
        <v>1441</v>
      </c>
      <c r="I22" s="33">
        <v>234</v>
      </c>
      <c r="J22" s="33">
        <v>325</v>
      </c>
      <c r="K22" s="33">
        <v>559</v>
      </c>
      <c r="L22" s="40">
        <v>75.47</v>
      </c>
      <c r="M22" s="40">
        <v>68.930000000000007</v>
      </c>
      <c r="N22" s="40">
        <v>72.05</v>
      </c>
    </row>
    <row r="23" spans="1:14" s="1" customFormat="1" x14ac:dyDescent="0.15">
      <c r="A23" s="8"/>
      <c r="B23" s="12" t="s">
        <v>13</v>
      </c>
      <c r="C23" s="36">
        <v>10762</v>
      </c>
      <c r="D23" s="36">
        <v>12289</v>
      </c>
      <c r="E23" s="36">
        <v>23051</v>
      </c>
      <c r="F23" s="36">
        <v>6400</v>
      </c>
      <c r="G23" s="36">
        <v>7216</v>
      </c>
      <c r="H23" s="36">
        <v>13616</v>
      </c>
      <c r="I23" s="36">
        <v>4362</v>
      </c>
      <c r="J23" s="36">
        <v>5073</v>
      </c>
      <c r="K23" s="36">
        <v>9435</v>
      </c>
      <c r="L23" s="44">
        <v>59.47</v>
      </c>
      <c r="M23" s="44">
        <v>58.72</v>
      </c>
      <c r="N23" s="44">
        <v>59.07</v>
      </c>
    </row>
    <row r="24" spans="1:14" s="1" customFormat="1" x14ac:dyDescent="0.15">
      <c r="A24" s="8"/>
      <c r="B24" s="14" t="s">
        <v>31</v>
      </c>
      <c r="C24" s="32">
        <v>1339</v>
      </c>
      <c r="D24" s="32">
        <v>1432</v>
      </c>
      <c r="E24" s="32">
        <v>2771</v>
      </c>
      <c r="F24" s="32">
        <v>913</v>
      </c>
      <c r="G24" s="32">
        <v>988</v>
      </c>
      <c r="H24" s="32">
        <v>1901</v>
      </c>
      <c r="I24" s="32">
        <v>426</v>
      </c>
      <c r="J24" s="32">
        <v>444</v>
      </c>
      <c r="K24" s="32">
        <v>870</v>
      </c>
      <c r="L24" s="39">
        <v>68.19</v>
      </c>
      <c r="M24" s="39">
        <v>68.989999999999995</v>
      </c>
      <c r="N24" s="39">
        <v>68.599999999999994</v>
      </c>
    </row>
    <row r="25" spans="1:14" s="1" customFormat="1" x14ac:dyDescent="0.15">
      <c r="A25" s="8"/>
      <c r="B25" s="14" t="s">
        <v>32</v>
      </c>
      <c r="C25" s="32">
        <v>6518</v>
      </c>
      <c r="D25" s="32">
        <v>7598</v>
      </c>
      <c r="E25" s="32">
        <v>14116</v>
      </c>
      <c r="F25" s="32">
        <v>3758</v>
      </c>
      <c r="G25" s="32">
        <v>4306</v>
      </c>
      <c r="H25" s="32">
        <v>8064</v>
      </c>
      <c r="I25" s="32">
        <v>2760</v>
      </c>
      <c r="J25" s="32">
        <v>3292</v>
      </c>
      <c r="K25" s="32">
        <v>6052</v>
      </c>
      <c r="L25" s="39">
        <v>57.66</v>
      </c>
      <c r="M25" s="39">
        <v>56.67</v>
      </c>
      <c r="N25" s="39">
        <v>57.13</v>
      </c>
    </row>
    <row r="26" spans="1:14" s="1" customFormat="1" x14ac:dyDescent="0.15">
      <c r="A26" s="8"/>
      <c r="B26" s="14" t="s">
        <v>33</v>
      </c>
      <c r="C26" s="32">
        <v>2905</v>
      </c>
      <c r="D26" s="32">
        <v>3259</v>
      </c>
      <c r="E26" s="32">
        <v>6164</v>
      </c>
      <c r="F26" s="32">
        <v>1729</v>
      </c>
      <c r="G26" s="32">
        <v>1922</v>
      </c>
      <c r="H26" s="32">
        <v>3651</v>
      </c>
      <c r="I26" s="32">
        <v>1176</v>
      </c>
      <c r="J26" s="32">
        <v>1337</v>
      </c>
      <c r="K26" s="32">
        <v>2513</v>
      </c>
      <c r="L26" s="39">
        <v>59.52</v>
      </c>
      <c r="M26" s="39">
        <v>58.98</v>
      </c>
      <c r="N26" s="39">
        <v>59.23</v>
      </c>
    </row>
    <row r="27" spans="1:14" s="1" customFormat="1" x14ac:dyDescent="0.15">
      <c r="A27" s="8" t="s">
        <v>28</v>
      </c>
      <c r="B27" s="12" t="s">
        <v>14</v>
      </c>
      <c r="C27" s="36">
        <v>9122</v>
      </c>
      <c r="D27" s="36">
        <v>10454</v>
      </c>
      <c r="E27" s="36">
        <v>19576</v>
      </c>
      <c r="F27" s="36">
        <v>5461</v>
      </c>
      <c r="G27" s="36">
        <v>6124</v>
      </c>
      <c r="H27" s="36">
        <v>11585</v>
      </c>
      <c r="I27" s="36">
        <v>3661</v>
      </c>
      <c r="J27" s="36">
        <v>4330</v>
      </c>
      <c r="K27" s="36">
        <v>7991</v>
      </c>
      <c r="L27" s="44">
        <v>59.87</v>
      </c>
      <c r="M27" s="44">
        <v>58.58</v>
      </c>
      <c r="N27" s="44">
        <v>59.18</v>
      </c>
    </row>
    <row r="28" spans="1:14" s="1" customFormat="1" x14ac:dyDescent="0.15">
      <c r="A28" s="8"/>
      <c r="B28" s="14" t="s">
        <v>34</v>
      </c>
      <c r="C28" s="32">
        <v>3666</v>
      </c>
      <c r="D28" s="32">
        <v>4243</v>
      </c>
      <c r="E28" s="32">
        <v>7909</v>
      </c>
      <c r="F28" s="32">
        <v>2078</v>
      </c>
      <c r="G28" s="32">
        <v>2311</v>
      </c>
      <c r="H28" s="32">
        <v>4389</v>
      </c>
      <c r="I28" s="32">
        <v>1588</v>
      </c>
      <c r="J28" s="32">
        <v>1932</v>
      </c>
      <c r="K28" s="32">
        <v>3520</v>
      </c>
      <c r="L28" s="39">
        <v>56.68</v>
      </c>
      <c r="M28" s="39">
        <v>54.47</v>
      </c>
      <c r="N28" s="39">
        <v>55.49</v>
      </c>
    </row>
    <row r="29" spans="1:14" s="1" customFormat="1" x14ac:dyDescent="0.15">
      <c r="A29" s="8"/>
      <c r="B29" s="14" t="s">
        <v>35</v>
      </c>
      <c r="C29" s="32">
        <v>2255</v>
      </c>
      <c r="D29" s="32">
        <v>2722</v>
      </c>
      <c r="E29" s="32">
        <v>4977</v>
      </c>
      <c r="F29" s="32">
        <v>1364</v>
      </c>
      <c r="G29" s="32">
        <v>1640</v>
      </c>
      <c r="H29" s="32">
        <v>3004</v>
      </c>
      <c r="I29" s="32">
        <v>891</v>
      </c>
      <c r="J29" s="32">
        <v>1082</v>
      </c>
      <c r="K29" s="32">
        <v>1973</v>
      </c>
      <c r="L29" s="39">
        <v>60.49</v>
      </c>
      <c r="M29" s="39">
        <v>60.25</v>
      </c>
      <c r="N29" s="39">
        <v>60.36</v>
      </c>
    </row>
    <row r="30" spans="1:14" s="1" customFormat="1" x14ac:dyDescent="0.15">
      <c r="A30" s="8"/>
      <c r="B30" s="14" t="s">
        <v>36</v>
      </c>
      <c r="C30" s="32">
        <v>1916</v>
      </c>
      <c r="D30" s="32">
        <v>2164</v>
      </c>
      <c r="E30" s="32">
        <v>4080</v>
      </c>
      <c r="F30" s="32">
        <v>1149</v>
      </c>
      <c r="G30" s="32">
        <v>1272</v>
      </c>
      <c r="H30" s="32">
        <v>2421</v>
      </c>
      <c r="I30" s="32">
        <v>767</v>
      </c>
      <c r="J30" s="32">
        <v>892</v>
      </c>
      <c r="K30" s="32">
        <v>1659</v>
      </c>
      <c r="L30" s="39">
        <v>59.97</v>
      </c>
      <c r="M30" s="39">
        <v>58.78</v>
      </c>
      <c r="N30" s="39">
        <v>59.34</v>
      </c>
    </row>
    <row r="31" spans="1:14" s="1" customFormat="1" x14ac:dyDescent="0.15">
      <c r="A31" s="8"/>
      <c r="B31" s="14" t="s">
        <v>37</v>
      </c>
      <c r="C31" s="32">
        <v>1285</v>
      </c>
      <c r="D31" s="32">
        <v>1325</v>
      </c>
      <c r="E31" s="32">
        <v>2610</v>
      </c>
      <c r="F31" s="32">
        <v>870</v>
      </c>
      <c r="G31" s="32">
        <v>901</v>
      </c>
      <c r="H31" s="32">
        <v>1771</v>
      </c>
      <c r="I31" s="32">
        <v>415</v>
      </c>
      <c r="J31" s="32">
        <v>424</v>
      </c>
      <c r="K31" s="32">
        <v>839</v>
      </c>
      <c r="L31" s="39">
        <v>67.7</v>
      </c>
      <c r="M31" s="39">
        <v>68</v>
      </c>
      <c r="N31" s="39">
        <v>67.849999999999994</v>
      </c>
    </row>
    <row r="32" spans="1:14" s="1" customFormat="1" x14ac:dyDescent="0.15">
      <c r="A32" s="8"/>
      <c r="B32" s="12" t="s">
        <v>15</v>
      </c>
      <c r="C32" s="31">
        <v>7717</v>
      </c>
      <c r="D32" s="31">
        <v>8800</v>
      </c>
      <c r="E32" s="31">
        <v>16517</v>
      </c>
      <c r="F32" s="31">
        <v>4534</v>
      </c>
      <c r="G32" s="31">
        <v>5002</v>
      </c>
      <c r="H32" s="31">
        <v>9536</v>
      </c>
      <c r="I32" s="31">
        <v>3183</v>
      </c>
      <c r="J32" s="31">
        <v>3798</v>
      </c>
      <c r="K32" s="31">
        <v>6981</v>
      </c>
      <c r="L32" s="43">
        <v>58.75</v>
      </c>
      <c r="M32" s="43">
        <v>56.84</v>
      </c>
      <c r="N32" s="43">
        <v>57.73</v>
      </c>
    </row>
    <row r="33" spans="1:14" s="1" customFormat="1" x14ac:dyDescent="0.15">
      <c r="A33" s="8"/>
      <c r="B33" s="14" t="s">
        <v>38</v>
      </c>
      <c r="C33" s="33">
        <v>7717</v>
      </c>
      <c r="D33" s="33">
        <v>8800</v>
      </c>
      <c r="E33" s="33">
        <v>16517</v>
      </c>
      <c r="F33" s="33">
        <v>4534</v>
      </c>
      <c r="G33" s="33">
        <v>5002</v>
      </c>
      <c r="H33" s="33">
        <v>9536</v>
      </c>
      <c r="I33" s="33">
        <v>3183</v>
      </c>
      <c r="J33" s="33">
        <v>3798</v>
      </c>
      <c r="K33" s="33">
        <v>6981</v>
      </c>
      <c r="L33" s="40">
        <v>58.75</v>
      </c>
      <c r="M33" s="40">
        <v>56.84</v>
      </c>
      <c r="N33" s="40">
        <v>57.73</v>
      </c>
    </row>
    <row r="34" spans="1:14" s="1" customFormat="1" x14ac:dyDescent="0.15">
      <c r="A34" s="8"/>
      <c r="B34" s="12" t="s">
        <v>16</v>
      </c>
      <c r="C34" s="31">
        <v>6995</v>
      </c>
      <c r="D34" s="31">
        <v>7572</v>
      </c>
      <c r="E34" s="31">
        <v>14567</v>
      </c>
      <c r="F34" s="31">
        <v>4331</v>
      </c>
      <c r="G34" s="31">
        <v>4530</v>
      </c>
      <c r="H34" s="31">
        <v>8861</v>
      </c>
      <c r="I34" s="31">
        <v>2664</v>
      </c>
      <c r="J34" s="31">
        <v>3042</v>
      </c>
      <c r="K34" s="31">
        <v>5706</v>
      </c>
      <c r="L34" s="43">
        <v>61.92</v>
      </c>
      <c r="M34" s="43">
        <v>59.83</v>
      </c>
      <c r="N34" s="43">
        <v>60.83</v>
      </c>
    </row>
    <row r="35" spans="1:14" s="1" customFormat="1" x14ac:dyDescent="0.15">
      <c r="A35" s="8"/>
      <c r="B35" s="14" t="s">
        <v>39</v>
      </c>
      <c r="C35" s="33">
        <v>5989</v>
      </c>
      <c r="D35" s="33">
        <v>6455</v>
      </c>
      <c r="E35" s="33">
        <v>12444</v>
      </c>
      <c r="F35" s="33">
        <v>3550</v>
      </c>
      <c r="G35" s="33">
        <v>3705</v>
      </c>
      <c r="H35" s="33">
        <v>7255</v>
      </c>
      <c r="I35" s="33">
        <v>2439</v>
      </c>
      <c r="J35" s="33">
        <v>2750</v>
      </c>
      <c r="K35" s="33">
        <v>5189</v>
      </c>
      <c r="L35" s="40">
        <v>59.28</v>
      </c>
      <c r="M35" s="40">
        <v>57.4</v>
      </c>
      <c r="N35" s="40">
        <v>58.3</v>
      </c>
    </row>
    <row r="36" spans="1:14" s="1" customFormat="1" x14ac:dyDescent="0.15">
      <c r="A36" s="8"/>
      <c r="B36" s="14" t="s">
        <v>40</v>
      </c>
      <c r="C36" s="33">
        <v>1006</v>
      </c>
      <c r="D36" s="33">
        <v>1117</v>
      </c>
      <c r="E36" s="33">
        <v>2123</v>
      </c>
      <c r="F36" s="33">
        <v>781</v>
      </c>
      <c r="G36" s="33">
        <v>825</v>
      </c>
      <c r="H36" s="33">
        <v>1606</v>
      </c>
      <c r="I36" s="33">
        <v>225</v>
      </c>
      <c r="J36" s="33">
        <v>292</v>
      </c>
      <c r="K36" s="33">
        <v>517</v>
      </c>
      <c r="L36" s="40">
        <v>77.63</v>
      </c>
      <c r="M36" s="40">
        <v>73.86</v>
      </c>
      <c r="N36" s="40">
        <v>75.650000000000006</v>
      </c>
    </row>
    <row r="37" spans="1:14" s="1" customFormat="1" x14ac:dyDescent="0.15">
      <c r="A37" s="9"/>
      <c r="B37" s="15" t="s">
        <v>17</v>
      </c>
      <c r="C37" s="34">
        <v>37536</v>
      </c>
      <c r="D37" s="34">
        <v>42501</v>
      </c>
      <c r="E37" s="34">
        <v>80037</v>
      </c>
      <c r="F37" s="34">
        <v>23026</v>
      </c>
      <c r="G37" s="34">
        <v>25429</v>
      </c>
      <c r="H37" s="34">
        <v>48455</v>
      </c>
      <c r="I37" s="34">
        <v>14510</v>
      </c>
      <c r="J37" s="34">
        <v>17072</v>
      </c>
      <c r="K37" s="34">
        <v>31582</v>
      </c>
      <c r="L37" s="41">
        <v>61.34</v>
      </c>
      <c r="M37" s="41">
        <v>59.83</v>
      </c>
      <c r="N37" s="41">
        <v>60.54</v>
      </c>
    </row>
    <row r="38" spans="1:14" s="1" customFormat="1" x14ac:dyDescent="0.15">
      <c r="A38" s="4"/>
      <c r="B38" s="10"/>
      <c r="C38" s="23"/>
      <c r="D38" s="23"/>
      <c r="E38" s="23"/>
      <c r="F38" s="23"/>
      <c r="G38" s="23"/>
      <c r="H38" s="23"/>
      <c r="I38" s="23"/>
      <c r="J38" s="23"/>
      <c r="K38" s="23"/>
      <c r="L38" s="25"/>
      <c r="M38" s="25"/>
      <c r="N38" s="25"/>
    </row>
    <row r="39" spans="1:14" s="1" customFormat="1" x14ac:dyDescent="0.15">
      <c r="A39" s="5"/>
      <c r="B39" s="16" t="s">
        <v>10</v>
      </c>
      <c r="C39" s="19">
        <v>354201</v>
      </c>
      <c r="D39" s="19">
        <v>404882</v>
      </c>
      <c r="E39" s="19">
        <v>759083</v>
      </c>
      <c r="F39" s="19">
        <v>198848</v>
      </c>
      <c r="G39" s="19">
        <v>227306</v>
      </c>
      <c r="H39" s="19">
        <v>426154</v>
      </c>
      <c r="I39" s="19">
        <v>155353</v>
      </c>
      <c r="J39" s="19">
        <v>177576</v>
      </c>
      <c r="K39" s="19">
        <v>332929</v>
      </c>
      <c r="L39" s="26">
        <v>56.14</v>
      </c>
      <c r="M39" s="26">
        <v>56.14</v>
      </c>
      <c r="N39" s="26">
        <v>56.14</v>
      </c>
    </row>
    <row r="40" spans="1:14" s="1" customFormat="1" x14ac:dyDescent="0.15">
      <c r="A40" s="8" t="s">
        <v>4</v>
      </c>
      <c r="B40" s="17" t="s">
        <v>17</v>
      </c>
      <c r="C40" s="20">
        <v>37536</v>
      </c>
      <c r="D40" s="20">
        <v>42501</v>
      </c>
      <c r="E40" s="20">
        <v>80037</v>
      </c>
      <c r="F40" s="20">
        <v>23026</v>
      </c>
      <c r="G40" s="20">
        <v>25429</v>
      </c>
      <c r="H40" s="20">
        <v>48455</v>
      </c>
      <c r="I40" s="20">
        <v>14510</v>
      </c>
      <c r="J40" s="20">
        <v>17072</v>
      </c>
      <c r="K40" s="20">
        <v>31582</v>
      </c>
      <c r="L40" s="27">
        <v>61.34</v>
      </c>
      <c r="M40" s="27">
        <v>59.83</v>
      </c>
      <c r="N40" s="27">
        <v>60.54</v>
      </c>
    </row>
    <row r="41" spans="1:14" s="1" customFormat="1" x14ac:dyDescent="0.15">
      <c r="A41" s="9"/>
      <c r="B41" s="18" t="s">
        <v>18</v>
      </c>
      <c r="C41" s="21">
        <v>391737</v>
      </c>
      <c r="D41" s="21">
        <v>447383</v>
      </c>
      <c r="E41" s="21">
        <v>839120</v>
      </c>
      <c r="F41" s="21">
        <v>221874</v>
      </c>
      <c r="G41" s="21">
        <v>252735</v>
      </c>
      <c r="H41" s="21">
        <v>474609</v>
      </c>
      <c r="I41" s="21">
        <v>169863</v>
      </c>
      <c r="J41" s="21">
        <v>194648</v>
      </c>
      <c r="K41" s="21">
        <v>364511</v>
      </c>
      <c r="L41" s="28">
        <v>56.64</v>
      </c>
      <c r="M41" s="28">
        <v>56.49</v>
      </c>
      <c r="N41" s="28">
        <v>56.56</v>
      </c>
    </row>
    <row r="42" spans="1:14" s="1" customFormat="1" x14ac:dyDescent="0.15">
      <c r="A42" s="2"/>
      <c r="B42" s="3"/>
      <c r="C42" s="24"/>
      <c r="D42" s="24"/>
      <c r="E42" s="24"/>
      <c r="F42" s="24"/>
      <c r="G42" s="24"/>
      <c r="H42" s="24"/>
      <c r="I42" s="24"/>
      <c r="J42" s="24"/>
      <c r="K42" s="24"/>
      <c r="L42" s="29"/>
      <c r="M42" s="29"/>
      <c r="N42" s="29"/>
    </row>
    <row r="43" spans="1:14" s="1" customFormat="1" x14ac:dyDescent="0.15">
      <c r="A43" s="2"/>
      <c r="B43" s="3"/>
      <c r="C43" s="24"/>
      <c r="D43" s="24"/>
      <c r="E43" s="24"/>
      <c r="F43" s="24"/>
      <c r="G43" s="24"/>
      <c r="H43" s="24"/>
      <c r="I43" s="24"/>
      <c r="J43" s="24"/>
      <c r="K43" s="24"/>
      <c r="L43" s="29"/>
      <c r="M43" s="29"/>
      <c r="N43" s="29"/>
    </row>
    <row r="44" spans="1:14" ht="39.75" hidden="1" customHeight="1" x14ac:dyDescent="0.15">
      <c r="A44" s="58" t="s">
        <v>0</v>
      </c>
      <c r="B44" s="59"/>
      <c r="C44" s="60" t="s">
        <v>64</v>
      </c>
      <c r="D44" s="61"/>
      <c r="E44" s="62"/>
      <c r="F44" s="60" t="s">
        <v>60</v>
      </c>
      <c r="G44" s="61"/>
      <c r="H44" s="62"/>
      <c r="I44" s="60" t="s">
        <v>61</v>
      </c>
      <c r="J44" s="61"/>
      <c r="K44" s="62"/>
      <c r="L44" s="63" t="s">
        <v>62</v>
      </c>
      <c r="M44" s="64"/>
      <c r="N44" s="65"/>
    </row>
    <row r="45" spans="1:14" hidden="1" x14ac:dyDescent="0.15">
      <c r="A45" s="51" t="s">
        <v>55</v>
      </c>
      <c r="B45" s="52"/>
      <c r="C45" s="22" t="s">
        <v>2</v>
      </c>
      <c r="D45" s="22" t="s">
        <v>3</v>
      </c>
      <c r="E45" s="22" t="s">
        <v>4</v>
      </c>
      <c r="F45" s="22" t="s">
        <v>2</v>
      </c>
      <c r="G45" s="22" t="s">
        <v>3</v>
      </c>
      <c r="H45" s="22" t="s">
        <v>4</v>
      </c>
      <c r="I45" s="22" t="s">
        <v>2</v>
      </c>
      <c r="J45" s="22" t="s">
        <v>3</v>
      </c>
      <c r="K45" s="22" t="s">
        <v>4</v>
      </c>
      <c r="L45" s="30" t="s">
        <v>2</v>
      </c>
      <c r="M45" s="30" t="s">
        <v>3</v>
      </c>
      <c r="N45" s="30" t="s">
        <v>4</v>
      </c>
    </row>
    <row r="46" spans="1:14" hidden="1" x14ac:dyDescent="0.15">
      <c r="A46" s="54" t="s">
        <v>51</v>
      </c>
      <c r="B46" s="54"/>
      <c r="C46" s="45">
        <f>C5</f>
        <v>120226</v>
      </c>
      <c r="D46" s="45">
        <f t="shared" ref="D46:K46" si="0">D5</f>
        <v>138983</v>
      </c>
      <c r="E46" s="45">
        <f t="shared" si="0"/>
        <v>259209</v>
      </c>
      <c r="F46" s="45">
        <f t="shared" si="0"/>
        <v>63712</v>
      </c>
      <c r="G46" s="45">
        <f t="shared" si="0"/>
        <v>74188</v>
      </c>
      <c r="H46" s="45">
        <f t="shared" si="0"/>
        <v>137900</v>
      </c>
      <c r="I46" s="45">
        <f t="shared" si="0"/>
        <v>56514</v>
      </c>
      <c r="J46" s="45">
        <f t="shared" si="0"/>
        <v>64795</v>
      </c>
      <c r="K46" s="45">
        <f t="shared" si="0"/>
        <v>121309</v>
      </c>
      <c r="L46" s="46">
        <f>F46/C46*100</f>
        <v>52.993528853991648</v>
      </c>
      <c r="M46" s="46">
        <f t="shared" ref="M46:M51" si="1">G46/D46*100</f>
        <v>53.379190260679366</v>
      </c>
      <c r="N46" s="46">
        <f t="shared" ref="N46:N51" si="2">H46/E46*100</f>
        <v>53.200313260727825</v>
      </c>
    </row>
    <row r="47" spans="1:14" hidden="1" x14ac:dyDescent="0.15">
      <c r="A47" s="54" t="s">
        <v>41</v>
      </c>
      <c r="B47" s="54"/>
      <c r="C47" s="45">
        <f>C23+C6</f>
        <v>31288</v>
      </c>
      <c r="D47" s="45">
        <f t="shared" ref="D47:K47" si="3">D23+D6</f>
        <v>36708</v>
      </c>
      <c r="E47" s="45">
        <f t="shared" si="3"/>
        <v>67996</v>
      </c>
      <c r="F47" s="45">
        <f t="shared" si="3"/>
        <v>17771</v>
      </c>
      <c r="G47" s="45">
        <f t="shared" si="3"/>
        <v>20911</v>
      </c>
      <c r="H47" s="45">
        <f t="shared" si="3"/>
        <v>38682</v>
      </c>
      <c r="I47" s="45">
        <f t="shared" si="3"/>
        <v>13517</v>
      </c>
      <c r="J47" s="45">
        <f t="shared" si="3"/>
        <v>15797</v>
      </c>
      <c r="K47" s="45">
        <f t="shared" si="3"/>
        <v>29314</v>
      </c>
      <c r="L47" s="46">
        <f t="shared" ref="L47:L51" si="4">F47/C47*100</f>
        <v>56.798133469700844</v>
      </c>
      <c r="M47" s="46">
        <f t="shared" si="1"/>
        <v>56.965784025280598</v>
      </c>
      <c r="N47" s="46">
        <f t="shared" si="2"/>
        <v>56.888640508265183</v>
      </c>
    </row>
    <row r="48" spans="1:14" hidden="1" x14ac:dyDescent="0.15">
      <c r="A48" s="54" t="s">
        <v>52</v>
      </c>
      <c r="B48" s="54"/>
      <c r="C48" s="45">
        <f>C7</f>
        <v>35357</v>
      </c>
      <c r="D48" s="45">
        <f t="shared" ref="D48:K49" si="5">D7</f>
        <v>39933</v>
      </c>
      <c r="E48" s="45">
        <f t="shared" si="5"/>
        <v>75290</v>
      </c>
      <c r="F48" s="45">
        <f t="shared" si="5"/>
        <v>20469</v>
      </c>
      <c r="G48" s="45">
        <f t="shared" si="5"/>
        <v>22716</v>
      </c>
      <c r="H48" s="45">
        <f t="shared" si="5"/>
        <v>43185</v>
      </c>
      <c r="I48" s="45">
        <f t="shared" si="5"/>
        <v>14888</v>
      </c>
      <c r="J48" s="45">
        <f t="shared" si="5"/>
        <v>17217</v>
      </c>
      <c r="K48" s="45">
        <f t="shared" si="5"/>
        <v>32105</v>
      </c>
      <c r="L48" s="46">
        <f t="shared" si="4"/>
        <v>57.892355120626746</v>
      </c>
      <c r="M48" s="46">
        <f t="shared" si="1"/>
        <v>56.885282848771688</v>
      </c>
      <c r="N48" s="46">
        <f t="shared" si="2"/>
        <v>57.358214902377469</v>
      </c>
    </row>
    <row r="49" spans="1:14" hidden="1" x14ac:dyDescent="0.15">
      <c r="A49" s="54" t="s">
        <v>53</v>
      </c>
      <c r="B49" s="54"/>
      <c r="C49" s="45">
        <f>C8</f>
        <v>28283</v>
      </c>
      <c r="D49" s="45">
        <f t="shared" si="5"/>
        <v>32600</v>
      </c>
      <c r="E49" s="45">
        <f t="shared" si="5"/>
        <v>60883</v>
      </c>
      <c r="F49" s="45">
        <f t="shared" si="5"/>
        <v>14606</v>
      </c>
      <c r="G49" s="45">
        <f t="shared" si="5"/>
        <v>16867</v>
      </c>
      <c r="H49" s="45">
        <f t="shared" si="5"/>
        <v>31473</v>
      </c>
      <c r="I49" s="45">
        <f t="shared" si="5"/>
        <v>13677</v>
      </c>
      <c r="J49" s="45">
        <f t="shared" si="5"/>
        <v>15733</v>
      </c>
      <c r="K49" s="45">
        <f t="shared" si="5"/>
        <v>29410</v>
      </c>
      <c r="L49" s="47">
        <f t="shared" si="4"/>
        <v>51.642329314429162</v>
      </c>
      <c r="M49" s="47">
        <f t="shared" si="1"/>
        <v>51.739263803680977</v>
      </c>
      <c r="N49" s="47">
        <f t="shared" si="2"/>
        <v>51.694233201386261</v>
      </c>
    </row>
    <row r="50" spans="1:14" hidden="1" x14ac:dyDescent="0.15">
      <c r="A50" s="54" t="s">
        <v>54</v>
      </c>
      <c r="B50" s="54"/>
      <c r="C50" s="45">
        <f>+C9</f>
        <v>11124</v>
      </c>
      <c r="D50" s="45">
        <f t="shared" ref="D50:K50" si="6">+D9</f>
        <v>12483</v>
      </c>
      <c r="E50" s="45">
        <f t="shared" si="6"/>
        <v>23607</v>
      </c>
      <c r="F50" s="45">
        <f t="shared" si="6"/>
        <v>5932</v>
      </c>
      <c r="G50" s="45">
        <f t="shared" si="6"/>
        <v>6690</v>
      </c>
      <c r="H50" s="45">
        <f t="shared" si="6"/>
        <v>12622</v>
      </c>
      <c r="I50" s="45">
        <f t="shared" si="6"/>
        <v>5192</v>
      </c>
      <c r="J50" s="45">
        <f t="shared" si="6"/>
        <v>5793</v>
      </c>
      <c r="K50" s="45">
        <f t="shared" si="6"/>
        <v>10985</v>
      </c>
      <c r="L50" s="47">
        <f t="shared" si="4"/>
        <v>53.326141675656238</v>
      </c>
      <c r="M50" s="47">
        <f t="shared" si="1"/>
        <v>53.592886325402546</v>
      </c>
      <c r="N50" s="47">
        <f t="shared" si="2"/>
        <v>53.467191934595668</v>
      </c>
    </row>
    <row r="51" spans="1:14" hidden="1" x14ac:dyDescent="0.15">
      <c r="A51" s="54" t="s">
        <v>42</v>
      </c>
      <c r="B51" s="54"/>
      <c r="C51" s="45">
        <f>+C10+C34</f>
        <v>25292</v>
      </c>
      <c r="D51" s="45">
        <f t="shared" ref="D51:K51" si="7">+D10+D34</f>
        <v>27595</v>
      </c>
      <c r="E51" s="45">
        <f t="shared" si="7"/>
        <v>52887</v>
      </c>
      <c r="F51" s="45">
        <f t="shared" si="7"/>
        <v>16372</v>
      </c>
      <c r="G51" s="45">
        <f t="shared" si="7"/>
        <v>17685</v>
      </c>
      <c r="H51" s="45">
        <f t="shared" si="7"/>
        <v>34057</v>
      </c>
      <c r="I51" s="45">
        <f t="shared" si="7"/>
        <v>8920</v>
      </c>
      <c r="J51" s="45">
        <f t="shared" si="7"/>
        <v>9910</v>
      </c>
      <c r="K51" s="45">
        <f t="shared" si="7"/>
        <v>18830</v>
      </c>
      <c r="L51" s="47">
        <f t="shared" si="4"/>
        <v>64.731931045389842</v>
      </c>
      <c r="M51" s="47">
        <f t="shared" si="1"/>
        <v>64.087697046566404</v>
      </c>
      <c r="N51" s="47">
        <f t="shared" si="2"/>
        <v>64.395787244502429</v>
      </c>
    </row>
    <row r="52" spans="1:14" hidden="1" x14ac:dyDescent="0.15">
      <c r="A52" s="54" t="s">
        <v>43</v>
      </c>
      <c r="B52" s="54"/>
      <c r="C52" s="45">
        <f>C11+C19</f>
        <v>14077</v>
      </c>
      <c r="D52" s="45">
        <f t="shared" ref="D52:K52" si="8">D11+D19</f>
        <v>16004</v>
      </c>
      <c r="E52" s="45">
        <f t="shared" si="8"/>
        <v>30081</v>
      </c>
      <c r="F52" s="45">
        <f t="shared" si="8"/>
        <v>8012</v>
      </c>
      <c r="G52" s="45">
        <f t="shared" si="8"/>
        <v>9044</v>
      </c>
      <c r="H52" s="45">
        <f t="shared" si="8"/>
        <v>17056</v>
      </c>
      <c r="I52" s="45">
        <f t="shared" si="8"/>
        <v>6065</v>
      </c>
      <c r="J52" s="45">
        <f t="shared" si="8"/>
        <v>6960</v>
      </c>
      <c r="K52" s="45">
        <f t="shared" si="8"/>
        <v>13025</v>
      </c>
      <c r="L52" s="46">
        <f>F52/C52*100</f>
        <v>56.915535980677703</v>
      </c>
      <c r="M52" s="46">
        <f t="shared" ref="M52" si="9">G52/D52*100</f>
        <v>56.510872281929515</v>
      </c>
      <c r="N52" s="46">
        <f>H52/E52*100</f>
        <v>56.700242678102455</v>
      </c>
    </row>
    <row r="53" spans="1:14" hidden="1" x14ac:dyDescent="0.15">
      <c r="A53" s="54" t="s">
        <v>44</v>
      </c>
      <c r="B53" s="54"/>
      <c r="C53" s="45">
        <f>C12</f>
        <v>30667</v>
      </c>
      <c r="D53" s="45">
        <f t="shared" ref="D53:K54" si="10">D12</f>
        <v>33998</v>
      </c>
      <c r="E53" s="45">
        <f t="shared" si="10"/>
        <v>64665</v>
      </c>
      <c r="F53" s="45">
        <f t="shared" si="10"/>
        <v>19710</v>
      </c>
      <c r="G53" s="45">
        <f t="shared" si="10"/>
        <v>21708</v>
      </c>
      <c r="H53" s="45">
        <f t="shared" si="10"/>
        <v>41418</v>
      </c>
      <c r="I53" s="45">
        <f t="shared" si="10"/>
        <v>10957</v>
      </c>
      <c r="J53" s="45">
        <f t="shared" si="10"/>
        <v>12290</v>
      </c>
      <c r="K53" s="45">
        <f t="shared" si="10"/>
        <v>23247</v>
      </c>
      <c r="L53" s="46">
        <f>F53/C53*100</f>
        <v>64.271040532168129</v>
      </c>
      <c r="M53" s="46">
        <f>G53/D53*100</f>
        <v>63.850814753809047</v>
      </c>
      <c r="N53" s="46">
        <f t="shared" ref="N53:N58" si="11">H53/E53*100</f>
        <v>64.050104384133604</v>
      </c>
    </row>
    <row r="54" spans="1:14" hidden="1" x14ac:dyDescent="0.15">
      <c r="A54" s="54" t="s">
        <v>45</v>
      </c>
      <c r="B54" s="54"/>
      <c r="C54" s="45">
        <f>C13</f>
        <v>13030</v>
      </c>
      <c r="D54" s="45">
        <f t="shared" si="10"/>
        <v>14807</v>
      </c>
      <c r="E54" s="45">
        <f t="shared" si="10"/>
        <v>27837</v>
      </c>
      <c r="F54" s="45">
        <f t="shared" si="10"/>
        <v>6928</v>
      </c>
      <c r="G54" s="45">
        <f t="shared" si="10"/>
        <v>8263</v>
      </c>
      <c r="H54" s="45">
        <f t="shared" si="10"/>
        <v>15191</v>
      </c>
      <c r="I54" s="45">
        <f t="shared" si="10"/>
        <v>6102</v>
      </c>
      <c r="J54" s="45">
        <f t="shared" si="10"/>
        <v>6544</v>
      </c>
      <c r="K54" s="45">
        <f t="shared" si="10"/>
        <v>12646</v>
      </c>
      <c r="L54" s="47">
        <f t="shared" ref="L54:M58" si="12">F54/C54*100</f>
        <v>53.169608595548738</v>
      </c>
      <c r="M54" s="47">
        <f t="shared" si="12"/>
        <v>55.804686972377922</v>
      </c>
      <c r="N54" s="47">
        <f t="shared" si="11"/>
        <v>54.571254086288036</v>
      </c>
    </row>
    <row r="55" spans="1:14" hidden="1" x14ac:dyDescent="0.15">
      <c r="A55" s="54" t="s">
        <v>46</v>
      </c>
      <c r="B55" s="54"/>
      <c r="C55" s="45">
        <f>+C14+C32</f>
        <v>39534</v>
      </c>
      <c r="D55" s="45">
        <f t="shared" ref="D55:K55" si="13">+D14+D32</f>
        <v>45596</v>
      </c>
      <c r="E55" s="45">
        <f t="shared" si="13"/>
        <v>85130</v>
      </c>
      <c r="F55" s="45">
        <f t="shared" si="13"/>
        <v>22585</v>
      </c>
      <c r="G55" s="45">
        <f t="shared" si="13"/>
        <v>25398</v>
      </c>
      <c r="H55" s="45">
        <f t="shared" si="13"/>
        <v>47983</v>
      </c>
      <c r="I55" s="45">
        <f t="shared" si="13"/>
        <v>16949</v>
      </c>
      <c r="J55" s="45">
        <f t="shared" si="13"/>
        <v>20198</v>
      </c>
      <c r="K55" s="45">
        <f t="shared" si="13"/>
        <v>37147</v>
      </c>
      <c r="L55" s="47">
        <f t="shared" si="12"/>
        <v>57.128041685637676</v>
      </c>
      <c r="M55" s="47">
        <f t="shared" si="12"/>
        <v>55.70225458373541</v>
      </c>
      <c r="N55" s="47">
        <f t="shared" si="11"/>
        <v>56.364383883472335</v>
      </c>
    </row>
    <row r="56" spans="1:14" hidden="1" x14ac:dyDescent="0.15">
      <c r="A56" s="54" t="s">
        <v>47</v>
      </c>
      <c r="B56" s="54"/>
      <c r="C56" s="45">
        <f>+C15+C21</f>
        <v>13689</v>
      </c>
      <c r="D56" s="45">
        <f t="shared" ref="D56:K56" si="14">+D15+D21</f>
        <v>15509</v>
      </c>
      <c r="E56" s="45">
        <f t="shared" si="14"/>
        <v>29198</v>
      </c>
      <c r="F56" s="45">
        <f t="shared" si="14"/>
        <v>7460</v>
      </c>
      <c r="G56" s="45">
        <f t="shared" si="14"/>
        <v>8371</v>
      </c>
      <c r="H56" s="45">
        <f t="shared" si="14"/>
        <v>15831</v>
      </c>
      <c r="I56" s="45">
        <f t="shared" si="14"/>
        <v>6229</v>
      </c>
      <c r="J56" s="45">
        <f t="shared" si="14"/>
        <v>7138</v>
      </c>
      <c r="K56" s="45">
        <f t="shared" si="14"/>
        <v>13367</v>
      </c>
      <c r="L56" s="47">
        <f t="shared" si="12"/>
        <v>54.496310906567317</v>
      </c>
      <c r="M56" s="47">
        <f t="shared" si="12"/>
        <v>53.975111225739894</v>
      </c>
      <c r="N56" s="47">
        <f t="shared" si="11"/>
        <v>54.219467086786764</v>
      </c>
    </row>
    <row r="57" spans="1:14" hidden="1" x14ac:dyDescent="0.15">
      <c r="A57" s="54" t="s">
        <v>48</v>
      </c>
      <c r="B57" s="54"/>
      <c r="C57" s="45">
        <f>C16</f>
        <v>9790</v>
      </c>
      <c r="D57" s="45">
        <f t="shared" ref="D57:K58" si="15">D16</f>
        <v>10800</v>
      </c>
      <c r="E57" s="45">
        <f t="shared" si="15"/>
        <v>20590</v>
      </c>
      <c r="F57" s="45">
        <f t="shared" si="15"/>
        <v>6166</v>
      </c>
      <c r="G57" s="45">
        <f t="shared" si="15"/>
        <v>6955</v>
      </c>
      <c r="H57" s="45">
        <f t="shared" si="15"/>
        <v>13121</v>
      </c>
      <c r="I57" s="45">
        <f t="shared" si="15"/>
        <v>3624</v>
      </c>
      <c r="J57" s="45">
        <f t="shared" si="15"/>
        <v>3845</v>
      </c>
      <c r="K57" s="45">
        <f t="shared" si="15"/>
        <v>7469</v>
      </c>
      <c r="L57" s="47">
        <f t="shared" si="12"/>
        <v>62.982635342185901</v>
      </c>
      <c r="M57" s="47">
        <f t="shared" si="12"/>
        <v>64.398148148148152</v>
      </c>
      <c r="N57" s="47">
        <f t="shared" si="11"/>
        <v>63.725109276347744</v>
      </c>
    </row>
    <row r="58" spans="1:14" hidden="1" x14ac:dyDescent="0.15">
      <c r="A58" s="54" t="s">
        <v>49</v>
      </c>
      <c r="B58" s="54"/>
      <c r="C58" s="45">
        <f>C17</f>
        <v>10258</v>
      </c>
      <c r="D58" s="45">
        <f t="shared" si="15"/>
        <v>11913</v>
      </c>
      <c r="E58" s="45">
        <f t="shared" si="15"/>
        <v>22171</v>
      </c>
      <c r="F58" s="45">
        <f t="shared" si="15"/>
        <v>6690</v>
      </c>
      <c r="G58" s="45">
        <f t="shared" si="15"/>
        <v>7815</v>
      </c>
      <c r="H58" s="45">
        <f t="shared" si="15"/>
        <v>14505</v>
      </c>
      <c r="I58" s="45">
        <f t="shared" si="15"/>
        <v>3568</v>
      </c>
      <c r="J58" s="45">
        <f t="shared" si="15"/>
        <v>4098</v>
      </c>
      <c r="K58" s="45">
        <f t="shared" si="15"/>
        <v>7666</v>
      </c>
      <c r="L58" s="47">
        <f t="shared" si="12"/>
        <v>65.217391304347828</v>
      </c>
      <c r="M58" s="47">
        <f t="shared" si="12"/>
        <v>65.600604381767809</v>
      </c>
      <c r="N58" s="47">
        <f t="shared" si="11"/>
        <v>65.423300708132246</v>
      </c>
    </row>
    <row r="59" spans="1:14" hidden="1" x14ac:dyDescent="0.15">
      <c r="A59" s="54" t="s">
        <v>50</v>
      </c>
      <c r="B59" s="54"/>
      <c r="C59" s="45">
        <f>+C27</f>
        <v>9122</v>
      </c>
      <c r="D59" s="45">
        <f t="shared" ref="D59:K59" si="16">+D27</f>
        <v>10454</v>
      </c>
      <c r="E59" s="45">
        <f t="shared" si="16"/>
        <v>19576</v>
      </c>
      <c r="F59" s="45">
        <f t="shared" si="16"/>
        <v>5461</v>
      </c>
      <c r="G59" s="45">
        <f t="shared" si="16"/>
        <v>6124</v>
      </c>
      <c r="H59" s="45">
        <f t="shared" si="16"/>
        <v>11585</v>
      </c>
      <c r="I59" s="45">
        <f t="shared" si="16"/>
        <v>3661</v>
      </c>
      <c r="J59" s="45">
        <f t="shared" si="16"/>
        <v>4330</v>
      </c>
      <c r="K59" s="45">
        <f t="shared" si="16"/>
        <v>7991</v>
      </c>
      <c r="L59" s="46">
        <f t="shared" ref="L59:L60" si="17">F59/C59*100</f>
        <v>59.866257399693048</v>
      </c>
      <c r="M59" s="46">
        <f t="shared" ref="M59:M60" si="18">G59/D59*100</f>
        <v>58.580447675530898</v>
      </c>
      <c r="N59" s="46">
        <f t="shared" ref="N59:N60" si="19">H59/E59*100</f>
        <v>59.179607682876991</v>
      </c>
    </row>
    <row r="60" spans="1:14" hidden="1" x14ac:dyDescent="0.15">
      <c r="A60" s="53" t="s">
        <v>56</v>
      </c>
      <c r="B60" s="50"/>
      <c r="C60" s="45">
        <f>SUM($C$46:$C$59)</f>
        <v>391737</v>
      </c>
      <c r="D60" s="45">
        <f>SUM($D$46:$D$59)</f>
        <v>447383</v>
      </c>
      <c r="E60" s="45">
        <f>SUM($E$46:$E$59)</f>
        <v>839120</v>
      </c>
      <c r="F60" s="45">
        <f>SUM($F$46:$F$59)</f>
        <v>221874</v>
      </c>
      <c r="G60" s="45">
        <f>SUM($G$46:$G$59)</f>
        <v>252735</v>
      </c>
      <c r="H60" s="45">
        <f>SUM($H$46:$H$59)</f>
        <v>474609</v>
      </c>
      <c r="I60" s="45">
        <f>SUM($I$46:$I$59)</f>
        <v>169863</v>
      </c>
      <c r="J60" s="45">
        <f>SUM($J$46:$J$59)</f>
        <v>194648</v>
      </c>
      <c r="K60" s="45">
        <f>SUM($K$46:$K$59)</f>
        <v>364511</v>
      </c>
      <c r="L60" s="46">
        <f t="shared" si="17"/>
        <v>56.638510020753721</v>
      </c>
      <c r="M60" s="46">
        <f t="shared" si="18"/>
        <v>56.491864912166974</v>
      </c>
      <c r="N60" s="46">
        <f t="shared" si="19"/>
        <v>56.560325102488321</v>
      </c>
    </row>
  </sheetData>
  <sheetProtection selectLockedCells="1"/>
  <mergeCells count="30">
    <mergeCell ref="A1:B1"/>
    <mergeCell ref="A2:N2"/>
    <mergeCell ref="L1:N1"/>
    <mergeCell ref="A49:B49"/>
    <mergeCell ref="A46:B46"/>
    <mergeCell ref="A47:B47"/>
    <mergeCell ref="A48:B48"/>
    <mergeCell ref="A45:B45"/>
    <mergeCell ref="A44:B44"/>
    <mergeCell ref="C44:E44"/>
    <mergeCell ref="F44:H44"/>
    <mergeCell ref="I44:K44"/>
    <mergeCell ref="L44:N44"/>
    <mergeCell ref="A3:B3"/>
    <mergeCell ref="C3:E3"/>
    <mergeCell ref="F3:H3"/>
    <mergeCell ref="I3:K3"/>
    <mergeCell ref="L3:N3"/>
    <mergeCell ref="A4:B4"/>
    <mergeCell ref="A60:B60"/>
    <mergeCell ref="A52:B52"/>
    <mergeCell ref="A51:B51"/>
    <mergeCell ref="A50:B50"/>
    <mergeCell ref="A59:B59"/>
    <mergeCell ref="A58:B58"/>
    <mergeCell ref="A57:B57"/>
    <mergeCell ref="A56:B56"/>
    <mergeCell ref="A55:B55"/>
    <mergeCell ref="A54:B54"/>
    <mergeCell ref="A53:B53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scale="70" orientation="landscape" blackAndWhite="1" r:id="rId1"/>
  <headerFooter alignWithMargins="0">
    <oddFooter>&amp;C&amp;A　&amp;P/&amp;N</oddFooter>
  </headerFooter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集計表３</vt:lpstr>
      <vt:lpstr>集計表３!Print_Area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鈴木　健吾</cp:lastModifiedBy>
  <cp:lastPrinted>2021-02-25T06:41:24Z</cp:lastPrinted>
  <dcterms:created xsi:type="dcterms:W3CDTF">2001-02-13T10:35:27Z</dcterms:created>
  <dcterms:modified xsi:type="dcterms:W3CDTF">2021-04-04T13:33:32Z</dcterms:modified>
</cp:coreProperties>
</file>