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6　HP掲載データ(Excel読取専用)\01 公表用データ(R1版)\"/>
    </mc:Choice>
  </mc:AlternateContent>
  <xr:revisionPtr revIDLastSave="0" documentId="13_ncr:1_{578B8082-2545-4BFA-9B45-6AA58586232F}" xr6:coauthVersionLast="46" xr6:coauthVersionMax="46"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C35"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CO34" i="10" s="1"/>
  <c r="CO35" i="10" s="1"/>
  <c r="CO36" i="10" s="1"/>
</calcChain>
</file>

<file path=xl/sharedStrings.xml><?xml version="1.0" encoding="utf-8"?>
<sst xmlns="http://schemas.openxmlformats.org/spreadsheetml/2006/main" count="1132" uniqueCount="608">
  <si>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</si>
  <si>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</si>
  <si>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</si>
  <si>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</si>
  <si>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</si>
  <si>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</si>
  <si>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</si>
  <si>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</si>
  <si>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</si>
  <si>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</si>
  <si>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</si>
  <si>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</si>
  <si>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</si>
  <si>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</si>
  <si>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</si>
  <si>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</si>
  <si>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</si>
  <si>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</si>
  <si>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</si>
  <si>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</si>
  <si>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</si>
  <si>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</si>
  <si>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</si>
  <si>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</si>
  <si>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</si>
  <si>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</si>
  <si>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</si>
  <si>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</si>
  <si>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</si>
  <si>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</si>
  <si>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</si>
  <si>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</si>
  <si>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</si>
  <si>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</si>
  <si>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</si>
  <si>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</si>
  <si>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</si>
  <si>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</si>
  <si>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</si>
  <si>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</si>
  <si>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</si>
  <si>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</si>
  <si>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</si>
  <si>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</si>
  <si>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</si>
  <si>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</si>
  <si>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</si>
  <si>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</si>
  <si>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</si>
  <si>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</si>
  <si>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</si>
  <si>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</si>
  <si>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</si>
  <si>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</si>
  <si>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</si>
  <si>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</si>
  <si>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</si>
  <si>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</si>
  <si>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</si>
  <si>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</si>
  <si>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</si>
  <si>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</si>
  <si>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</si>
  <si>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</si>
  <si>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</si>
  <si>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</si>
  <si>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</si>
  <si>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</si>
  <si>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</si>
  <si>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</si>
  <si>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</si>
  <si>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</si>
  <si>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</si>
  <si>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</si>
  <si>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</si>
  <si>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</si>
  <si>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</si>
  <si>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</si>
  <si>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</si>
  <si>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</si>
  <si>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</si>
  <si>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</si>
  <si>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</si>
  <si>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</si>
  <si>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</si>
  <si>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</si>
  <si>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</si>
  <si>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</si>
  <si>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</si>
  <si>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</si>
  <si>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</si>
  <si>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</si>
  <si>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</si>
  <si>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</si>
  <si>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</si>
  <si>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</si>
  <si>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</si>
  <si>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</si>
  <si>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</si>
  <si>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</si>
  <si>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</si>
  <si>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</si>
  <si>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</si>
  <si>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</si>
  <si>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</si>
  <si>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</si>
  <si>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</si>
  <si>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</si>
  <si>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</si>
  <si>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</si>
  <si>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</si>
  <si>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</si>
  <si>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</si>
  <si>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</si>
  <si>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</si>
  <si>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</si>
  <si>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</si>
  <si>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</si>
  <si>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</si>
  <si>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</si>
  <si>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</si>
  <si>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</si>
  <si>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</si>
  <si>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</si>
  <si>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</si>
  <si>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</si>
  <si>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</si>
  <si>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</si>
  <si>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</si>
  <si>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</si>
  <si>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</si>
  <si>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</si>
  <si>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</si>
  <si>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</si>
  <si>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</si>
  <si>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</si>
  <si>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</si>
  <si>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</si>
  <si>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</si>
  <si>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</si>
  <si>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</si>
  <si>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</si>
  <si>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</si>
  <si>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</si>
  <si>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</si>
  <si>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</si>
  <si>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</si>
  <si>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</si>
  <si>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</si>
  <si>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</si>
  <si>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</si>
  <si>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</si>
  <si>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</si>
  <si>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</si>
  <si>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</si>
  <si>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</si>
  <si>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</si>
  <si>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</si>
  <si>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</si>
  <si>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</si>
  <si>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</si>
  <si>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</si>
  <si>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</si>
  <si>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</si>
  <si>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</si>
  <si>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</si>
  <si>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</si>
  <si>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</si>
  <si>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</si>
  <si>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</si>
  <si>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</si>
  <si>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</si>
  <si>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</si>
  <si>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</si>
  <si>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</si>
  <si>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</si>
  <si>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</si>
  <si>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</si>
  <si>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</si>
  <si>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</si>
  <si>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</si>
  <si>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</si>
  <si>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</si>
  <si>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</si>
  <si>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</si>
  <si>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</si>
  <si>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</si>
  <si>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</si>
  <si>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</si>
  <si>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</si>
  <si>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</si>
  <si>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</si>
  <si>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</si>
  <si>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</si>
  <si>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</si>
  <si>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</si>
  <si>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</si>
  <si>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</si>
  <si>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</si>
  <si>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</si>
  <si>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</si>
  <si>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</si>
  <si>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</si>
  <si>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</si>
  <si>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</si>
  <si>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</si>
  <si>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</si>
  <si>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</si>
  <si>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</si>
  <si>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</si>
  <si>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</si>
  <si>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</si>
  <si>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</si>
  <si>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秋田県羽後町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</si>
  <si>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</si>
  <si>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</si>
  <si>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</si>
  <si>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</si>
  <si>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</si>
  <si>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</si>
  <si>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</si>
  <si>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</si>
  <si>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</si>
  <si>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</si>
  <si>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</si>
  <si>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</si>
  <si>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</si>
  <si>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</si>
  <si>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</si>
  <si>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</si>
  <si>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</si>
  <si>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</si>
  <si>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</si>
  <si>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</si>
  <si>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</si>
  <si>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</si>
  <si>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</si>
  <si>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</si>
  <si>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</si>
  <si>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</si>
  <si>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</si>
  <si>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</si>
  <si>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</si>
  <si>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</si>
  <si>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</si>
  <si>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</si>
  <si>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</si>
  <si>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</si>
  <si>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</si>
  <si>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</si>
  <si>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</si>
  <si>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</si>
  <si>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</si>
  <si>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</si>
  <si>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</si>
  <si>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</si>
  <si>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</si>
  <si>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</si>
  <si>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</si>
  <si>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</si>
  <si>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</si>
  <si>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</si>
  <si>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</si>
  <si>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</si>
  <si>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</si>
  <si>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</si>
  <si>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</si>
  <si>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</si>
  <si>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</si>
  <si>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</si>
  <si>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</si>
  <si>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</si>
  <si>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</si>
  <si>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</si>
  <si>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</si>
  <si>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</si>
  <si>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</si>
  <si>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</si>
  <si>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</si>
  <si>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</si>
  <si>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</si>
  <si>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</si>
  <si>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</si>
  <si>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</si>
  <si>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</si>
  <si>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</si>
  <si>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</si>
  <si>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</si>
  <si>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</si>
  <si>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</si>
  <si>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</si>
  <si>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</si>
  <si>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</si>
  <si>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</si>
  <si>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</si>
  <si>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</si>
  <si>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</si>
  <si>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</si>
  <si>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</si>
  <si>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</si>
  <si>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</si>
  <si>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</si>
  <si>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</si>
  <si>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</si>
  <si>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</si>
  <si>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</si>
  <si>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</si>
  <si>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</si>
  <si>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</si>
  <si>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</si>
  <si>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</si>
  <si>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</si>
  <si>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</si>
  <si>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</si>
  <si>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</si>
  <si>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</si>
  <si>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</si>
  <si>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</si>
  <si>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</si>
  <si>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</si>
  <si>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</si>
  <si>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</si>
  <si>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</si>
  <si>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</si>
  <si>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</si>
  <si>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</si>
  <si>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</si>
  <si>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</si>
  <si>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</si>
  <si>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</si>
  <si>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</si>
  <si>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</si>
  <si>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</si>
  <si>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</si>
  <si>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</si>
  <si>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</si>
  <si>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</si>
  <si>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</si>
  <si>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</si>
  <si>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</si>
  <si>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</si>
  <si>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</si>
  <si>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</si>
  <si>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</si>
  <si>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</si>
  <si>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</si>
  <si>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</si>
  <si>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</si>
  <si>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</si>
  <si>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</si>
  <si>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</si>
  <si>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</si>
  <si>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</si>
  <si>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</si>
  <si>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</si>
  <si>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</si>
  <si>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</si>
  <si>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</si>
  <si>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</si>
  <si>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</si>
  <si>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</si>
  <si>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</si>
  <si>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</si>
  <si>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</si>
  <si>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</si>
  <si>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</si>
  <si>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</si>
  <si>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秋田県羽後町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</si>
  <si>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</si>
  <si>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</si>
  <si>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</si>
  <si>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</si>
  <si>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</si>
  <si>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</si>
  <si>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</si>
  <si>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</si>
  <si>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</si>
  <si>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</si>
  <si>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</si>
  <si>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</si>
  <si>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</si>
  <si>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</si>
  <si>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</si>
  <si>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</si>
  <si>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</si>
  <si>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</si>
  <si>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</si>
  <si>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</si>
  <si>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</si>
  <si>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</si>
  <si>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</si>
  <si>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</si>
  <si>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</si>
  <si>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</si>
  <si>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</si>
  <si>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</si>
  <si>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</si>
  <si>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</si>
  <si>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</si>
  <si>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</si>
  <si>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</si>
  <si>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</si>
  <si>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</si>
  <si>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</si>
  <si>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老人福祉施設運営特別会計</t>
    <phoneticPr fontId="5"/>
  </si>
  <si>
    <t>高瀬ケアセンター運営特別会計</t>
    <phoneticPr fontId="5"/>
  </si>
  <si>
    <t>上水道事業会計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</si>
  <si>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</si>
  <si>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</si>
  <si>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</si>
  <si>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</si>
  <si>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</si>
  <si>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</si>
  <si>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</si>
  <si>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</si>
  <si>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</si>
  <si>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</si>
  <si>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</si>
  <si>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</si>
  <si>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</si>
  <si>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</si>
  <si>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</si>
  <si>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</si>
  <si>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</si>
  <si>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</si>
  <si>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</si>
  <si>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</si>
  <si>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</si>
  <si>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</si>
  <si>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</si>
  <si>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</si>
  <si>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</si>
  <si>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</si>
  <si>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</si>
  <si>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</si>
  <si>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</si>
  <si>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</si>
  <si>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</si>
  <si>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</si>
  <si>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</si>
  <si>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</si>
  <si>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</si>
  <si>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</si>
  <si>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</si>
  <si>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</si>
  <si>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</si>
  <si>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</si>
  <si>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</si>
  <si>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</si>
  <si>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</si>
  <si>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</si>
  <si>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</si>
  <si>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</si>
  <si>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</si>
  <si>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</si>
  <si>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</si>
  <si>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</si>
  <si>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</si>
  <si>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</si>
  <si>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</si>
  <si>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</si>
  <si>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</si>
  <si>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</si>
  <si>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</si>
  <si>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</si>
  <si>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</si>
  <si>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</si>
  <si>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</si>
  <si>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</si>
  <si>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</si>
  <si>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</si>
  <si>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</si>
  <si>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</si>
  <si>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</si>
  <si>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</si>
  <si>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</si>
  <si>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</si>
  <si>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</si>
  <si>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</si>
  <si>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</si>
  <si>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</si>
  <si>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</si>
  <si>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</si>
  <si>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</si>
  <si>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</si>
  <si>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</si>
  <si>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</si>
  <si>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</si>
  <si>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</si>
  <si>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</si>
  <si>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</si>
  <si>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</si>
  <si>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</si>
  <si>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</si>
  <si>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</si>
  <si>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</si>
  <si>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</si>
  <si>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</si>
  <si>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</si>
  <si>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</si>
  <si>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</si>
  <si>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</si>
  <si>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</si>
  <si>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</si>
  <si>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</si>
  <si>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</si>
  <si>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</si>
  <si>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</si>
  <si>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</si>
  <si>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</si>
  <si>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</si>
  <si>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</si>
  <si>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</si>
  <si>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</si>
  <si>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</si>
  <si>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</si>
  <si>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</si>
  <si>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</si>
  <si>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</si>
  <si>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</si>
  <si>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</si>
  <si>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</si>
  <si>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</si>
  <si>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</si>
  <si>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</si>
  <si>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</si>
  <si>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</si>
  <si>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</si>
  <si>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</si>
  <si>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</si>
  <si>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</si>
  <si>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</si>
  <si>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</si>
  <si>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</si>
  <si>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</si>
  <si>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</si>
  <si>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</si>
  <si>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</si>
  <si>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</si>
  <si>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</si>
  <si>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</si>
  <si>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</si>
  <si>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</si>
  <si>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</si>
  <si>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</si>
  <si>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</si>
  <si>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</si>
  <si>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</si>
  <si>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</si>
  <si>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</si>
  <si>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</si>
  <si>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</si>
  <si>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</si>
  <si>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</si>
  <si>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</si>
  <si>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</si>
  <si>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</si>
  <si>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</si>
  <si>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</si>
  <si>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0.41</t>
  </si>
  <si>
    <t>▲ 0.55</t>
  </si>
  <si>
    <t>一般会計</t>
  </si>
  <si>
    <t>上水道事業会計</t>
  </si>
  <si>
    <t>病院事業会計</t>
  </si>
  <si>
    <t>国民健康保険事業特別会計</t>
  </si>
  <si>
    <t>老人福祉施設運営特別会計</t>
  </si>
  <si>
    <t>介護保険特別会計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</si>
  <si>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</si>
  <si>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</si>
  <si>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</si>
  <si>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</si>
  <si>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</si>
  <si>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</si>
  <si>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</si>
  <si>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</si>
  <si>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</si>
  <si>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</si>
  <si>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</si>
  <si>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</si>
  <si>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</si>
  <si>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</si>
  <si>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</si>
  <si>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</si>
  <si>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</si>
  <si>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</si>
  <si>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五輪坂ハイツ</t>
    <rPh sb="0" eb="1">
      <t>ゴ</t>
    </rPh>
    <rPh sb="1" eb="2">
      <t>リン</t>
    </rPh>
    <rPh sb="2" eb="3">
      <t>サカ</t>
    </rPh>
    <phoneticPr fontId="2"/>
  </si>
  <si>
    <t>羽後有機センター</t>
    <rPh sb="0" eb="2">
      <t>ウゴ</t>
    </rPh>
    <rPh sb="2" eb="4">
      <t>ユウキ</t>
    </rPh>
    <phoneticPr fontId="2"/>
  </si>
  <si>
    <t>おも・しぇ</t>
  </si>
  <si>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</si>
  <si>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</si>
  <si>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</si>
  <si>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</si>
  <si>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公共施設解体基金</t>
    <rPh sb="0" eb="2">
      <t>コウキョウ</t>
    </rPh>
    <rPh sb="2" eb="4">
      <t>シセツ</t>
    </rPh>
    <rPh sb="4" eb="6">
      <t>カイタイ</t>
    </rPh>
    <rPh sb="6" eb="8">
      <t>キキン</t>
    </rPh>
    <phoneticPr fontId="2"/>
  </si>
  <si>
    <t>財政基金</t>
    <rPh sb="0" eb="2">
      <t>ザイセイ</t>
    </rPh>
    <rPh sb="2" eb="4">
      <t>キキン</t>
    </rPh>
    <phoneticPr fontId="2"/>
  </si>
  <si>
    <t>ふるさと納税基金</t>
    <rPh sb="4" eb="6">
      <t>ノウゼイ</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</si>
  <si>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</si>
  <si>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</si>
  <si>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</si>
  <si>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</si>
  <si>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</si>
  <si>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</si>
  <si>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</si>
  <si>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</si>
  <si>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</si>
  <si>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</si>
  <si>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</si>
  <si>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将来負担比率は類似団体内平均値を1.2ポイント上回っているものの、前年度より8.7ポイント減少している。
　有形固定資産減価償却率は類似団体内平均値を3.6ポイント下回っており、前年度より0.3ポイント減少している。
　当面は大規模な普通建設事業の予定はなく、地方債残高が減少することから中期的には将来負担比率は改善される見込みである。有形固定資産減価償却率は類似団体内平均値及び前年度比ともに下回っているものの、こども園や公営住宅については減価償却率が80%を超えていることなどから公共施設等総合管理計画及び公共施設個別管理計画等に基づいて修繕等を実施し耐用年数を超えて使用できるように適切な維持管理を図っていく。</t>
    <rPh sb="1" eb="3">
      <t>ショウライ</t>
    </rPh>
    <rPh sb="3" eb="5">
      <t>フタン</t>
    </rPh>
    <rPh sb="5" eb="7">
      <t>ヒリツ</t>
    </rPh>
    <rPh sb="24" eb="26">
      <t>ウワマワ</t>
    </rPh>
    <rPh sb="34" eb="37">
      <t>ゼンネンド</t>
    </rPh>
    <rPh sb="46" eb="48">
      <t>ゲンショウ</t>
    </rPh>
    <rPh sb="55" eb="59">
      <t>ユウケイコテイ</t>
    </rPh>
    <rPh sb="59" eb="61">
      <t>シサン</t>
    </rPh>
    <rPh sb="61" eb="63">
      <t>ゲンカ</t>
    </rPh>
    <rPh sb="63" eb="65">
      <t>ショウキャク</t>
    </rPh>
    <rPh sb="65" eb="66">
      <t>リツ</t>
    </rPh>
    <rPh sb="83" eb="85">
      <t>シタマワ</t>
    </rPh>
    <rPh sb="90" eb="93">
      <t>ゼンネンド</t>
    </rPh>
    <rPh sb="102" eb="104">
      <t>ゲンショウ</t>
    </rPh>
    <rPh sb="111" eb="113">
      <t>トウメン</t>
    </rPh>
    <rPh sb="114" eb="117">
      <t>ダイキボ</t>
    </rPh>
    <rPh sb="118" eb="120">
      <t>フツウ</t>
    </rPh>
    <rPh sb="120" eb="122">
      <t>ケンセツ</t>
    </rPh>
    <rPh sb="122" eb="124">
      <t>ジギョウ</t>
    </rPh>
    <rPh sb="125" eb="127">
      <t>ヨテイ</t>
    </rPh>
    <rPh sb="131" eb="133">
      <t>チホウ</t>
    </rPh>
    <rPh sb="133" eb="134">
      <t>サイ</t>
    </rPh>
    <rPh sb="134" eb="136">
      <t>ザンダカ</t>
    </rPh>
    <rPh sb="137" eb="139">
      <t>ゲンショウ</t>
    </rPh>
    <rPh sb="145" eb="148">
      <t>チュウキテキ</t>
    </rPh>
    <rPh sb="150" eb="156">
      <t>ショウライフタンヒリツ</t>
    </rPh>
    <rPh sb="157" eb="159">
      <t>カイゼン</t>
    </rPh>
    <rPh sb="162" eb="164">
      <t>ミコ</t>
    </rPh>
    <rPh sb="169" eb="173">
      <t>ユウケイコテイ</t>
    </rPh>
    <rPh sb="173" eb="175">
      <t>シサン</t>
    </rPh>
    <rPh sb="175" eb="177">
      <t>ゲンカ</t>
    </rPh>
    <rPh sb="177" eb="179">
      <t>ショウキャク</t>
    </rPh>
    <rPh sb="179" eb="180">
      <t>リツ</t>
    </rPh>
    <rPh sb="189" eb="190">
      <t>オヨ</t>
    </rPh>
    <rPh sb="191" eb="194">
      <t>ゼンネンド</t>
    </rPh>
    <rPh sb="194" eb="195">
      <t>ヒ</t>
    </rPh>
    <rPh sb="198" eb="200">
      <t>シタマワ</t>
    </rPh>
    <rPh sb="211" eb="212">
      <t>エン</t>
    </rPh>
    <rPh sb="213" eb="215">
      <t>コウエイ</t>
    </rPh>
    <rPh sb="215" eb="217">
      <t>ジュウタク</t>
    </rPh>
    <rPh sb="222" eb="227">
      <t>ゲンカショウキャクリツ</t>
    </rPh>
    <rPh sb="232" eb="233">
      <t>コ</t>
    </rPh>
    <rPh sb="243" eb="245">
      <t>コウキョウ</t>
    </rPh>
    <rPh sb="245" eb="247">
      <t>シセツ</t>
    </rPh>
    <rPh sb="247" eb="248">
      <t>トウ</t>
    </rPh>
    <rPh sb="248" eb="250">
      <t>ソウゴウ</t>
    </rPh>
    <rPh sb="250" eb="252">
      <t>カンリ</t>
    </rPh>
    <rPh sb="252" eb="254">
      <t>ケイカク</t>
    </rPh>
    <rPh sb="254" eb="255">
      <t>オヨ</t>
    </rPh>
    <rPh sb="266" eb="267">
      <t>トウ</t>
    </rPh>
    <rPh sb="268" eb="269">
      <t>モト</t>
    </rPh>
    <rPh sb="272" eb="274">
      <t>シュウゼン</t>
    </rPh>
    <rPh sb="274" eb="275">
      <t>トウ</t>
    </rPh>
    <rPh sb="276" eb="278">
      <t>ジッシ</t>
    </rPh>
    <rPh sb="279" eb="281">
      <t>タイヨウ</t>
    </rPh>
    <rPh sb="281" eb="283">
      <t>ネンスウ</t>
    </rPh>
    <rPh sb="284" eb="285">
      <t>コ</t>
    </rPh>
    <rPh sb="287" eb="289">
      <t>シヨウ</t>
    </rPh>
    <rPh sb="295" eb="297">
      <t>テキセツ</t>
    </rPh>
    <rPh sb="298" eb="300">
      <t>イジ</t>
    </rPh>
    <rPh sb="300" eb="302">
      <t>カンリ</t>
    </rPh>
    <rPh sb="303" eb="304">
      <t>ハカ</t>
    </rPh>
    <phoneticPr fontId="5"/>
  </si>
  <si>
    <t>　将来負担比率は類似団体内平均値を1.2ポイント上回っているものの、前年度より8.7ポイント減少している。
　実質公債費比率は類似団体内平均値を1.2ポイント上回っており、前年度より0.4ポイント増加している。
　将来負担比率は基金等の充当可能財源の増により昨年度より減少している。また、当面は大規模な普通建設事業は予定していないため改善する見込みであるが、実質公債費比率は平成28年度のごみ処理施設更新事業、令和元年度の学校給食共同調理場整備事業に係る地方債の元金償還が今後開始されることにより増加する見込みである。</t>
    <rPh sb="46" eb="48">
      <t>ゲンショウ</t>
    </rPh>
    <rPh sb="55" eb="57">
      <t>ジッシツ</t>
    </rPh>
    <rPh sb="79" eb="81">
      <t>ウワマワ</t>
    </rPh>
    <rPh sb="225" eb="226">
      <t>カカ</t>
    </rPh>
    <rPh sb="227" eb="230">
      <t>チホウサイ</t>
    </rPh>
    <rPh sb="231" eb="233">
      <t>ガンキン</t>
    </rPh>
    <rPh sb="233" eb="235">
      <t>ショウカン</t>
    </rPh>
    <rPh sb="236" eb="238">
      <t>コンゴ</t>
    </rPh>
    <rPh sb="238" eb="240">
      <t>カイシ</t>
    </rPh>
    <rPh sb="248" eb="250">
      <t>ゾウカ</t>
    </rPh>
    <rPh sb="252" eb="25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</si>
</sst>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B55689-21DA-4136-BCF7-19CD48793D6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F0F7-42DC-95A4-2C01926DAD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83659</c:v>
                </c:pt>
                <c:pt idx="1">
                  <c:v>48560</c:v>
                </c:pt>
                <c:pt idx="2">
                  <c:v>57986</c:v>
                </c:pt>
                <c:pt idx="3">
                  <c:v>106005</c:v>
                </c:pt>
                <c:pt idx="4">
                  <c:v>88223</c:v>
                </c:pt>
              </c:numCache>
            </c:numRef>
          </c:val>
          <c:smooth val="0"/>
          <c:extLst>
            <c:ext xmlns:c16="http://schemas.microsoft.com/office/drawing/2014/chart" uri="{C3380CC4-5D6E-409C-BE32-E72D297353CC}">
              <c16:uniqueId val="{00000001-F0F7-42DC-95A4-2C01926DAD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6.12</c:v>
                </c:pt>
                <c:pt idx="1">
                  <c:v>6.71</c:v>
                </c:pt>
                <c:pt idx="2">
                  <c:v>7.1</c:v>
                </c:pt>
                <c:pt idx="3">
                  <c:v>6.75</c:v>
                </c:pt>
                <c:pt idx="4">
                  <c:v>7.7</c:v>
                </c:pt>
              </c:numCache>
            </c:numRef>
          </c:val>
          <c:extLst>
            <c:ext xmlns:c16="http://schemas.microsoft.com/office/drawing/2014/chart" uri="{C3380CC4-5D6E-409C-BE32-E72D297353CC}">
              <c16:uniqueId val="{00000000-6B7C-4CF9-8B67-D65BE77184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30.11</c:v>
                </c:pt>
                <c:pt idx="1">
                  <c:v>29.68</c:v>
                </c:pt>
                <c:pt idx="2">
                  <c:v>30.05</c:v>
                </c:pt>
                <c:pt idx="3">
                  <c:v>30.44</c:v>
                </c:pt>
                <c:pt idx="4">
                  <c:v>28.9</c:v>
                </c:pt>
              </c:numCache>
            </c:numRef>
          </c:val>
          <c:extLst>
            <c:ext xmlns:c16="http://schemas.microsoft.com/office/drawing/2014/chart" uri="{C3380CC4-5D6E-409C-BE32-E72D297353CC}">
              <c16:uniqueId val="{00000001-6B7C-4CF9-8B67-D65BE77184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2.2200000000000002</c:v>
                </c:pt>
                <c:pt idx="1">
                  <c:v>-0.41</c:v>
                </c:pt>
                <c:pt idx="2">
                  <c:v>0.36</c:v>
                </c:pt>
                <c:pt idx="3">
                  <c:v>0.33</c:v>
                </c:pt>
                <c:pt idx="4">
                  <c:v>-0.55000000000000004</c:v>
                </c:pt>
              </c:numCache>
            </c:numRef>
          </c:val>
          <c:smooth val="0"/>
          <c:extLst>
            <c:ext xmlns:c16="http://schemas.microsoft.com/office/drawing/2014/chart" uri="{C3380CC4-5D6E-409C-BE32-E72D297353CC}">
              <c16:uniqueId val="{00000002-6B7C-4CF9-8B67-D65BE77184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1.06</c:v>
                </c:pt>
                <c:pt idx="2">
                  <c:v>#N/A</c:v>
                </c:pt>
                <c:pt idx="3">
                  <c:v>0.89</c:v>
                </c:pt>
                <c:pt idx="4">
                  <c:v>#N/A</c:v>
                </c:pt>
                <c:pt idx="5">
                  <c:v>0.14000000000000001</c:v>
                </c:pt>
                <c:pt idx="6">
                  <c:v>#N/A</c:v>
                </c:pt>
                <c:pt idx="7">
                  <c:v>0.1</c:v>
                </c:pt>
                <c:pt idx="8">
                  <c:v>#N/A</c:v>
                </c:pt>
                <c:pt idx="9">
                  <c:v>0.02</c:v>
                </c:pt>
              </c:numCache>
            </c:numRef>
          </c:val>
          <c:extLst>
            <c:ext xmlns:c16="http://schemas.microsoft.com/office/drawing/2014/chart" uri="{C3380CC4-5D6E-409C-BE32-E72D297353CC}">
              <c16:uniqueId val="{00000000-3FAA-43C6-82E8-88241A8435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AA-43C6-82E8-88241A84356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0.08</c:v>
                </c:pt>
                <c:pt idx="4">
                  <c:v>#N/A</c:v>
                </c:pt>
                <c:pt idx="5">
                  <c:v>7.0000000000000007E-2</c:v>
                </c:pt>
                <c:pt idx="6">
                  <c:v>#N/A</c:v>
                </c:pt>
                <c:pt idx="7">
                  <c:v>0.06</c:v>
                </c:pt>
                <c:pt idx="8">
                  <c:v>#N/A</c:v>
                </c:pt>
                <c:pt idx="9">
                  <c:v>0.13</c:v>
                </c:pt>
              </c:numCache>
            </c:numRef>
          </c:val>
          <c:extLst>
            <c:ext xmlns:c16="http://schemas.microsoft.com/office/drawing/2014/chart" uri="{C3380CC4-5D6E-409C-BE32-E72D297353CC}">
              <c16:uniqueId val="{00000002-3FAA-43C6-82E8-88241A84356A}"/>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0.11</c:v>
                </c:pt>
                <c:pt idx="4">
                  <c:v>#N/A</c:v>
                </c:pt>
                <c:pt idx="5">
                  <c:v>0.02</c:v>
                </c:pt>
                <c:pt idx="6">
                  <c:v>#N/A</c:v>
                </c:pt>
                <c:pt idx="7">
                  <c:v>0.02</c:v>
                </c:pt>
                <c:pt idx="8">
                  <c:v>#N/A</c:v>
                </c:pt>
                <c:pt idx="9">
                  <c:v>0.25</c:v>
                </c:pt>
              </c:numCache>
            </c:numRef>
          </c:val>
          <c:extLst>
            <c:ext xmlns:c16="http://schemas.microsoft.com/office/drawing/2014/chart" uri="{C3380CC4-5D6E-409C-BE32-E72D297353CC}">
              <c16:uniqueId val="{00000003-3FAA-43C6-82E8-88241A84356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1.01</c:v>
                </c:pt>
                <c:pt idx="2">
                  <c:v>#N/A</c:v>
                </c:pt>
                <c:pt idx="3">
                  <c:v>1.2</c:v>
                </c:pt>
                <c:pt idx="4">
                  <c:v>#N/A</c:v>
                </c:pt>
                <c:pt idx="5">
                  <c:v>0.72</c:v>
                </c:pt>
                <c:pt idx="6">
                  <c:v>#N/A</c:v>
                </c:pt>
                <c:pt idx="7">
                  <c:v>1.85</c:v>
                </c:pt>
                <c:pt idx="8">
                  <c:v>#N/A</c:v>
                </c:pt>
                <c:pt idx="9">
                  <c:v>1.07</c:v>
                </c:pt>
              </c:numCache>
            </c:numRef>
          </c:val>
          <c:extLst>
            <c:ext xmlns:c16="http://schemas.microsoft.com/office/drawing/2014/chart" uri="{C3380CC4-5D6E-409C-BE32-E72D297353CC}">
              <c16:uniqueId val="{00000004-3FAA-43C6-82E8-88241A84356A}"/>
            </c:ext>
          </c:extLst>
        </c:ser>
        <c:ser>
          <c:idx val="5"/>
          <c:order val="5"/>
          <c:tx>
            <c:strRef>
              <c:f>データシート!$A$32</c:f>
              <c:strCache>
                <c:ptCount val="1"/>
                <c:pt idx="0">
                  <c:v>老人福祉施設運営特別会計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1.48</c:v>
                </c:pt>
                <c:pt idx="4">
                  <c:v>#N/A</c:v>
                </c:pt>
                <c:pt idx="5">
                  <c:v>1.99</c:v>
                </c:pt>
                <c:pt idx="6">
                  <c:v>#N/A</c:v>
                </c:pt>
                <c:pt idx="7">
                  <c:v>2.39</c:v>
                </c:pt>
                <c:pt idx="8">
                  <c:v>#N/A</c:v>
                </c:pt>
                <c:pt idx="9">
                  <c:v>2.71</c:v>
                </c:pt>
              </c:numCache>
            </c:numRef>
          </c:val>
          <c:extLst>
            <c:ext xmlns:c16="http://schemas.microsoft.com/office/drawing/2014/chart" uri="{C3380CC4-5D6E-409C-BE32-E72D297353CC}">
              <c16:uniqueId val="{00000005-3FAA-43C6-82E8-88241A84356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2.96</c:v>
                </c:pt>
                <c:pt idx="4">
                  <c:v>#N/A</c:v>
                </c:pt>
                <c:pt idx="5">
                  <c:v>1.17</c:v>
                </c:pt>
                <c:pt idx="6">
                  <c:v>#N/A</c:v>
                </c:pt>
                <c:pt idx="7">
                  <c:v>2.64</c:v>
                </c:pt>
                <c:pt idx="8">
                  <c:v>#N/A</c:v>
                </c:pt>
                <c:pt idx="9">
                  <c:v>2.79</c:v>
                </c:pt>
              </c:numCache>
            </c:numRef>
          </c:val>
          <c:extLst>
            <c:ext xmlns:c16="http://schemas.microsoft.com/office/drawing/2014/chart" uri="{C3380CC4-5D6E-409C-BE32-E72D297353CC}">
              <c16:uniqueId val="{00000006-3FAA-43C6-82E8-88241A84356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9.39</c:v>
                </c:pt>
                <c:pt idx="2">
                  <c:v>#N/A</c:v>
                </c:pt>
                <c:pt idx="3">
                  <c:v>7.97</c:v>
                </c:pt>
                <c:pt idx="4">
                  <c:v>#N/A</c:v>
                </c:pt>
                <c:pt idx="5">
                  <c:v>6.44</c:v>
                </c:pt>
                <c:pt idx="6">
                  <c:v>#N/A</c:v>
                </c:pt>
                <c:pt idx="7">
                  <c:v>5.25</c:v>
                </c:pt>
                <c:pt idx="8">
                  <c:v>#N/A</c:v>
                </c:pt>
                <c:pt idx="9">
                  <c:v>3.66</c:v>
                </c:pt>
              </c:numCache>
            </c:numRef>
          </c:val>
          <c:extLst>
            <c:ext xmlns:c16="http://schemas.microsoft.com/office/drawing/2014/chart" uri="{C3380CC4-5D6E-409C-BE32-E72D297353CC}">
              <c16:uniqueId val="{00000007-3FAA-43C6-82E8-88241A84356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4.29</c:v>
                </c:pt>
                <c:pt idx="2">
                  <c:v>#N/A</c:v>
                </c:pt>
                <c:pt idx="3">
                  <c:v>5.04</c:v>
                </c:pt>
                <c:pt idx="4">
                  <c:v>#N/A</c:v>
                </c:pt>
                <c:pt idx="5">
                  <c:v>6.02</c:v>
                </c:pt>
                <c:pt idx="6">
                  <c:v>#N/A</c:v>
                </c:pt>
                <c:pt idx="7">
                  <c:v>6.46</c:v>
                </c:pt>
                <c:pt idx="8">
                  <c:v>#N/A</c:v>
                </c:pt>
                <c:pt idx="9">
                  <c:v>6.83</c:v>
                </c:pt>
              </c:numCache>
            </c:numRef>
          </c:val>
          <c:extLst>
            <c:ext xmlns:c16="http://schemas.microsoft.com/office/drawing/2014/chart" uri="{C3380CC4-5D6E-409C-BE32-E72D297353CC}">
              <c16:uniqueId val="{00000008-3FAA-43C6-82E8-88241A8435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6.12</c:v>
                </c:pt>
                <c:pt idx="2">
                  <c:v>#N/A</c:v>
                </c:pt>
                <c:pt idx="3">
                  <c:v>6.7</c:v>
                </c:pt>
                <c:pt idx="4">
                  <c:v>#N/A</c:v>
                </c:pt>
                <c:pt idx="5">
                  <c:v>7.09</c:v>
                </c:pt>
                <c:pt idx="6">
                  <c:v>#N/A</c:v>
                </c:pt>
                <c:pt idx="7">
                  <c:v>6.74</c:v>
                </c:pt>
                <c:pt idx="8">
                  <c:v>#N/A</c:v>
                </c:pt>
                <c:pt idx="9">
                  <c:v>7.7</c:v>
                </c:pt>
              </c:numCache>
            </c:numRef>
          </c:val>
          <c:extLst>
            <c:ext xmlns:c16="http://schemas.microsoft.com/office/drawing/2014/chart" uri="{C3380CC4-5D6E-409C-BE32-E72D297353CC}">
              <c16:uniqueId val="{00000009-3FAA-43C6-82E8-88241A8435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767</c:v>
                </c:pt>
                <c:pt idx="5">
                  <c:v>769</c:v>
                </c:pt>
                <c:pt idx="8">
                  <c:v>766</c:v>
                </c:pt>
                <c:pt idx="11">
                  <c:v>718</c:v>
                </c:pt>
                <c:pt idx="14">
                  <c:v>717</c:v>
                </c:pt>
              </c:numCache>
            </c:numRef>
          </c:val>
          <c:extLst>
            <c:ext xmlns:c16="http://schemas.microsoft.com/office/drawing/2014/chart" uri="{C3380CC4-5D6E-409C-BE32-E72D297353CC}">
              <c16:uniqueId val="{00000000-A87D-46D8-BAB3-3B4D93BF0A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7D-46D8-BAB3-3B4D93BF0A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29</c:v>
                </c:pt>
                <c:pt idx="6">
                  <c:v>16</c:v>
                </c:pt>
                <c:pt idx="9">
                  <c:v>15</c:v>
                </c:pt>
                <c:pt idx="12">
                  <c:v>15</c:v>
                </c:pt>
              </c:numCache>
            </c:numRef>
          </c:val>
          <c:extLst>
            <c:ext xmlns:c16="http://schemas.microsoft.com/office/drawing/2014/chart" uri="{C3380CC4-5D6E-409C-BE32-E72D297353CC}">
              <c16:uniqueId val="{00000002-A87D-46D8-BAB3-3B4D93BF0A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31</c:v>
                </c:pt>
                <c:pt idx="6">
                  <c:v>39</c:v>
                </c:pt>
                <c:pt idx="9">
                  <c:v>43</c:v>
                </c:pt>
                <c:pt idx="12">
                  <c:v>42</c:v>
                </c:pt>
              </c:numCache>
            </c:numRef>
          </c:val>
          <c:extLst>
            <c:ext xmlns:c16="http://schemas.microsoft.com/office/drawing/2014/chart" uri="{C3380CC4-5D6E-409C-BE32-E72D297353CC}">
              <c16:uniqueId val="{00000003-A87D-46D8-BAB3-3B4D93BF0A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302</c:v>
                </c:pt>
                <c:pt idx="3">
                  <c:v>294</c:v>
                </c:pt>
                <c:pt idx="6">
                  <c:v>309</c:v>
                </c:pt>
                <c:pt idx="9">
                  <c:v>317</c:v>
                </c:pt>
                <c:pt idx="12">
                  <c:v>322</c:v>
                </c:pt>
              </c:numCache>
            </c:numRef>
          </c:val>
          <c:extLst>
            <c:ext xmlns:c16="http://schemas.microsoft.com/office/drawing/2014/chart" uri="{C3380CC4-5D6E-409C-BE32-E72D297353CC}">
              <c16:uniqueId val="{00000004-A87D-46D8-BAB3-3B4D93BF0A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7D-46D8-BAB3-3B4D93BF0A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7D-46D8-BAB3-3B4D93BF0A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831</c:v>
                </c:pt>
                <c:pt idx="3">
                  <c:v>823</c:v>
                </c:pt>
                <c:pt idx="6">
                  <c:v>854</c:v>
                </c:pt>
                <c:pt idx="9">
                  <c:v>777</c:v>
                </c:pt>
                <c:pt idx="12">
                  <c:v>797</c:v>
                </c:pt>
              </c:numCache>
            </c:numRef>
          </c:val>
          <c:extLst>
            <c:ext xmlns:c16="http://schemas.microsoft.com/office/drawing/2014/chart" uri="{C3380CC4-5D6E-409C-BE32-E72D297353CC}">
              <c16:uniqueId val="{00000007-A87D-46D8-BAB3-3B4D93BF0A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411</c:v>
                </c:pt>
                <c:pt idx="2">
                  <c:v>#N/A</c:v>
                </c:pt>
                <c:pt idx="3">
                  <c:v>#N/A</c:v>
                </c:pt>
                <c:pt idx="4">
                  <c:v>408</c:v>
                </c:pt>
                <c:pt idx="5">
                  <c:v>#N/A</c:v>
                </c:pt>
                <c:pt idx="6">
                  <c:v>#N/A</c:v>
                </c:pt>
                <c:pt idx="7">
                  <c:v>452</c:v>
                </c:pt>
                <c:pt idx="8">
                  <c:v>#N/A</c:v>
                </c:pt>
                <c:pt idx="9">
                  <c:v>#N/A</c:v>
                </c:pt>
                <c:pt idx="10">
                  <c:v>434</c:v>
                </c:pt>
                <c:pt idx="11">
                  <c:v>#N/A</c:v>
                </c:pt>
                <c:pt idx="12">
                  <c:v>#N/A</c:v>
                </c:pt>
                <c:pt idx="13">
                  <c:v>459</c:v>
                </c:pt>
                <c:pt idx="14">
                  <c:v>#N/A</c:v>
                </c:pt>
              </c:numCache>
            </c:numRef>
          </c:val>
          <c:smooth val="0"/>
          <c:extLst>
            <c:ext xmlns:c16="http://schemas.microsoft.com/office/drawing/2014/chart" uri="{C3380CC4-5D6E-409C-BE32-E72D297353CC}">
              <c16:uniqueId val="{00000008-A87D-46D8-BAB3-3B4D93BF0A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7453</c:v>
                </c:pt>
                <c:pt idx="5">
                  <c:v>7590</c:v>
                </c:pt>
                <c:pt idx="8">
                  <c:v>7256</c:v>
                </c:pt>
                <c:pt idx="11">
                  <c:v>7092</c:v>
                </c:pt>
                <c:pt idx="14">
                  <c:v>7623</c:v>
                </c:pt>
              </c:numCache>
            </c:numRef>
          </c:val>
          <c:extLst>
            <c:ext xmlns:c16="http://schemas.microsoft.com/office/drawing/2014/chart" uri="{C3380CC4-5D6E-409C-BE32-E72D297353CC}">
              <c16:uniqueId val="{00000000-FE0E-42A8-96C2-B574228045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E0E-42A8-96C2-B574228045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2891</c:v>
                </c:pt>
                <c:pt idx="5">
                  <c:v>2866</c:v>
                </c:pt>
                <c:pt idx="8">
                  <c:v>2944</c:v>
                </c:pt>
                <c:pt idx="11">
                  <c:v>2938</c:v>
                </c:pt>
                <c:pt idx="14">
                  <c:v>2957</c:v>
                </c:pt>
              </c:numCache>
            </c:numRef>
          </c:val>
          <c:extLst>
            <c:ext xmlns:c16="http://schemas.microsoft.com/office/drawing/2014/chart" uri="{C3380CC4-5D6E-409C-BE32-E72D297353CC}">
              <c16:uniqueId val="{00000002-FE0E-42A8-96C2-B574228045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0E-42A8-96C2-B574228045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0E-42A8-96C2-B574228045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0E-42A8-96C2-B574228045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772</c:v>
                </c:pt>
                <c:pt idx="3">
                  <c:v>647</c:v>
                </c:pt>
                <c:pt idx="6">
                  <c:v>651</c:v>
                </c:pt>
                <c:pt idx="9">
                  <c:v>611</c:v>
                </c:pt>
                <c:pt idx="12">
                  <c:v>585</c:v>
                </c:pt>
              </c:numCache>
            </c:numRef>
          </c:val>
          <c:extLst>
            <c:ext xmlns:c16="http://schemas.microsoft.com/office/drawing/2014/chart" uri="{C3380CC4-5D6E-409C-BE32-E72D297353CC}">
              <c16:uniqueId val="{00000006-FE0E-42A8-96C2-B574228045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360</c:v>
                </c:pt>
                <c:pt idx="3">
                  <c:v>353</c:v>
                </c:pt>
                <c:pt idx="6">
                  <c:v>314</c:v>
                </c:pt>
                <c:pt idx="9">
                  <c:v>317</c:v>
                </c:pt>
                <c:pt idx="12">
                  <c:v>363</c:v>
                </c:pt>
              </c:numCache>
            </c:numRef>
          </c:val>
          <c:extLst>
            <c:ext xmlns:c16="http://schemas.microsoft.com/office/drawing/2014/chart" uri="{C3380CC4-5D6E-409C-BE32-E72D297353CC}">
              <c16:uniqueId val="{00000007-FE0E-42A8-96C2-B574228045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3151</c:v>
                </c:pt>
                <c:pt idx="3">
                  <c:v>3031</c:v>
                </c:pt>
                <c:pt idx="6">
                  <c:v>2928</c:v>
                </c:pt>
                <c:pt idx="9">
                  <c:v>2887</c:v>
                </c:pt>
                <c:pt idx="12">
                  <c:v>2836</c:v>
                </c:pt>
              </c:numCache>
            </c:numRef>
          </c:val>
          <c:extLst>
            <c:ext xmlns:c16="http://schemas.microsoft.com/office/drawing/2014/chart" uri="{C3380CC4-5D6E-409C-BE32-E72D297353CC}">
              <c16:uniqueId val="{00000008-FE0E-42A8-96C2-B574228045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c:v>
                </c:pt>
                <c:pt idx="3">
                  <c:v>34</c:v>
                </c:pt>
                <c:pt idx="6">
                  <c:v>24</c:v>
                </c:pt>
                <c:pt idx="9">
                  <c:v>14</c:v>
                </c:pt>
                <c:pt idx="12">
                  <c:v>23</c:v>
                </c:pt>
              </c:numCache>
            </c:numRef>
          </c:val>
          <c:extLst>
            <c:ext xmlns:c16="http://schemas.microsoft.com/office/drawing/2014/chart" uri="{C3380CC4-5D6E-409C-BE32-E72D297353CC}">
              <c16:uniqueId val="{00000009-FE0E-42A8-96C2-B574228045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7823</c:v>
                </c:pt>
                <c:pt idx="3">
                  <c:v>8105</c:v>
                </c:pt>
                <c:pt idx="6">
                  <c:v>7919</c:v>
                </c:pt>
                <c:pt idx="9">
                  <c:v>8215</c:v>
                </c:pt>
                <c:pt idx="12">
                  <c:v>8403</c:v>
                </c:pt>
              </c:numCache>
            </c:numRef>
          </c:val>
          <c:extLst>
            <c:ext xmlns:c16="http://schemas.microsoft.com/office/drawing/2014/chart" uri="{C3380CC4-5D6E-409C-BE32-E72D297353CC}">
              <c16:uniqueId val="{0000000A-FE0E-42A8-96C2-B574228045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1808</c:v>
                </c:pt>
                <c:pt idx="2">
                  <c:v>#N/A</c:v>
                </c:pt>
                <c:pt idx="3">
                  <c:v>#N/A</c:v>
                </c:pt>
                <c:pt idx="4">
                  <c:v>1713</c:v>
                </c:pt>
                <c:pt idx="5">
                  <c:v>#N/A</c:v>
                </c:pt>
                <c:pt idx="6">
                  <c:v>#N/A</c:v>
                </c:pt>
                <c:pt idx="7">
                  <c:v>1636</c:v>
                </c:pt>
                <c:pt idx="8">
                  <c:v>#N/A</c:v>
                </c:pt>
                <c:pt idx="9">
                  <c:v>#N/A</c:v>
                </c:pt>
                <c:pt idx="10">
                  <c:v>2014</c:v>
                </c:pt>
                <c:pt idx="11">
                  <c:v>#N/A</c:v>
                </c:pt>
                <c:pt idx="12">
                  <c:v>#N/A</c:v>
                </c:pt>
                <c:pt idx="13">
                  <c:v>1631</c:v>
                </c:pt>
                <c:pt idx="14">
                  <c:v>#N/A</c:v>
                </c:pt>
              </c:numCache>
            </c:numRef>
          </c:val>
          <c:smooth val="0"/>
          <c:extLst>
            <c:ext xmlns:c16="http://schemas.microsoft.com/office/drawing/2014/chart" uri="{C3380CC4-5D6E-409C-BE32-E72D297353CC}">
              <c16:uniqueId val="{0000000B-FE0E-42A8-96C2-B574228045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1565</c:v>
                </c:pt>
                <c:pt idx="1">
                  <c:v>1568</c:v>
                </c:pt>
                <c:pt idx="2">
                  <c:v>1490</c:v>
                </c:pt>
              </c:numCache>
            </c:numRef>
          </c:val>
          <c:extLst>
            <c:ext xmlns:c16="http://schemas.microsoft.com/office/drawing/2014/chart" uri="{C3380CC4-5D6E-409C-BE32-E72D297353CC}">
              <c16:uniqueId val="{00000000-D8B4-4B52-850D-B01D46DFFD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124</c:v>
                </c:pt>
                <c:pt idx="1">
                  <c:v>124</c:v>
                </c:pt>
                <c:pt idx="2">
                  <c:v>124</c:v>
                </c:pt>
              </c:numCache>
            </c:numRef>
          </c:val>
          <c:extLst>
            <c:ext xmlns:c16="http://schemas.microsoft.com/office/drawing/2014/chart" uri="{C3380CC4-5D6E-409C-BE32-E72D297353CC}">
              <c16:uniqueId val="{00000001-D8B4-4B52-850D-B01D46DFFD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644</c:v>
                </c:pt>
                <c:pt idx="1">
                  <c:v>726</c:v>
                </c:pt>
                <c:pt idx="2">
                  <c:v>824</c:v>
                </c:pt>
              </c:numCache>
            </c:numRef>
          </c:val>
          <c:extLst>
            <c:ext xmlns:c16="http://schemas.microsoft.com/office/drawing/2014/chart" uri="{C3380CC4-5D6E-409C-BE32-E72D297353CC}">
              <c16:uniqueId val="{00000002-D8B4-4B52-850D-B01D46DFFD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{6D1658D4-6B56-4CE6-901A-E90D638C73C1}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3CC-4986-B6BB-90543EF0E7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{9A6F7C9B-31DE-4AA2-94D2-BE736DAD7A26}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CC-4986-B6BB-90543EF0E7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{A3BE0DEE-25BF-4429-9E90-85AAE324DBCD}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CC-4986-B6BB-90543EF0E7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{CA9FD271-EED5-417B-81C1-5FBA5F710613}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CC-4986-B6BB-90543EF0E7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{8ABA5285-CCF1-4511-9C27-905CEC876AD2}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CC-4986-B6BB-90543EF0E7A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{28BF285A-3321-416E-8520-F7FF66ABAF3C}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3CC-4986-B6BB-90543EF0E7A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{606B9BAD-083D-49BE-B9C7-F4DB58517E6A}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3CC-4986-B6BB-90543EF0E7A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{1EC69536-8C64-4ED4-9B55-84B70BE811F9}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3CC-4986-B6BB-90543EF0E7A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{F2DADF3F-F758-4793-89DA-E8931E5B24B3}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3CC-4986-B6BB-90543EF0E7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65.599999999999994</c:v>
                </c:pt>
                <c:pt idx="16">
                  <c:v>61.2</c:v>
                </c:pt>
                <c:pt idx="24">
                  <c:v>63</c:v>
                </c:pt>
                <c:pt idx="32">
                  <c:v>62.7</c:v>
                </c:pt>
              </c:numCache>
            </c:numRef>
          </c:xVal>
          <c:yVal>
            <c:numRef>
              <c:f>公会計指標分析・財政指標組合せ分析表!$BP$51:$DC$51</c:f>
              <c:numCache>
                <c:formatCode>#,##0.0;"▲ "#,##0.0</c:formatCode>
                <c:ptCount val="40"/>
                <c:pt idx="0">
                  <c:v>39.4</c:v>
                </c:pt>
                <c:pt idx="8">
                  <c:v>38.1</c:v>
                </c:pt>
                <c:pt idx="16">
                  <c:v>36.799999999999997</c:v>
                </c:pt>
                <c:pt idx="24">
                  <c:v>45.4</c:v>
                </c:pt>
                <c:pt idx="32">
                  <c:v>36.700000000000003</c:v>
                </c:pt>
              </c:numCache>
            </c:numRef>
          </c:yVal>
          <c:smooth val="0"/>
          <c:extLst>
            <c:ext xmlns:c16="http://schemas.microsoft.com/office/drawing/2014/chart" uri="{C3380CC4-5D6E-409C-BE32-E72D297353CC}">
              <c16:uniqueId val="{00000009-23CC-4986-B6BB-90543EF0E7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{86A0DB24-0EAE-42F6-AF70-EA32E48F07D1}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3CC-4986-B6BB-90543EF0E7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{79702C07-74F7-49BC-AD21-37A74C4C9B0C}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CC-4986-B6BB-90543EF0E7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{81BE7F25-314A-4CBF-82FB-FFA8AFDA9C95}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CC-4986-B6BB-90543EF0E7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{E4EED599-1DAA-4906-89E0-DE41BD95A0BF}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CC-4986-B6BB-90543EF0E7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{292A5734-541B-452C-A0D2-FD108E714B40}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CC-4986-B6BB-90543EF0E7A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{B9F36ACF-F073-4095-A7F5-3DC1A2AD8AD7}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3CC-4986-B6BB-90543EF0E7A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{D79435E7-33B1-4A90-9833-B9FB56DCFEF3}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3CC-4986-B6BB-90543EF0E7A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{9F58AE07-CB9D-4147-9A83-ECAA34AD3281}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3CC-4986-B6BB-90543EF0E7A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{02F7CAB7-C583-4982-B485-F17191DB2471}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3CC-4986-B6BB-90543EF0E7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23CC-4986-B6BB-90543EF0E7A7}"/>
            </c:ext>
          </c:extLst>
        </c:ser>
        <c:dLbls>
          <c:showLegendKey val="0"/>
          <c:showVal val="1"/>
          <c:showCatName val="0"/>
          <c:showSerName val="0"/>
          <c:showPercent val="0"/>
          <c:showBubbleSize val="0"/>
        </c:dLbls>
        <c:axId val="46179840"/>
        <c:axId val="46181760"/>
      </c:scatterChart>
      <c:valAx>
        <c:axId val="46179840"/>
        <c:scaling>
          <c:orientation val="minMax"/>
          <c:max val="66.8"/>
          <c:min val="6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1"/>
          <c:min val="34.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{67D93A49-368D-474F-93DB-8C3CD20BC8E3}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780-4B34-A3DD-EECDC9B360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{3E8A27EB-2179-40B9-921C-3D45088FC12D}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80-4B34-A3DD-EECDC9B360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{6F9D68FB-A029-4A52-82D7-AA990372FD88}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80-4B34-A3DD-EECDC9B360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{9C95C6FC-A491-4086-BE7F-77951E047746}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80-4B34-A3DD-EECDC9B360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{D25E04F0-511C-4063-BEF6-A157AE75FEB4}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80-4B34-A3DD-EECDC9B3600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{A5F06223-3672-49BE-B28C-990F1CC92EC6}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780-4B34-A3DD-EECDC9B3600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{CFD6BCBE-2661-4B6B-B40E-DC63E4ECFCCA}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780-4B34-A3DD-EECDC9B3600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{824773DE-0A74-4DF7-9EE3-3101C5557213}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780-4B34-A3DD-EECDC9B3600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{2F49187B-8913-4F5A-A080-B6250B6F7788}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780-4B34-A3DD-EECDC9B360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9.3000000000000007</c:v>
                </c:pt>
                <c:pt idx="16">
                  <c:v>9.4</c:v>
                </c:pt>
                <c:pt idx="24">
                  <c:v>9.6</c:v>
                </c:pt>
                <c:pt idx="32">
                  <c:v>10</c:v>
                </c:pt>
              </c:numCache>
            </c:numRef>
          </c:xVal>
          <c:yVal>
            <c:numRef>
              <c:f>公会計指標分析・財政指標組合せ分析表!$BP$73:$DC$73</c:f>
              <c:numCache>
                <c:formatCode>#,##0.0;"▲ "#,##0.0</c:formatCode>
                <c:ptCount val="40"/>
                <c:pt idx="0">
                  <c:v>39.4</c:v>
                </c:pt>
                <c:pt idx="8">
                  <c:v>38.1</c:v>
                </c:pt>
                <c:pt idx="16">
                  <c:v>36.799999999999997</c:v>
                </c:pt>
                <c:pt idx="24">
                  <c:v>45.4</c:v>
                </c:pt>
                <c:pt idx="32">
                  <c:v>36.700000000000003</c:v>
                </c:pt>
              </c:numCache>
            </c:numRef>
          </c:yVal>
          <c:smooth val="0"/>
          <c:extLst>
            <c:ext xmlns:c16="http://schemas.microsoft.com/office/drawing/2014/chart" uri="{C3380CC4-5D6E-409C-BE32-E72D297353CC}">
              <c16:uniqueId val="{00000009-1780-4B34-A3DD-EECDC9B360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{F67EF900-B61C-4398-B1B7-25D1B7A96519}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780-4B34-A3DD-EECDC9B360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{C9DBF645-C7DE-4BCB-B4B6-B5A987B6C24E}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80-4B34-A3DD-EECDC9B360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{C8C5E883-95F2-4966-A39C-D48D25158078}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80-4B34-A3DD-EECDC9B360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{2147F055-F1BD-4DBC-8C6F-3188CD4EA4C3}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80-4B34-A3DD-EECDC9B360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{5B262E58-927B-48F5-B7F4-C948F203E8E0}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80-4B34-A3DD-EECDC9B3600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{2E3A763C-591B-41AA-8D0C-C9CA39203A13}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780-4B34-A3DD-EECDC9B3600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{F75880D9-EE59-4528-B811-E76E37A86A48}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780-4B34-A3DD-EECDC9B3600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{D2F65A7C-C019-4511-A49C-1121F60A9550}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780-4B34-A3DD-EECDC9B3600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{9BFDDAE0-B757-4E0C-BA61-39F8FE536DCB}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780-4B34-A3DD-EECDC9B360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1780-4B34-A3DD-EECDC9B36009}"/>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7.1"/>
          <c:min val="34.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14,653
14,535
230.78
8,577,803
8,129,390
396,965
5,154,796
8,403,250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財政力指数は、類似団体内平均値を</a:t>
          </a:r>
          <a:r>
            <a:rPr kumimoji="1" lang="en-US" altLang="ja-JP" sz="1300" baseline="0">
              <a:latin typeface="ＭＳ Ｐゴシック" panose="020B0600070205080204" pitchFamily="50" charset="-128"/>
              <a:ea typeface="ＭＳ Ｐゴシック" panose="020B0600070205080204" pitchFamily="50" charset="-128"/>
            </a:rPr>
            <a:t>0.22</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これは人口減少が進んでいることや基幹産業となる地場産業が少ないため、町税等の自主財源が乏しいことが要因である。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当町はこれまで農産物直売所を備えた道の駅の整備や園芸メガ団地整備</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へ補助など農業の高収益化を図っている。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令和元年度には農業振興基金を増額し、今後もさらなる農業の高収益化を図る取り組みを継続していく。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また、町税の高い徴収率を今後も維持し、税収の確実な確保に努める。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45357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7433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62593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62593</xdr:rowOff>
    </xdr:from>
    <xdr:to>
      <xdr:col>15</xdr:col>
      <xdr:colOff>82550</xdr:colOff>
      <xdr:row>45</xdr:row>
      <xdr:rowOff>62593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62593</xdr:rowOff>
    </xdr:from>
    <xdr:to>
      <xdr:col>11</xdr:col>
      <xdr:colOff>31750</xdr:colOff>
      <xdr:row>45</xdr:row>
      <xdr:rowOff>79828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166007</xdr:rowOff>
    </xdr:from>
    <xdr:to>
      <xdr:col>19</xdr:col>
      <xdr:colOff>184150</xdr:colOff>
      <xdr:row>45</xdr:row>
      <xdr:rowOff>96157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80934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11793</xdr:rowOff>
    </xdr:from>
    <xdr:to>
      <xdr:col>11</xdr:col>
      <xdr:colOff>82550</xdr:colOff>
      <xdr:row>45</xdr:row>
      <xdr:rowOff>113393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98170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これは前年度より普通交付税が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百万円増加したことや、暖冬のため積雪が例年より少なく、除排雪に係る経費が大幅に減少したためである。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令和２年度予算編成では人件費、扶助費及び公債費等を除く義務的経費について前年度予算額から１０％を削減するなどして、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a:t>
          </a:r>
          <a:r>
            <a:rPr kumimoji="1" lang="ja-JP" altLang="en-US" sz="1300">
              <a:latin typeface="ＭＳ Ｐゴシック" panose="020B0600070205080204" pitchFamily="50" charset="-128"/>
              <a:ea typeface="ＭＳ Ｐゴシック" panose="020B0600070205080204" pitchFamily="50" charset="-128"/>
            </a:rPr>
            <a:t>の削減に努めている。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3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8321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64</xdr:row>
      <xdr:rowOff>10414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4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148082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3,980</a:t>
          </a:r>
          <a:r>
            <a:rPr kumimoji="1" lang="ja-JP" altLang="en-US" sz="1300">
              <a:latin typeface="ＭＳ Ｐゴシック" panose="020B0600070205080204" pitchFamily="50" charset="-128"/>
              <a:ea typeface="ＭＳ Ｐゴシック" panose="020B0600070205080204" pitchFamily="50" charset="-128"/>
            </a:rPr>
            <a:t>円の増、類似団体内平均値を</a:t>
          </a:r>
          <a:r>
            <a:rPr kumimoji="1" lang="en-US" altLang="ja-JP" sz="1300">
              <a:latin typeface="ＭＳ Ｐゴシック" panose="020B0600070205080204" pitchFamily="50" charset="-128"/>
              <a:ea typeface="ＭＳ Ｐゴシック" panose="020B0600070205080204" pitchFamily="50" charset="-128"/>
            </a:rPr>
            <a:t>11,033</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増加した主な要因は、学校給食共同調理場整備事業にかかる備品購入費</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百万円の新規増による物件費の増によるところが大きいが、当該事業は令和元年度で終了しているため、今後、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大幅な上昇は</a:t>
          </a:r>
          <a:r>
            <a:rPr kumimoji="1" lang="ja-JP" altLang="en-US" sz="1300">
              <a:latin typeface="ＭＳ Ｐゴシック" panose="020B0600070205080204" pitchFamily="50" charset="-128"/>
              <a:ea typeface="ＭＳ Ｐゴシック" panose="020B0600070205080204" pitchFamily="50" charset="-128"/>
            </a:rPr>
            <a:t>抑えられる見込みである。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人件費については、機構改革を実施するなどして、第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次羽後町総合発展計画に基づいて職員数の削減に取り組んでいく。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15828</xdr:rowOff>
    </xdr:from>
    <xdr:to>
      <xdr:col>23</xdr:col>
      <xdr:colOff>133350</xdr:colOff>
      <xdr:row>83</xdr:row>
      <xdr:rowOff>47842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6178"/>
          <a:ext cx="838200" cy="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15828</xdr:rowOff>
    </xdr:from>
    <xdr:to>
      <xdr:col>19</xdr:col>
      <xdr:colOff>133350</xdr:colOff>
      <xdr:row>83</xdr:row>
      <xdr:rowOff>42421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46178"/>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146290</xdr:rowOff>
    </xdr:from>
    <xdr:to>
      <xdr:col>15</xdr:col>
      <xdr:colOff>82550</xdr:colOff>
      <xdr:row>83</xdr:row>
      <xdr:rowOff>42421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5190"/>
          <a:ext cx="889000" cy="6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116875</xdr:rowOff>
    </xdr:from>
    <xdr:to>
      <xdr:col>11</xdr:col>
      <xdr:colOff>31750</xdr:colOff>
      <xdr:row>82</xdr:row>
      <xdr:rowOff>146290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75775"/>
          <a:ext cx="889000" cy="2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168492</xdr:rowOff>
    </xdr:from>
    <xdr:to>
      <xdr:col>23</xdr:col>
      <xdr:colOff>184150</xdr:colOff>
      <xdr:row>83</xdr:row>
      <xdr:rowOff>98642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136478</xdr:rowOff>
    </xdr:from>
    <xdr:to>
      <xdr:col>19</xdr:col>
      <xdr:colOff>184150</xdr:colOff>
      <xdr:row>83</xdr:row>
      <xdr:rowOff>66628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76805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163071</xdr:rowOff>
    </xdr:from>
    <xdr:to>
      <xdr:col>15</xdr:col>
      <xdr:colOff>133350</xdr:colOff>
      <xdr:row>83</xdr:row>
      <xdr:rowOff>93221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103398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95490</xdr:rowOff>
    </xdr:from>
    <xdr:to>
      <xdr:col>11</xdr:col>
      <xdr:colOff>82550</xdr:colOff>
      <xdr:row>83</xdr:row>
      <xdr:rowOff>25640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35817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2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66075</xdr:rowOff>
    </xdr:from>
    <xdr:to>
      <xdr:col>7</xdr:col>
      <xdr:colOff>31750</xdr:colOff>
      <xdr:row>82</xdr:row>
      <xdr:rowOff>167675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ラスパイレス指数は、前年比同、類似団体内平均値を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給料表は人事院、人事委員会勧告及び他の自治体を参考としながら給与改定を行っており、概ね秋田県に準拠し一定の給与水準を確保する一方、人事評価結果を給与に活用し、職員の能力や結果に応じた給与となる取り組み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947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99786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94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人当たりの職員数は、前年度より</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人の増、類似団体内平均値を</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当町では継続的に職員数を削減しており、第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a:t>
          </a:r>
          <a:r>
            <a:rPr kumimoji="1" lang="ja-JP" altLang="en-US" sz="1300">
              <a:latin typeface="ＭＳ Ｐゴシック" panose="020B0600070205080204" pitchFamily="50" charset="-128"/>
              <a:ea typeface="ＭＳ Ｐゴシック" panose="020B0600070205080204" pitchFamily="50" charset="-128"/>
            </a:rPr>
            <a:t>羽後町総合発展計画の削減目標を前倒しで達成している。また、令和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次羽後町総合発展計画では医療職を除いた職員数について令和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年度までに令和元年度の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４人から</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人にすることを目標としている。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年度には機構改革により課の数を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課減らし、業務の効率化を図り、定員数の抑制に努めることとしている。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96066</xdr:rowOff>
    </xdr:from>
    <xdr:to>
      <xdr:col>81</xdr:col>
      <xdr:colOff>44450</xdr:colOff>
      <xdr:row>60</xdr:row>
      <xdr:rowOff>128815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3066"/>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96066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710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94343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710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101237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813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45266</xdr:rowOff>
    </xdr:from>
    <xdr:to>
      <xdr:col>77</xdr:col>
      <xdr:colOff>95250</xdr:colOff>
      <xdr:row>60</xdr:row>
      <xdr:rowOff>146866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157043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0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50437</xdr:rowOff>
    </xdr:from>
    <xdr:to>
      <xdr:col>64</xdr:col>
      <xdr:colOff>152400</xdr:colOff>
      <xdr:row>60</xdr:row>
      <xdr:rowOff>152037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162214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実質公債比率は、前年度比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百万円減少したものの、単年度実質公債費比率について平成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だったのに対し、令和元年度は</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となったため、直近</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か年平均である実質公債比率は増加した。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年度から学校給食共同調理場整備事業にかかる地方債の償還が開始するため比率の上昇が見込まれることからも、緊急性や交付税算入率を十分考慮したうえで事業選択し、比率の抑制を図っていく。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876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158242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138938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587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167894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587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前年度から減少した要因は、平成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り入れした学校給食共同調理場整備事業に係る過疎対策事業債の起債前借入について事業終了に伴い令和元年度に本借をしたことにより基準財政需要額算入見込額が大きく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大規模な普通建設事業は当面予定はないことから、今後は地方債発行の抑制を図り、将来負担比率の縮減に努める。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163165</xdr:rowOff>
    </xdr:from>
    <xdr:to>
      <xdr:col>81</xdr:col>
      <xdr:colOff>44450</xdr:colOff>
      <xdr:row>16</xdr:row>
      <xdr:rowOff>91682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34915"/>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164314</xdr:rowOff>
    </xdr:from>
    <xdr:to>
      <xdr:col>77</xdr:col>
      <xdr:colOff>44450</xdr:colOff>
      <xdr:row>16</xdr:row>
      <xdr:rowOff>91682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360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164314</xdr:rowOff>
    </xdr:from>
    <xdr:to>
      <xdr:col>72</xdr:col>
      <xdr:colOff>203200</xdr:colOff>
      <xdr:row>16</xdr:row>
      <xdr:rowOff>7801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3606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7801</xdr:rowOff>
    </xdr:from>
    <xdr:to>
      <xdr:col>68</xdr:col>
      <xdr:colOff>152400</xdr:colOff>
      <xdr:row>16</xdr:row>
      <xdr:rowOff>22739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5100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112365</xdr:rowOff>
    </xdr:from>
    <xdr:to>
      <xdr:col>81</xdr:col>
      <xdr:colOff>95250</xdr:colOff>
      <xdr:row>16</xdr:row>
      <xdr:rowOff>42515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84442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5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40882</xdr:rowOff>
    </xdr:from>
    <xdr:to>
      <xdr:col>77</xdr:col>
      <xdr:colOff>95250</xdr:colOff>
      <xdr:row>16</xdr:row>
      <xdr:rowOff>142482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127259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7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113514</xdr:rowOff>
    </xdr:from>
    <xdr:to>
      <xdr:col>73</xdr:col>
      <xdr:colOff>44450</xdr:colOff>
      <xdr:row>16</xdr:row>
      <xdr:rowOff>43664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53841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45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128451</xdr:rowOff>
    </xdr:from>
    <xdr:to>
      <xdr:col>68</xdr:col>
      <xdr:colOff>203200</xdr:colOff>
      <xdr:row>16</xdr:row>
      <xdr:rowOff>58601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68778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46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143389</xdr:rowOff>
    </xdr:from>
    <xdr:to>
      <xdr:col>64</xdr:col>
      <xdr:colOff>152400</xdr:colOff>
      <xdr:row>16</xdr:row>
      <xdr:rowOff>73539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83716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14,653
14,535
230.78
8,577,803
8,129,390
396,965
5,154,796
8,403,250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当町では職員数の削減や正職員が担ってきた業務の一部を臨時・非常勤職員が担うよう見直し、人件費の抑制を図ってきたものの、令和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年度からは会計年度任用職員制度の開始に伴い、人件費の上昇が見込まれている。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今後は、会計年度任用職員を含めた定員管理の適正化を図り、人件費の大幅な上昇を避けるように努める。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4536</xdr:rowOff>
    </xdr:from>
    <xdr:to>
      <xdr:col>24</xdr:col>
      <xdr:colOff>25400</xdr:colOff>
      <xdr:row>33</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62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48078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33</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05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167822</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2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125186</xdr:rowOff>
    </xdr:from>
    <xdr:to>
      <xdr:col>24</xdr:col>
      <xdr:colOff>76200</xdr:colOff>
      <xdr:row>33</xdr:row>
      <xdr:rowOff>55336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33763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117022</xdr:rowOff>
    </xdr:from>
    <xdr:to>
      <xdr:col>11</xdr:col>
      <xdr:colOff>60325</xdr:colOff>
      <xdr:row>34</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物件費については、前年度比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これは学校給食共同調理場整備事業にかかる備品購入費</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百万円の増が大きな要因だが、これは令和元年度限りの増加要因である。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また、臨時的任用職員等の賃金については、令和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年度からは会計年度任用職員制度が始まることに伴い、そのほとんどが人件費に計上されることから今後は減少することが見込まれている。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扶助費は障害者福祉サービス費等給付費や認定こども園等への施設型給付費が増加傾向にあり、保育料の無償化等に伴い今後も類似団体平均をやや上回る水準で推移すると見込んでいる。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障害福祉サービスや福祉医療等の資格審査の適正化を継続し、羽後町保育会へは経営状況について助言するなど、経費の抑制に努める。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その他の比率は、前年度比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７ポイント減少しているものの、類似団体内平均値を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当町は豪雪地帯のため毎年多額の除排雪経費が発生しているため、類似団体平均を上回っているが、前年度と比較すると、暖冬に伴い積雪が少なかったために町道等の除排雪経費が</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百万円減少したこと等により指数は減少している。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6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29028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91622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48078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補助費等の比率は、前年度比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前年度から減少した要因は、病床管理の徹底などによる病院会計繰出金</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百万円の減、消防施設整備事業の終了等による湯沢雄勝広域市町村圏組合負担金</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百万円の減等によるものである。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当町は企業会計において病院事業を経営しているが、毎年</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百万円以上の繰出を行っているため、類似団体平均より高い指数となっている。令和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年度には病床数を削減するなどし、経営の改善に努めている。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05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775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120142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公債費の比率は、前年度比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ポイント上昇したものの、類似団体内平均値を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年度の道路工事等で借り入れた過疎対策事業債の償還終了等により、公債費全体では</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百万円減少したが、平成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百万円の繰上償還を実施したものの、令和元年度は臨時的経費に計上される繰上償還は実施しなかったため、相対的に経常一般財源が増加したことになり、前年度比での指数は増加している。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7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715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168911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01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107950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前年度からの減少の要因は、病院会計繰出金や暖冬に伴う除排雪経費等の減少によるものである。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類似団体平均を上回っている要因は、毎年病院事業や下水道事業について多額の繰出を行っているためである。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病院事業については、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病床数の削減、下水道については汚水処理施設の集約を予定しており経営の改善を図っている。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446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617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140715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25392</xdr:rowOff>
    </xdr:from>
    <xdr:to>
      <xdr:col>29</xdr:col>
      <xdr:colOff>127000</xdr:colOff>
      <xdr:row>17</xdr:row>
      <xdr:rowOff>76484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87667"/>
          <a:ext cx="6477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10169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2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76484</xdr:rowOff>
    </xdr:from>
    <xdr:to>
      <xdr:col>26</xdr:col>
      <xdr:colOff>50800</xdr:colOff>
      <xdr:row>17</xdr:row>
      <xdr:rowOff>99901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8759"/>
          <a:ext cx="698500" cy="23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76184</xdr:rowOff>
    </xdr:from>
    <xdr:to>
      <xdr:col>22</xdr:col>
      <xdr:colOff>114300</xdr:colOff>
      <xdr:row>17</xdr:row>
      <xdr:rowOff>99901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38459"/>
          <a:ext cx="698500" cy="2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58582</xdr:rowOff>
    </xdr:from>
    <xdr:to>
      <xdr:col>18</xdr:col>
      <xdr:colOff>177800</xdr:colOff>
      <xdr:row>17</xdr:row>
      <xdr:rowOff>76184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20857"/>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146042</xdr:rowOff>
    </xdr:from>
    <xdr:to>
      <xdr:col>29</xdr:col>
      <xdr:colOff>177800</xdr:colOff>
      <xdr:row>17</xdr:row>
      <xdr:rowOff>76192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3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162569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25684</xdr:rowOff>
    </xdr:from>
    <xdr:to>
      <xdr:col>26</xdr:col>
      <xdr:colOff>101600</xdr:colOff>
      <xdr:row>17</xdr:row>
      <xdr:rowOff>127284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137461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5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49101</xdr:rowOff>
    </xdr:from>
    <xdr:to>
      <xdr:col>22</xdr:col>
      <xdr:colOff>165100</xdr:colOff>
      <xdr:row>17</xdr:row>
      <xdr:rowOff>150701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1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135478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25384</xdr:rowOff>
    </xdr:from>
    <xdr:to>
      <xdr:col>19</xdr:col>
      <xdr:colOff>38100</xdr:colOff>
      <xdr:row>17</xdr:row>
      <xdr:rowOff>126984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8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137161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5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7782</xdr:rowOff>
    </xdr:from>
    <xdr:to>
      <xdr:col>15</xdr:col>
      <xdr:colOff>101600</xdr:colOff>
      <xdr:row>17</xdr:row>
      <xdr:rowOff>109382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7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119559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154089</xdr:rowOff>
    </xdr:from>
    <xdr:to>
      <xdr:col>29</xdr:col>
      <xdr:colOff>127000</xdr:colOff>
      <xdr:row>35</xdr:row>
      <xdr:rowOff>208816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64439"/>
          <a:ext cx="647700" cy="5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197294</xdr:rowOff>
    </xdr:from>
    <xdr:to>
      <xdr:col>26</xdr:col>
      <xdr:colOff>50800</xdr:colOff>
      <xdr:row>35</xdr:row>
      <xdr:rowOff>208816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07644"/>
          <a:ext cx="698500" cy="1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197294</xdr:rowOff>
    </xdr:from>
    <xdr:to>
      <xdr:col>22</xdr:col>
      <xdr:colOff>114300</xdr:colOff>
      <xdr:row>35</xdr:row>
      <xdr:rowOff>276161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07644"/>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276161</xdr:rowOff>
    </xdr:from>
    <xdr:to>
      <xdr:col>18</xdr:col>
      <xdr:colOff>177800</xdr:colOff>
      <xdr:row>35</xdr:row>
      <xdr:rowOff>280185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6511"/>
          <a:ext cx="698500" cy="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103289</xdr:rowOff>
    </xdr:from>
    <xdr:to>
      <xdr:col>29</xdr:col>
      <xdr:colOff>177800</xdr:colOff>
      <xdr:row>35</xdr:row>
      <xdr:rowOff>204889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291266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158016</xdr:rowOff>
    </xdr:from>
    <xdr:to>
      <xdr:col>26</xdr:col>
      <xdr:colOff>101600</xdr:colOff>
      <xdr:row>35</xdr:row>
      <xdr:rowOff>259616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6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269793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3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146494</xdr:rowOff>
    </xdr:from>
    <xdr:to>
      <xdr:col>22</xdr:col>
      <xdr:colOff>165100</xdr:colOff>
      <xdr:row>35</xdr:row>
      <xdr:rowOff>248094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5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225361</xdr:rowOff>
    </xdr:from>
    <xdr:to>
      <xdr:col>19</xdr:col>
      <xdr:colOff>38100</xdr:colOff>
      <xdr:row>35</xdr:row>
      <xdr:rowOff>326961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337138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229385</xdr:rowOff>
    </xdr:from>
    <xdr:to>
      <xdr:col>15</xdr:col>
      <xdr:colOff>101600</xdr:colOff>
      <xdr:row>35</xdr:row>
      <xdr:rowOff>330985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14,653
14,535
230.78
8,577,803
8,129,390
396,965
5,154,796
8,403,250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36520</xdr:rowOff>
    </xdr:from>
    <xdr:to>
      <xdr:col>24</xdr:col>
      <xdr:colOff>63500</xdr:colOff>
      <xdr:row>36</xdr:row>
      <xdr:rowOff>76035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8720"/>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70989</xdr:rowOff>
    </xdr:from>
    <xdr:to>
      <xdr:col>19</xdr:col>
      <xdr:colOff>177800</xdr:colOff>
      <xdr:row>36</xdr:row>
      <xdr:rowOff>76035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43189"/>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167883</xdr:rowOff>
    </xdr:from>
    <xdr:to>
      <xdr:col>15</xdr:col>
      <xdr:colOff>50800</xdr:colOff>
      <xdr:row>36</xdr:row>
      <xdr:rowOff>70989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68633"/>
          <a:ext cx="8890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151016</xdr:rowOff>
    </xdr:from>
    <xdr:to>
      <xdr:col>10</xdr:col>
      <xdr:colOff>114300</xdr:colOff>
      <xdr:row>35</xdr:row>
      <xdr:rowOff>167883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1766"/>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157170</xdr:rowOff>
    </xdr:from>
    <xdr:to>
      <xdr:col>24</xdr:col>
      <xdr:colOff>114300</xdr:colOff>
      <xdr:row>36</xdr:row>
      <xdr:rowOff>87320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135597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25235</xdr:rowOff>
    </xdr:from>
    <xdr:to>
      <xdr:col>20</xdr:col>
      <xdr:colOff>38100</xdr:colOff>
      <xdr:row>36</xdr:row>
      <xdr:rowOff>126835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117962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20189</xdr:rowOff>
    </xdr:from>
    <xdr:to>
      <xdr:col>15</xdr:col>
      <xdr:colOff>101600</xdr:colOff>
      <xdr:row>36</xdr:row>
      <xdr:rowOff>121789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117083</xdr:rowOff>
    </xdr:from>
    <xdr:to>
      <xdr:col>10</xdr:col>
      <xdr:colOff>165100</xdr:colOff>
      <xdr:row>36</xdr:row>
      <xdr:rowOff>47233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38360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100216</xdr:rowOff>
    </xdr:from>
    <xdr:to>
      <xdr:col>6</xdr:col>
      <xdr:colOff>38100</xdr:colOff>
      <xdr:row>36</xdr:row>
      <xdr:rowOff>30366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46893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124775</xdr:rowOff>
    </xdr:from>
    <xdr:to>
      <xdr:col>24</xdr:col>
      <xdr:colOff>63500</xdr:colOff>
      <xdr:row>58</xdr:row>
      <xdr:rowOff>54742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97425"/>
          <a:ext cx="8382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32535</xdr:rowOff>
    </xdr:from>
    <xdr:to>
      <xdr:col>19</xdr:col>
      <xdr:colOff>177800</xdr:colOff>
      <xdr:row>58</xdr:row>
      <xdr:rowOff>54742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76635"/>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32535</xdr:rowOff>
    </xdr:from>
    <xdr:to>
      <xdr:col>15</xdr:col>
      <xdr:colOff>50800</xdr:colOff>
      <xdr:row>58</xdr:row>
      <xdr:rowOff>104316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7663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104316</xdr:rowOff>
    </xdr:from>
    <xdr:to>
      <xdr:col>10</xdr:col>
      <xdr:colOff>114300</xdr:colOff>
      <xdr:row>58</xdr:row>
      <xdr:rowOff>166887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48416"/>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73975</xdr:rowOff>
    </xdr:from>
    <xdr:to>
      <xdr:col>24</xdr:col>
      <xdr:colOff>114300</xdr:colOff>
      <xdr:row>58</xdr:row>
      <xdr:rowOff>4125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52402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3942</xdr:rowOff>
    </xdr:from>
    <xdr:to>
      <xdr:col>20</xdr:col>
      <xdr:colOff>38100</xdr:colOff>
      <xdr:row>58</xdr:row>
      <xdr:rowOff>105542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96669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153185</xdr:rowOff>
    </xdr:from>
    <xdr:to>
      <xdr:col>15</xdr:col>
      <xdr:colOff>101600</xdr:colOff>
      <xdr:row>58</xdr:row>
      <xdr:rowOff>83335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74462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53516</xdr:rowOff>
    </xdr:from>
    <xdr:to>
      <xdr:col>10</xdr:col>
      <xdr:colOff>165100</xdr:colOff>
      <xdr:row>58</xdr:row>
      <xdr:rowOff>155116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146243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9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116087</xdr:rowOff>
    </xdr:from>
    <xdr:to>
      <xdr:col>6</xdr:col>
      <xdr:colOff>38100</xdr:colOff>
      <xdr:row>59</xdr:row>
      <xdr:rowOff>46237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37364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74378</xdr:rowOff>
    </xdr:from>
    <xdr:to>
      <xdr:col>24</xdr:col>
      <xdr:colOff>63500</xdr:colOff>
      <xdr:row>75</xdr:row>
      <xdr:rowOff>27400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590228"/>
          <a:ext cx="838200" cy="2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145415</xdr:rowOff>
    </xdr:from>
    <xdr:to>
      <xdr:col>19</xdr:col>
      <xdr:colOff>177800</xdr:colOff>
      <xdr:row>73</xdr:row>
      <xdr:rowOff>74378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489815"/>
          <a:ext cx="889000" cy="1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145415</xdr:rowOff>
    </xdr:from>
    <xdr:to>
      <xdr:col>15</xdr:col>
      <xdr:colOff>50800</xdr:colOff>
      <xdr:row>74</xdr:row>
      <xdr:rowOff>45688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489815"/>
          <a:ext cx="889000" cy="2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96417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45688</xdr:rowOff>
    </xdr:from>
    <xdr:to>
      <xdr:col>10</xdr:col>
      <xdr:colOff>114300</xdr:colOff>
      <xdr:row>74</xdr:row>
      <xdr:rowOff>98437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32988"/>
          <a:ext cx="889000" cy="5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147166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144423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148050</xdr:rowOff>
    </xdr:from>
    <xdr:to>
      <xdr:col>24</xdr:col>
      <xdr:colOff>114300</xdr:colOff>
      <xdr:row>75</xdr:row>
      <xdr:rowOff>78200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170927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8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23578</xdr:rowOff>
    </xdr:from>
    <xdr:to>
      <xdr:col>20</xdr:col>
      <xdr:colOff>38100</xdr:colOff>
      <xdr:row>73</xdr:row>
      <xdr:rowOff>125178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141705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94615</xdr:rowOff>
    </xdr:from>
    <xdr:to>
      <xdr:col>15</xdr:col>
      <xdr:colOff>101600</xdr:colOff>
      <xdr:row>73</xdr:row>
      <xdr:rowOff>24765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41292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2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166338</xdr:rowOff>
    </xdr:from>
    <xdr:to>
      <xdr:col>10</xdr:col>
      <xdr:colOff>165100</xdr:colOff>
      <xdr:row>74</xdr:row>
      <xdr:rowOff>96488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113015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47637</xdr:rowOff>
    </xdr:from>
    <xdr:to>
      <xdr:col>6</xdr:col>
      <xdr:colOff>38100</xdr:colOff>
      <xdr:row>74</xdr:row>
      <xdr:rowOff>149237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165764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72606</xdr:rowOff>
    </xdr:from>
    <xdr:to>
      <xdr:col>24</xdr:col>
      <xdr:colOff>63500</xdr:colOff>
      <xdr:row>94</xdr:row>
      <xdr:rowOff>117388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88906"/>
          <a:ext cx="8382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117388</xdr:rowOff>
    </xdr:from>
    <xdr:to>
      <xdr:col>19</xdr:col>
      <xdr:colOff>177800</xdr:colOff>
      <xdr:row>94</xdr:row>
      <xdr:rowOff>167773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33688"/>
          <a:ext cx="889000" cy="5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167773</xdr:rowOff>
    </xdr:from>
    <xdr:to>
      <xdr:col>15</xdr:col>
      <xdr:colOff>50800</xdr:colOff>
      <xdr:row>95</xdr:row>
      <xdr:rowOff>15227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84073"/>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15227</xdr:rowOff>
    </xdr:from>
    <xdr:to>
      <xdr:col>10</xdr:col>
      <xdr:colOff>114300</xdr:colOff>
      <xdr:row>95</xdr:row>
      <xdr:rowOff>107651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02977"/>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21806</xdr:rowOff>
    </xdr:from>
    <xdr:to>
      <xdr:col>24</xdr:col>
      <xdr:colOff>114300</xdr:colOff>
      <xdr:row>94</xdr:row>
      <xdr:rowOff>123406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44683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66588</xdr:rowOff>
    </xdr:from>
    <xdr:to>
      <xdr:col>20</xdr:col>
      <xdr:colOff>38100</xdr:colOff>
      <xdr:row>94</xdr:row>
      <xdr:rowOff>168188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13265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116973</xdr:rowOff>
    </xdr:from>
    <xdr:to>
      <xdr:col>15</xdr:col>
      <xdr:colOff>101600</xdr:colOff>
      <xdr:row>95</xdr:row>
      <xdr:rowOff>47123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63650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135877</xdr:rowOff>
    </xdr:from>
    <xdr:to>
      <xdr:col>10</xdr:col>
      <xdr:colOff>165100</xdr:colOff>
      <xdr:row>95</xdr:row>
      <xdr:rowOff>66027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82554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56851</xdr:rowOff>
    </xdr:from>
    <xdr:to>
      <xdr:col>6</xdr:col>
      <xdr:colOff>38100</xdr:colOff>
      <xdr:row>95</xdr:row>
      <xdr:rowOff>158451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170588</xdr:rowOff>
    </xdr:from>
    <xdr:to>
      <xdr:col>55</xdr:col>
      <xdr:colOff>0</xdr:colOff>
      <xdr:row>36</xdr:row>
      <xdr:rowOff>38892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71338"/>
          <a:ext cx="8382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170588</xdr:rowOff>
    </xdr:from>
    <xdr:to>
      <xdr:col>50</xdr:col>
      <xdr:colOff>114300</xdr:colOff>
      <xdr:row>36</xdr:row>
      <xdr:rowOff>39153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71338"/>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79777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43363</xdr:rowOff>
    </xdr:from>
    <xdr:to>
      <xdr:col>45</xdr:col>
      <xdr:colOff>177800</xdr:colOff>
      <xdr:row>36</xdr:row>
      <xdr:rowOff>39153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44113"/>
          <a:ext cx="889000" cy="16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43363</xdr:rowOff>
    </xdr:from>
    <xdr:to>
      <xdr:col>41</xdr:col>
      <xdr:colOff>50800</xdr:colOff>
      <xdr:row>36</xdr:row>
      <xdr:rowOff>36099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44113"/>
          <a:ext cx="889000" cy="1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159542</xdr:rowOff>
    </xdr:from>
    <xdr:to>
      <xdr:col>55</xdr:col>
      <xdr:colOff>50800</xdr:colOff>
      <xdr:row>36</xdr:row>
      <xdr:rowOff>89692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10969</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119788</xdr:rowOff>
    </xdr:from>
    <xdr:to>
      <xdr:col>50</xdr:col>
      <xdr:colOff>165100</xdr:colOff>
      <xdr:row>36</xdr:row>
      <xdr:rowOff>49938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66465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89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159803</xdr:rowOff>
    </xdr:from>
    <xdr:to>
      <xdr:col>46</xdr:col>
      <xdr:colOff>38100</xdr:colOff>
      <xdr:row>36</xdr:row>
      <xdr:rowOff>89953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106480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9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164013</xdr:rowOff>
    </xdr:from>
    <xdr:to>
      <xdr:col>41</xdr:col>
      <xdr:colOff>101600</xdr:colOff>
      <xdr:row>35</xdr:row>
      <xdr:rowOff>94163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110690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156749</xdr:rowOff>
    </xdr:from>
    <xdr:to>
      <xdr:col>36</xdr:col>
      <xdr:colOff>165100</xdr:colOff>
      <xdr:row>36</xdr:row>
      <xdr:rowOff>86899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103426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9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154921</xdr:rowOff>
    </xdr:from>
    <xdr:to>
      <xdr:col>55</xdr:col>
      <xdr:colOff>0</xdr:colOff>
      <xdr:row>57</xdr:row>
      <xdr:rowOff>51220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56121"/>
          <a:ext cx="838200" cy="6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154921</xdr:rowOff>
    </xdr:from>
    <xdr:to>
      <xdr:col>50</xdr:col>
      <xdr:colOff>114300</xdr:colOff>
      <xdr:row>57</xdr:row>
      <xdr:rowOff>166423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56121"/>
          <a:ext cx="889000" cy="18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166423</xdr:rowOff>
    </xdr:from>
    <xdr:to>
      <xdr:col>45</xdr:col>
      <xdr:colOff>177800</xdr:colOff>
      <xdr:row>58</xdr:row>
      <xdr:rowOff>30886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39073"/>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68609</xdr:rowOff>
    </xdr:from>
    <xdr:to>
      <xdr:col>41</xdr:col>
      <xdr:colOff>50800</xdr:colOff>
      <xdr:row>58</xdr:row>
      <xdr:rowOff>30886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1259"/>
          <a:ext cx="889000" cy="1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xdr:rowOff>
    </xdr:from>
    <xdr:to>
      <xdr:col>55</xdr:col>
      <xdr:colOff>50800</xdr:colOff>
      <xdr:row>57</xdr:row>
      <xdr:rowOff>102020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23297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104121</xdr:rowOff>
    </xdr:from>
    <xdr:to>
      <xdr:col>50</xdr:col>
      <xdr:colOff>165100</xdr:colOff>
      <xdr:row>57</xdr:row>
      <xdr:rowOff>34271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115623</xdr:rowOff>
    </xdr:from>
    <xdr:to>
      <xdr:col>46</xdr:col>
      <xdr:colOff>38100</xdr:colOff>
      <xdr:row>58</xdr:row>
      <xdr:rowOff>45773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36900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151536</xdr:rowOff>
    </xdr:from>
    <xdr:to>
      <xdr:col>41</xdr:col>
      <xdr:colOff>101600</xdr:colOff>
      <xdr:row>58</xdr:row>
      <xdr:rowOff>81686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72813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17809</xdr:rowOff>
    </xdr:from>
    <xdr:to>
      <xdr:col>36</xdr:col>
      <xdr:colOff>165100</xdr:colOff>
      <xdr:row>57</xdr:row>
      <xdr:rowOff>119409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135936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27701</xdr:rowOff>
    </xdr:from>
    <xdr:to>
      <xdr:col>55</xdr:col>
      <xdr:colOff>0</xdr:colOff>
      <xdr:row>79</xdr:row>
      <xdr:rowOff>41776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7225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149034</xdr:rowOff>
    </xdr:from>
    <xdr:to>
      <xdr:col>50</xdr:col>
      <xdr:colOff>114300</xdr:colOff>
      <xdr:row>79</xdr:row>
      <xdr:rowOff>27701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22134"/>
          <a:ext cx="889000" cy="5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112641</xdr:rowOff>
    </xdr:from>
    <xdr:to>
      <xdr:col>45</xdr:col>
      <xdr:colOff>177800</xdr:colOff>
      <xdr:row>78</xdr:row>
      <xdr:rowOff>149034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85741"/>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19506</xdr:rowOff>
    </xdr:from>
    <xdr:to>
      <xdr:col>41</xdr:col>
      <xdr:colOff>50800</xdr:colOff>
      <xdr:row>78</xdr:row>
      <xdr:rowOff>112641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92606"/>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162426</xdr:rowOff>
    </xdr:from>
    <xdr:to>
      <xdr:col>55</xdr:col>
      <xdr:colOff>50800</xdr:colOff>
      <xdr:row>79</xdr:row>
      <xdr:rowOff>92576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77353</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148351</xdr:rowOff>
    </xdr:from>
    <xdr:to>
      <xdr:col>50</xdr:col>
      <xdr:colOff>165100</xdr:colOff>
      <xdr:row>79</xdr:row>
      <xdr:rowOff>78501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69628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98234</xdr:rowOff>
    </xdr:from>
    <xdr:to>
      <xdr:col>46</xdr:col>
      <xdr:colOff>38100</xdr:colOff>
      <xdr:row>79</xdr:row>
      <xdr:rowOff>28384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19511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61841</xdr:rowOff>
    </xdr:from>
    <xdr:to>
      <xdr:col>41</xdr:col>
      <xdr:colOff>101600</xdr:colOff>
      <xdr:row>78</xdr:row>
      <xdr:rowOff>163441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154568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140156</xdr:rowOff>
    </xdr:from>
    <xdr:to>
      <xdr:col>36</xdr:col>
      <xdr:colOff>165100</xdr:colOff>
      <xdr:row>78</xdr:row>
      <xdr:rowOff>70306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86833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134989</xdr:rowOff>
    </xdr:from>
    <xdr:to>
      <xdr:col>55</xdr:col>
      <xdr:colOff>0</xdr:colOff>
      <xdr:row>94</xdr:row>
      <xdr:rowOff>122593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079839"/>
          <a:ext cx="838200" cy="1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122593</xdr:rowOff>
    </xdr:from>
    <xdr:to>
      <xdr:col>50</xdr:col>
      <xdr:colOff>114300</xdr:colOff>
      <xdr:row>98</xdr:row>
      <xdr:rowOff>27939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238893"/>
          <a:ext cx="889000" cy="5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27939</xdr:rowOff>
    </xdr:from>
    <xdr:to>
      <xdr:col>45</xdr:col>
      <xdr:colOff>177800</xdr:colOff>
      <xdr:row>98</xdr:row>
      <xdr:rowOff>70434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30039"/>
          <a:ext cx="889000" cy="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131229</xdr:rowOff>
    </xdr:from>
    <xdr:to>
      <xdr:col>41</xdr:col>
      <xdr:colOff>50800</xdr:colOff>
      <xdr:row>98</xdr:row>
      <xdr:rowOff>70434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61879"/>
          <a:ext cx="889000" cy="1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84189</xdr:rowOff>
    </xdr:from>
    <xdr:to>
      <xdr:col>55</xdr:col>
      <xdr:colOff>50800</xdr:colOff>
      <xdr:row>94</xdr:row>
      <xdr:rowOff>14339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0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107066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8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71793</xdr:rowOff>
    </xdr:from>
    <xdr:to>
      <xdr:col>50</xdr:col>
      <xdr:colOff>165100</xdr:colOff>
      <xdr:row>95</xdr:row>
      <xdr:rowOff>1943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1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18470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148589</xdr:rowOff>
    </xdr:from>
    <xdr:to>
      <xdr:col>46</xdr:col>
      <xdr:colOff>38100</xdr:colOff>
      <xdr:row>98</xdr:row>
      <xdr:rowOff>78739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69866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19634</xdr:rowOff>
    </xdr:from>
    <xdr:to>
      <xdr:col>41</xdr:col>
      <xdr:colOff>101600</xdr:colOff>
      <xdr:row>98</xdr:row>
      <xdr:rowOff>121234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80429</xdr:rowOff>
    </xdr:from>
    <xdr:to>
      <xdr:col>36</xdr:col>
      <xdr:colOff>165100</xdr:colOff>
      <xdr:row>98</xdr:row>
      <xdr:rowOff>10579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39021</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5571"/>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159671</xdr:rowOff>
    </xdr:from>
    <xdr:to>
      <xdr:col>85</xdr:col>
      <xdr:colOff>177800</xdr:colOff>
      <xdr:row>39</xdr:row>
      <xdr:rowOff>89821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74598</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9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77267</xdr:rowOff>
    </xdr:from>
    <xdr:to>
      <xdr:col>85</xdr:col>
      <xdr:colOff>127000</xdr:colOff>
      <xdr:row>77</xdr:row>
      <xdr:rowOff>78473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78917"/>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61607</xdr:rowOff>
    </xdr:from>
    <xdr:to>
      <xdr:col>81</xdr:col>
      <xdr:colOff>50800</xdr:colOff>
      <xdr:row>77</xdr:row>
      <xdr:rowOff>78473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63257"/>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61607</xdr:rowOff>
    </xdr:from>
    <xdr:to>
      <xdr:col>76</xdr:col>
      <xdr:colOff>114300</xdr:colOff>
      <xdr:row>77</xdr:row>
      <xdr:rowOff>102667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63257"/>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102667</xdr:rowOff>
    </xdr:from>
    <xdr:to>
      <xdr:col>71</xdr:col>
      <xdr:colOff>177800</xdr:colOff>
      <xdr:row>77</xdr:row>
      <xdr:rowOff>107392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43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26467</xdr:rowOff>
    </xdr:from>
    <xdr:to>
      <xdr:col>85</xdr:col>
      <xdr:colOff>177800</xdr:colOff>
      <xdr:row>77</xdr:row>
      <xdr:rowOff>128067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27673</xdr:rowOff>
    </xdr:from>
    <xdr:to>
      <xdr:col>81</xdr:col>
      <xdr:colOff>101600</xdr:colOff>
      <xdr:row>77</xdr:row>
      <xdr:rowOff>129273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120400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10807</xdr:rowOff>
    </xdr:from>
    <xdr:to>
      <xdr:col>76</xdr:col>
      <xdr:colOff>165100</xdr:colOff>
      <xdr:row>77</xdr:row>
      <xdr:rowOff>112407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128934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51867</xdr:rowOff>
    </xdr:from>
    <xdr:to>
      <xdr:col>72</xdr:col>
      <xdr:colOff>38100</xdr:colOff>
      <xdr:row>77</xdr:row>
      <xdr:rowOff>153467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144594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56592</xdr:rowOff>
    </xdr:from>
    <xdr:to>
      <xdr:col>67</xdr:col>
      <xdr:colOff>101600</xdr:colOff>
      <xdr:row>77</xdr:row>
      <xdr:rowOff>158192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48456</xdr:rowOff>
    </xdr:from>
    <xdr:to>
      <xdr:col>85</xdr:col>
      <xdr:colOff>127000</xdr:colOff>
      <xdr:row>97</xdr:row>
      <xdr:rowOff>103876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79106"/>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103876</xdr:rowOff>
    </xdr:from>
    <xdr:to>
      <xdr:col>81</xdr:col>
      <xdr:colOff>50800</xdr:colOff>
      <xdr:row>99</xdr:row>
      <xdr:rowOff>27522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34526"/>
          <a:ext cx="889000" cy="2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117852</xdr:rowOff>
    </xdr:from>
    <xdr:to>
      <xdr:col>76</xdr:col>
      <xdr:colOff>114300</xdr:colOff>
      <xdr:row>99</xdr:row>
      <xdr:rowOff>27522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19952"/>
          <a:ext cx="8890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163474</xdr:rowOff>
    </xdr:from>
    <xdr:to>
      <xdr:col>71</xdr:col>
      <xdr:colOff>177800</xdr:colOff>
      <xdr:row>98</xdr:row>
      <xdr:rowOff>117852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94124"/>
          <a:ext cx="889000" cy="1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169106</xdr:rowOff>
    </xdr:from>
    <xdr:to>
      <xdr:col>85</xdr:col>
      <xdr:colOff>177800</xdr:colOff>
      <xdr:row>97</xdr:row>
      <xdr:rowOff>99256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147533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53076</xdr:rowOff>
    </xdr:from>
    <xdr:to>
      <xdr:col>81</xdr:col>
      <xdr:colOff>101600</xdr:colOff>
      <xdr:row>97</xdr:row>
      <xdr:rowOff>154676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145803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148172</xdr:rowOff>
    </xdr:from>
    <xdr:to>
      <xdr:col>76</xdr:col>
      <xdr:colOff>165100</xdr:colOff>
      <xdr:row>99</xdr:row>
      <xdr:rowOff>78322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69449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67052</xdr:rowOff>
    </xdr:from>
    <xdr:to>
      <xdr:col>72</xdr:col>
      <xdr:colOff>38100</xdr:colOff>
      <xdr:row>98</xdr:row>
      <xdr:rowOff>168652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159779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6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112674</xdr:rowOff>
    </xdr:from>
    <xdr:to>
      <xdr:col>67</xdr:col>
      <xdr:colOff>101600</xdr:colOff>
      <xdr:row>98</xdr:row>
      <xdr:rowOff>42824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33951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83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25400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67327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22657</xdr:rowOff>
    </xdr:from>
    <xdr:to>
      <xdr:col>116</xdr:col>
      <xdr:colOff>63500</xdr:colOff>
      <xdr:row>74</xdr:row>
      <xdr:rowOff>58928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09957"/>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58928</xdr:rowOff>
    </xdr:from>
    <xdr:to>
      <xdr:col>111</xdr:col>
      <xdr:colOff>177800</xdr:colOff>
      <xdr:row>74</xdr:row>
      <xdr:rowOff>79673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4622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61328</xdr:rowOff>
    </xdr:from>
    <xdr:to>
      <xdr:col>107</xdr:col>
      <xdr:colOff>50800</xdr:colOff>
      <xdr:row>74</xdr:row>
      <xdr:rowOff>79673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748628"/>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61328</xdr:rowOff>
    </xdr:from>
    <xdr:to>
      <xdr:col>102</xdr:col>
      <xdr:colOff>114300</xdr:colOff>
      <xdr:row>74</xdr:row>
      <xdr:rowOff>67405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48628"/>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143307</xdr:rowOff>
    </xdr:from>
    <xdr:to>
      <xdr:col>116</xdr:col>
      <xdr:colOff>114300</xdr:colOff>
      <xdr:row>74</xdr:row>
      <xdr:rowOff>73457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166184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8128</xdr:rowOff>
    </xdr:from>
    <xdr:to>
      <xdr:col>112</xdr:col>
      <xdr:colOff>38100</xdr:colOff>
      <xdr:row>74</xdr:row>
      <xdr:rowOff>109728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126255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28873</xdr:rowOff>
    </xdr:from>
    <xdr:to>
      <xdr:col>107</xdr:col>
      <xdr:colOff>101600</xdr:colOff>
      <xdr:row>74</xdr:row>
      <xdr:rowOff>130473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147000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10528</xdr:rowOff>
    </xdr:from>
    <xdr:to>
      <xdr:col>102</xdr:col>
      <xdr:colOff>165100</xdr:colOff>
      <xdr:row>74</xdr:row>
      <xdr:rowOff>112128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128655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16605</xdr:rowOff>
    </xdr:from>
    <xdr:to>
      <xdr:col>98</xdr:col>
      <xdr:colOff>38100</xdr:colOff>
      <xdr:row>74</xdr:row>
      <xdr:rowOff>118205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134732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歳出決算額における住民一人当たりのコストは</a:t>
          </a:r>
          <a:r>
            <a:rPr kumimoji="1" lang="en-US" altLang="ja-JP" sz="1000">
              <a:latin typeface="ＭＳ Ｐゴシック" panose="020B0600070205080204" pitchFamily="50" charset="-128"/>
              <a:ea typeface="ＭＳ Ｐゴシック" panose="020B0600070205080204" pitchFamily="50" charset="-128"/>
            </a:rPr>
            <a:t>554,794</a:t>
          </a:r>
          <a:r>
            <a:rPr kumimoji="1" lang="ja-JP" altLang="en-US" sz="1000">
              <a:latin typeface="ＭＳ Ｐゴシック" panose="020B0600070205080204" pitchFamily="50" charset="-128"/>
              <a:ea typeface="ＭＳ Ｐゴシック" panose="020B0600070205080204" pitchFamily="50" charset="-128"/>
            </a:rPr>
            <a:t>円である。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人件費は住民一人当たり</a:t>
          </a:r>
          <a:r>
            <a:rPr kumimoji="1" lang="en-US" altLang="ja-JP" sz="1000">
              <a:latin typeface="ＭＳ Ｐゴシック" panose="020B0600070205080204" pitchFamily="50" charset="-128"/>
              <a:ea typeface="ＭＳ Ｐゴシック" panose="020B0600070205080204" pitchFamily="50" charset="-128"/>
            </a:rPr>
            <a:t>75,319</a:t>
          </a:r>
          <a:r>
            <a:rPr kumimoji="1" lang="ja-JP" altLang="en-US" sz="1000">
              <a:latin typeface="ＭＳ Ｐゴシック" panose="020B0600070205080204" pitchFamily="50" charset="-128"/>
              <a:ea typeface="ＭＳ Ｐゴシック" panose="020B0600070205080204" pitchFamily="50" charset="-128"/>
            </a:rPr>
            <a:t>円となっており、前年度比</a:t>
          </a:r>
          <a:r>
            <a:rPr kumimoji="1" lang="en-US" altLang="ja-JP" sz="1000">
              <a:latin typeface="ＭＳ Ｐゴシック" panose="020B0600070205080204" pitchFamily="50" charset="-128"/>
              <a:ea typeface="ＭＳ Ｐゴシック" panose="020B0600070205080204" pitchFamily="50" charset="-128"/>
            </a:rPr>
            <a:t>2,420</a:t>
          </a:r>
          <a:r>
            <a:rPr kumimoji="1" lang="ja-JP" altLang="en-US" sz="1000">
              <a:latin typeface="ＭＳ Ｐゴシック" panose="020B0600070205080204" pitchFamily="50" charset="-128"/>
              <a:ea typeface="ＭＳ Ｐゴシック" panose="020B0600070205080204" pitchFamily="50" charset="-128"/>
            </a:rPr>
            <a:t>円の増である。令和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年度に施行された第</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次羽後町総合発展計画に基づき、定員管理の適正化に努める。また、令和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年度に実施予定の機構改革において課を削減し、業務の効率化を図り職員数の削減を行う。</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物件費は住民一人当たり</a:t>
          </a:r>
          <a:r>
            <a:rPr kumimoji="1" lang="en-US" altLang="ja-JP" sz="1000">
              <a:latin typeface="ＭＳ Ｐゴシック" panose="020B0600070205080204" pitchFamily="50" charset="-128"/>
              <a:ea typeface="ＭＳ Ｐゴシック" panose="020B0600070205080204" pitchFamily="50" charset="-128"/>
            </a:rPr>
            <a:t>79,414</a:t>
          </a:r>
          <a:r>
            <a:rPr kumimoji="1" lang="ja-JP" altLang="en-US" sz="1000">
              <a:latin typeface="ＭＳ Ｐゴシック" panose="020B0600070205080204" pitchFamily="50" charset="-128"/>
              <a:ea typeface="ＭＳ Ｐゴシック" panose="020B0600070205080204" pitchFamily="50" charset="-128"/>
            </a:rPr>
            <a:t>円となっており、前年度比</a:t>
          </a:r>
          <a:r>
            <a:rPr kumimoji="1" lang="en-US" altLang="ja-JP" sz="1000">
              <a:latin typeface="ＭＳ Ｐゴシック" panose="020B0600070205080204" pitchFamily="50" charset="-128"/>
              <a:ea typeface="ＭＳ Ｐゴシック" panose="020B0600070205080204" pitchFamily="50" charset="-128"/>
            </a:rPr>
            <a:t>6,211</a:t>
          </a:r>
          <a:r>
            <a:rPr kumimoji="1" lang="ja-JP" altLang="en-US" sz="1000">
              <a:latin typeface="ＭＳ Ｐゴシック" panose="020B0600070205080204" pitchFamily="50" charset="-128"/>
              <a:ea typeface="ＭＳ Ｐゴシック" panose="020B0600070205080204" pitchFamily="50" charset="-128"/>
            </a:rPr>
            <a:t>円の増である。これは学校給食共同調理場整備事業における備品等の購入のため増（</a:t>
          </a:r>
          <a:r>
            <a:rPr kumimoji="1" lang="en-US" altLang="ja-JP" sz="1000">
              <a:latin typeface="ＭＳ Ｐゴシック" panose="020B0600070205080204" pitchFamily="50" charset="-128"/>
              <a:ea typeface="ＭＳ Ｐゴシック" panose="020B0600070205080204" pitchFamily="50" charset="-128"/>
            </a:rPr>
            <a:t>+56</a:t>
          </a:r>
          <a:r>
            <a:rPr kumimoji="1" lang="ja-JP" altLang="en-US" sz="1000">
              <a:latin typeface="ＭＳ Ｐゴシック" panose="020B0600070205080204" pitchFamily="50" charset="-128"/>
              <a:ea typeface="ＭＳ Ｐゴシック" panose="020B0600070205080204" pitchFamily="50" charset="-128"/>
            </a:rPr>
            <a:t>百万円）等によるものである。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維持補修費は住民一人当たり</a:t>
          </a:r>
          <a:r>
            <a:rPr kumimoji="1" lang="en-US" altLang="ja-JP" sz="1000">
              <a:latin typeface="ＭＳ Ｐゴシック" panose="020B0600070205080204" pitchFamily="50" charset="-128"/>
              <a:ea typeface="ＭＳ Ｐゴシック" panose="020B0600070205080204" pitchFamily="50" charset="-128"/>
            </a:rPr>
            <a:t>8,965</a:t>
          </a:r>
          <a:r>
            <a:rPr kumimoji="1" lang="ja-JP" altLang="en-US" sz="1000">
              <a:latin typeface="ＭＳ Ｐゴシック" panose="020B0600070205080204" pitchFamily="50" charset="-128"/>
              <a:ea typeface="ＭＳ Ｐゴシック" panose="020B0600070205080204" pitchFamily="50" charset="-128"/>
            </a:rPr>
            <a:t>円となっており、前年度比</a:t>
          </a:r>
          <a:r>
            <a:rPr kumimoji="1" lang="en-US" altLang="ja-JP" sz="1000">
              <a:latin typeface="ＭＳ Ｐゴシック" panose="020B0600070205080204" pitchFamily="50" charset="-128"/>
              <a:ea typeface="ＭＳ Ｐゴシック" panose="020B0600070205080204" pitchFamily="50" charset="-128"/>
            </a:rPr>
            <a:t>5,178</a:t>
          </a:r>
          <a:r>
            <a:rPr kumimoji="1" lang="ja-JP" altLang="en-US" sz="1000">
              <a:latin typeface="ＭＳ Ｐゴシック" panose="020B0600070205080204" pitchFamily="50" charset="-128"/>
              <a:ea typeface="ＭＳ Ｐゴシック" panose="020B0600070205080204" pitchFamily="50" charset="-128"/>
            </a:rPr>
            <a:t>円の減である。暖冬に伴い維持補修費である除排雪経費が前年度より減少したものの、当町は豪雪地帯であるため類似団体平均よりも高くなっている。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扶助費は住民一人当たり</a:t>
          </a:r>
          <a:r>
            <a:rPr kumimoji="1" lang="en-US" altLang="ja-JP" sz="1000">
              <a:latin typeface="ＭＳ Ｐゴシック" panose="020B0600070205080204" pitchFamily="50" charset="-128"/>
              <a:ea typeface="ＭＳ Ｐゴシック" panose="020B0600070205080204" pitchFamily="50" charset="-128"/>
            </a:rPr>
            <a:t>72,935</a:t>
          </a:r>
          <a:r>
            <a:rPr kumimoji="1" lang="ja-JP" altLang="en-US" sz="1000">
              <a:latin typeface="ＭＳ Ｐゴシック" panose="020B0600070205080204" pitchFamily="50" charset="-128"/>
              <a:ea typeface="ＭＳ Ｐゴシック" panose="020B0600070205080204" pitchFamily="50" charset="-128"/>
            </a:rPr>
            <a:t>円となっており、前年度比</a:t>
          </a:r>
          <a:r>
            <a:rPr kumimoji="1" lang="en-US" altLang="ja-JP" sz="1000">
              <a:latin typeface="ＭＳ Ｐゴシック" panose="020B0600070205080204" pitchFamily="50" charset="-128"/>
              <a:ea typeface="ＭＳ Ｐゴシック" panose="020B0600070205080204" pitchFamily="50" charset="-128"/>
            </a:rPr>
            <a:t>1,959</a:t>
          </a:r>
          <a:r>
            <a:rPr kumimoji="1" lang="ja-JP" altLang="en-US" sz="1000">
              <a:latin typeface="ＭＳ Ｐゴシック" panose="020B0600070205080204" pitchFamily="50" charset="-128"/>
              <a:ea typeface="ＭＳ Ｐゴシック" panose="020B0600070205080204" pitchFamily="50" charset="-128"/>
            </a:rPr>
            <a:t>円の増である。これは保育料の無償化等に伴う施設型給付費の増などによるものである。また、乳児・３歳未満児の財政負担が大きい児童の保育ニーズも高まっており、今後も高い水準で推移される見込みであることか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適正に給付事務を継続しつつ、財源の確保に努める。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補助費等は住民一人当たり</a:t>
          </a:r>
          <a:r>
            <a:rPr kumimoji="1" lang="en-US" altLang="ja-JP" sz="1000">
              <a:latin typeface="ＭＳ Ｐゴシック" panose="020B0600070205080204" pitchFamily="50" charset="-128"/>
              <a:ea typeface="ＭＳ Ｐゴシック" panose="020B0600070205080204" pitchFamily="50" charset="-128"/>
            </a:rPr>
            <a:t>97,049</a:t>
          </a:r>
          <a:r>
            <a:rPr kumimoji="1" lang="ja-JP" altLang="en-US" sz="1000">
              <a:latin typeface="ＭＳ Ｐゴシック" panose="020B0600070205080204" pitchFamily="50" charset="-128"/>
              <a:ea typeface="ＭＳ Ｐゴシック" panose="020B0600070205080204" pitchFamily="50" charset="-128"/>
            </a:rPr>
            <a:t>円となっており、前年度比</a:t>
          </a:r>
          <a:r>
            <a:rPr kumimoji="1" lang="en-US" altLang="ja-JP" sz="1000">
              <a:latin typeface="ＭＳ Ｐゴシック" panose="020B0600070205080204" pitchFamily="50" charset="-128"/>
              <a:ea typeface="ＭＳ Ｐゴシック" panose="020B0600070205080204" pitchFamily="50" charset="-128"/>
            </a:rPr>
            <a:t>8,695</a:t>
          </a:r>
          <a:r>
            <a:rPr kumimoji="1" lang="ja-JP" altLang="en-US" sz="1000">
              <a:latin typeface="ＭＳ Ｐゴシック" panose="020B0600070205080204" pitchFamily="50" charset="-128"/>
              <a:ea typeface="ＭＳ Ｐゴシック" panose="020B0600070205080204" pitchFamily="50" charset="-128"/>
            </a:rPr>
            <a:t>円の減である。これは過年度国庫補助金返還の皆減▲</a:t>
          </a:r>
          <a:r>
            <a:rPr kumimoji="1" lang="en-US" altLang="ja-JP" sz="1000">
              <a:latin typeface="ＭＳ Ｐゴシック" panose="020B0600070205080204" pitchFamily="50" charset="-128"/>
              <a:ea typeface="ＭＳ Ｐゴシック" panose="020B0600070205080204" pitchFamily="50" charset="-128"/>
            </a:rPr>
            <a:t>99</a:t>
          </a:r>
          <a:r>
            <a:rPr kumimoji="1" lang="ja-JP" altLang="en-US" sz="1000">
              <a:latin typeface="ＭＳ Ｐゴシック" panose="020B0600070205080204" pitchFamily="50" charset="-128"/>
              <a:ea typeface="ＭＳ Ｐゴシック" panose="020B0600070205080204" pitchFamily="50" charset="-128"/>
            </a:rPr>
            <a:t>百万円等によるものである。病院事業への繰出金は前年度から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百万円減少したものの、繰出額</a:t>
          </a:r>
          <a:r>
            <a:rPr kumimoji="1" lang="en-US" altLang="ja-JP" sz="1000">
              <a:latin typeface="ＭＳ Ｐゴシック" panose="020B0600070205080204" pitchFamily="50" charset="-128"/>
              <a:ea typeface="ＭＳ Ｐゴシック" panose="020B0600070205080204" pitchFamily="50" charset="-128"/>
            </a:rPr>
            <a:t>300</a:t>
          </a:r>
          <a:r>
            <a:rPr kumimoji="1" lang="ja-JP" altLang="en-US" sz="1000">
              <a:latin typeface="ＭＳ Ｐゴシック" panose="020B0600070205080204" pitchFamily="50" charset="-128"/>
              <a:ea typeface="ＭＳ Ｐゴシック" panose="020B0600070205080204" pitchFamily="50" charset="-128"/>
            </a:rPr>
            <a:t>百万円と当町の予算規模としては重い財政負担となっている。令和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年度からは病床数を削減する等して経営の改善に努めている。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普通建設事業費（うち更新整備）は住民一人あたり</a:t>
          </a:r>
          <a:r>
            <a:rPr kumimoji="1" lang="en-US" altLang="ja-JP" sz="1000">
              <a:latin typeface="ＭＳ Ｐゴシック" panose="020B0600070205080204" pitchFamily="50" charset="-128"/>
              <a:ea typeface="ＭＳ Ｐゴシック" panose="020B0600070205080204" pitchFamily="50" charset="-128"/>
            </a:rPr>
            <a:t>73,871</a:t>
          </a:r>
          <a:r>
            <a:rPr kumimoji="1" lang="ja-JP" altLang="en-US" sz="1000">
              <a:latin typeface="ＭＳ Ｐゴシック" panose="020B0600070205080204" pitchFamily="50" charset="-128"/>
              <a:ea typeface="ＭＳ Ｐゴシック" panose="020B0600070205080204" pitchFamily="50" charset="-128"/>
            </a:rPr>
            <a:t>円となっており、前年度比</a:t>
          </a:r>
          <a:r>
            <a:rPr kumimoji="1" lang="en-US" altLang="ja-JP" sz="1000">
              <a:latin typeface="ＭＳ Ｐゴシック" panose="020B0600070205080204" pitchFamily="50" charset="-128"/>
              <a:ea typeface="ＭＳ Ｐゴシック" panose="020B0600070205080204" pitchFamily="50" charset="-128"/>
            </a:rPr>
            <a:t>12,524</a:t>
          </a:r>
          <a:r>
            <a:rPr kumimoji="1" lang="ja-JP" altLang="en-US" sz="1000">
              <a:latin typeface="ＭＳ Ｐゴシック" panose="020B0600070205080204" pitchFamily="50" charset="-128"/>
              <a:ea typeface="ＭＳ Ｐゴシック" panose="020B0600070205080204" pitchFamily="50" charset="-128"/>
            </a:rPr>
            <a:t>円の増である。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これは平成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年度から令和元年度に学校給食共同調理場整備事業の本体工事を実施したためであり、令和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年度からは減少する見込みとなっている。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14,653
14,535
230.78
8,577,803
8,129,390
396,965
5,154,796
8,403,250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157008</xdr:rowOff>
    </xdr:from>
    <xdr:to>
      <xdr:col>24</xdr:col>
      <xdr:colOff>62865</xdr:colOff>
      <xdr:row>39</xdr:row>
      <xdr:rowOff>86795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71958"/>
          <a:ext cx="127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90622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86795</xdr:rowOff>
    </xdr:from>
    <xdr:to>
      <xdr:col>24</xdr:col>
      <xdr:colOff>152400</xdr:colOff>
      <xdr:row>39</xdr:row>
      <xdr:rowOff>86795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103685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157008</xdr:rowOff>
    </xdr:from>
    <xdr:to>
      <xdr:col>24</xdr:col>
      <xdr:colOff>152400</xdr:colOff>
      <xdr:row>31</xdr:row>
      <xdr:rowOff>157008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7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131209</xdr:rowOff>
    </xdr:from>
    <xdr:to>
      <xdr:col>24</xdr:col>
      <xdr:colOff>63500</xdr:colOff>
      <xdr:row>31</xdr:row>
      <xdr:rowOff>157008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4615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134274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5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155847</xdr:rowOff>
    </xdr:from>
    <xdr:to>
      <xdr:col>24</xdr:col>
      <xdr:colOff>114300</xdr:colOff>
      <xdr:row>36</xdr:row>
      <xdr:rowOff>85997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131209</xdr:rowOff>
    </xdr:from>
    <xdr:to>
      <xdr:col>19</xdr:col>
      <xdr:colOff>177800</xdr:colOff>
      <xdr:row>32</xdr:row>
      <xdr:rowOff>151457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46159"/>
          <a:ext cx="889000" cy="19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131681</xdr:rowOff>
    </xdr:from>
    <xdr:to>
      <xdr:col>20</xdr:col>
      <xdr:colOff>38100</xdr:colOff>
      <xdr:row>36</xdr:row>
      <xdr:rowOff>61831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52958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70140</xdr:rowOff>
    </xdr:from>
    <xdr:to>
      <xdr:col>15</xdr:col>
      <xdr:colOff>50800</xdr:colOff>
      <xdr:row>32</xdr:row>
      <xdr:rowOff>151457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56540"/>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67327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63609</xdr:rowOff>
    </xdr:from>
    <xdr:to>
      <xdr:col>10</xdr:col>
      <xdr:colOff>114300</xdr:colOff>
      <xdr:row>32</xdr:row>
      <xdr:rowOff>70140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7855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6278</xdr:rowOff>
    </xdr:from>
    <xdr:to>
      <xdr:col>10</xdr:col>
      <xdr:colOff>165100</xdr:colOff>
      <xdr:row>36</xdr:row>
      <xdr:rowOff>107878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99005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74531</xdr:rowOff>
    </xdr:from>
    <xdr:to>
      <xdr:col>6</xdr:col>
      <xdr:colOff>38100</xdr:colOff>
      <xdr:row>36</xdr:row>
      <xdr:rowOff>4681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167258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106208</xdr:rowOff>
    </xdr:from>
    <xdr:to>
      <xdr:col>24</xdr:col>
      <xdr:colOff>114300</xdr:colOff>
      <xdr:row>32</xdr:row>
      <xdr:rowOff>36358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59235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80409</xdr:rowOff>
    </xdr:from>
    <xdr:to>
      <xdr:col>20</xdr:col>
      <xdr:colOff>38100</xdr:colOff>
      <xdr:row>32</xdr:row>
      <xdr:rowOff>10559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27086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7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100657</xdr:rowOff>
    </xdr:from>
    <xdr:to>
      <xdr:col>15</xdr:col>
      <xdr:colOff>101600</xdr:colOff>
      <xdr:row>33</xdr:row>
      <xdr:rowOff>30807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47334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19340</xdr:rowOff>
    </xdr:from>
    <xdr:to>
      <xdr:col>10</xdr:col>
      <xdr:colOff>165100</xdr:colOff>
      <xdr:row>32</xdr:row>
      <xdr:rowOff>120940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137467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12809</xdr:rowOff>
    </xdr:from>
    <xdr:to>
      <xdr:col>6</xdr:col>
      <xdr:colOff>38100</xdr:colOff>
      <xdr:row>31</xdr:row>
      <xdr:rowOff>114409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130936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160768</xdr:rowOff>
    </xdr:from>
    <xdr:to>
      <xdr:col>24</xdr:col>
      <xdr:colOff>63500</xdr:colOff>
      <xdr:row>56</xdr:row>
      <xdr:rowOff>162725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1968"/>
          <a:ext cx="8382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162725</xdr:rowOff>
    </xdr:from>
    <xdr:to>
      <xdr:col>19</xdr:col>
      <xdr:colOff>177800</xdr:colOff>
      <xdr:row>57</xdr:row>
      <xdr:rowOff>29012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3925"/>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17180</xdr:rowOff>
    </xdr:from>
    <xdr:to>
      <xdr:col>15</xdr:col>
      <xdr:colOff>50800</xdr:colOff>
      <xdr:row>57</xdr:row>
      <xdr:rowOff>29012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89830"/>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13042</xdr:rowOff>
    </xdr:from>
    <xdr:to>
      <xdr:col>10</xdr:col>
      <xdr:colOff>114300</xdr:colOff>
      <xdr:row>57</xdr:row>
      <xdr:rowOff>17180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8569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109968</xdr:rowOff>
    </xdr:from>
    <xdr:to>
      <xdr:col>24</xdr:col>
      <xdr:colOff>114300</xdr:colOff>
      <xdr:row>57</xdr:row>
      <xdr:rowOff>40118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24895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111925</xdr:rowOff>
    </xdr:from>
    <xdr:to>
      <xdr:col>20</xdr:col>
      <xdr:colOff>38100</xdr:colOff>
      <xdr:row>57</xdr:row>
      <xdr:rowOff>42075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33202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149662</xdr:rowOff>
    </xdr:from>
    <xdr:to>
      <xdr:col>15</xdr:col>
      <xdr:colOff>101600</xdr:colOff>
      <xdr:row>57</xdr:row>
      <xdr:rowOff>79812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70939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137830</xdr:rowOff>
    </xdr:from>
    <xdr:to>
      <xdr:col>10</xdr:col>
      <xdr:colOff>165100</xdr:colOff>
      <xdr:row>57</xdr:row>
      <xdr:rowOff>67980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59107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133692</xdr:rowOff>
    </xdr:from>
    <xdr:to>
      <xdr:col>6</xdr:col>
      <xdr:colOff>38100</xdr:colOff>
      <xdr:row>57</xdr:row>
      <xdr:rowOff>63842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54969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90290</xdr:rowOff>
    </xdr:from>
    <xdr:to>
      <xdr:col>24</xdr:col>
      <xdr:colOff>63500</xdr:colOff>
      <xdr:row>74</xdr:row>
      <xdr:rowOff>93359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7590"/>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93359</xdr:rowOff>
    </xdr:from>
    <xdr:to>
      <xdr:col>19</xdr:col>
      <xdr:colOff>177800</xdr:colOff>
      <xdr:row>75</xdr:row>
      <xdr:rowOff>15243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80659"/>
          <a:ext cx="889000" cy="9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152338</xdr:rowOff>
    </xdr:from>
    <xdr:to>
      <xdr:col>15</xdr:col>
      <xdr:colOff>50800</xdr:colOff>
      <xdr:row>75</xdr:row>
      <xdr:rowOff>15243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39638"/>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152338</xdr:rowOff>
    </xdr:from>
    <xdr:to>
      <xdr:col>10</xdr:col>
      <xdr:colOff>114300</xdr:colOff>
      <xdr:row>75</xdr:row>
      <xdr:rowOff>25645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39638"/>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39490</xdr:rowOff>
    </xdr:from>
    <xdr:to>
      <xdr:col>24</xdr:col>
      <xdr:colOff>114300</xdr:colOff>
      <xdr:row>74</xdr:row>
      <xdr:rowOff>141090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62367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42559</xdr:rowOff>
    </xdr:from>
    <xdr:to>
      <xdr:col>20</xdr:col>
      <xdr:colOff>38100</xdr:colOff>
      <xdr:row>74</xdr:row>
      <xdr:rowOff>144159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160686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0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135893</xdr:rowOff>
    </xdr:from>
    <xdr:to>
      <xdr:col>15</xdr:col>
      <xdr:colOff>101600</xdr:colOff>
      <xdr:row>75</xdr:row>
      <xdr:rowOff>66043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82570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101538</xdr:rowOff>
    </xdr:from>
    <xdr:to>
      <xdr:col>10</xdr:col>
      <xdr:colOff>165100</xdr:colOff>
      <xdr:row>75</xdr:row>
      <xdr:rowOff>31688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48215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6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146295</xdr:rowOff>
    </xdr:from>
    <xdr:to>
      <xdr:col>6</xdr:col>
      <xdr:colOff>38100</xdr:colOff>
      <xdr:row>75</xdr:row>
      <xdr:rowOff>76445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92972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9382</xdr:rowOff>
    </xdr:from>
    <xdr:to>
      <xdr:col>24</xdr:col>
      <xdr:colOff>63500</xdr:colOff>
      <xdr:row>97</xdr:row>
      <xdr:rowOff>15734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40032"/>
          <a:ext cx="8382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12942</xdr:rowOff>
    </xdr:from>
    <xdr:to>
      <xdr:col>19</xdr:col>
      <xdr:colOff>177800</xdr:colOff>
      <xdr:row>97</xdr:row>
      <xdr:rowOff>15734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4359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134328</xdr:rowOff>
    </xdr:from>
    <xdr:to>
      <xdr:col>15</xdr:col>
      <xdr:colOff>50800</xdr:colOff>
      <xdr:row>97</xdr:row>
      <xdr:rowOff>12942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079178"/>
          <a:ext cx="889000" cy="5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134328</xdr:rowOff>
    </xdr:from>
    <xdr:to>
      <xdr:col>10</xdr:col>
      <xdr:colOff>114300</xdr:colOff>
      <xdr:row>96</xdr:row>
      <xdr:rowOff>57192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079178"/>
          <a:ext cx="889000" cy="43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130032</xdr:rowOff>
    </xdr:from>
    <xdr:to>
      <xdr:col>24</xdr:col>
      <xdr:colOff>114300</xdr:colOff>
      <xdr:row>97</xdr:row>
      <xdr:rowOff>60182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152909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136384</xdr:rowOff>
    </xdr:from>
    <xdr:to>
      <xdr:col>20</xdr:col>
      <xdr:colOff>38100</xdr:colOff>
      <xdr:row>97</xdr:row>
      <xdr:rowOff>66534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83061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133592</xdr:rowOff>
    </xdr:from>
    <xdr:to>
      <xdr:col>15</xdr:col>
      <xdr:colOff>101600</xdr:colOff>
      <xdr:row>97</xdr:row>
      <xdr:rowOff>63742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80269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83528</xdr:rowOff>
    </xdr:from>
    <xdr:to>
      <xdr:col>10</xdr:col>
      <xdr:colOff>165100</xdr:colOff>
      <xdr:row>94</xdr:row>
      <xdr:rowOff>13678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0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30205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8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6392</xdr:rowOff>
    </xdr:from>
    <xdr:to>
      <xdr:col>6</xdr:col>
      <xdr:colOff>38100</xdr:colOff>
      <xdr:row>96</xdr:row>
      <xdr:rowOff>107992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124519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135586</xdr:rowOff>
    </xdr:from>
    <xdr:to>
      <xdr:col>55</xdr:col>
      <xdr:colOff>0</xdr:colOff>
      <xdr:row>38</xdr:row>
      <xdr:rowOff>136957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068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135128</xdr:rowOff>
    </xdr:from>
    <xdr:to>
      <xdr:col>50</xdr:col>
      <xdr:colOff>114300</xdr:colOff>
      <xdr:row>38</xdr:row>
      <xdr:rowOff>135586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02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133299</xdr:rowOff>
    </xdr:from>
    <xdr:to>
      <xdr:col>45</xdr:col>
      <xdr:colOff>177800</xdr:colOff>
      <xdr:row>38</xdr:row>
      <xdr:rowOff>135128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483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129184</xdr:rowOff>
    </xdr:from>
    <xdr:to>
      <xdr:col>41</xdr:col>
      <xdr:colOff>50800</xdr:colOff>
      <xdr:row>38</xdr:row>
      <xdr:rowOff>133299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428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6063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84328</xdr:rowOff>
    </xdr:from>
    <xdr:to>
      <xdr:col>46</xdr:col>
      <xdr:colOff>38100</xdr:colOff>
      <xdr:row>39</xdr:row>
      <xdr:rowOff>14478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5605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82499</xdr:rowOff>
    </xdr:from>
    <xdr:to>
      <xdr:col>41</xdr:col>
      <xdr:colOff>101600</xdr:colOff>
      <xdr:row>39</xdr:row>
      <xdr:rowOff>12649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3776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78384</xdr:rowOff>
    </xdr:from>
    <xdr:to>
      <xdr:col>36</xdr:col>
      <xdr:colOff>165100</xdr:colOff>
      <xdr:row>39</xdr:row>
      <xdr:rowOff>8534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171111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33325</xdr:rowOff>
    </xdr:from>
    <xdr:to>
      <xdr:col>55</xdr:col>
      <xdr:colOff>0</xdr:colOff>
      <xdr:row>53</xdr:row>
      <xdr:rowOff>106076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605825"/>
          <a:ext cx="838200" cy="58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33325</xdr:rowOff>
    </xdr:from>
    <xdr:to>
      <xdr:col>50</xdr:col>
      <xdr:colOff>114300</xdr:colOff>
      <xdr:row>53</xdr:row>
      <xdr:rowOff>28029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605825"/>
          <a:ext cx="889000" cy="50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28029</xdr:rowOff>
    </xdr:from>
    <xdr:to>
      <xdr:col>45</xdr:col>
      <xdr:colOff>177800</xdr:colOff>
      <xdr:row>53</xdr:row>
      <xdr:rowOff>170218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114879"/>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170218</xdr:rowOff>
    </xdr:from>
    <xdr:to>
      <xdr:col>41</xdr:col>
      <xdr:colOff>50800</xdr:colOff>
      <xdr:row>54</xdr:row>
      <xdr:rowOff>60661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257068"/>
          <a:ext cx="889000" cy="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55276</xdr:rowOff>
    </xdr:from>
    <xdr:to>
      <xdr:col>55</xdr:col>
      <xdr:colOff>50800</xdr:colOff>
      <xdr:row>53</xdr:row>
      <xdr:rowOff>156876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78153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9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153975</xdr:rowOff>
    </xdr:from>
    <xdr:to>
      <xdr:col>50</xdr:col>
      <xdr:colOff>165100</xdr:colOff>
      <xdr:row>50</xdr:row>
      <xdr:rowOff>84125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5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100652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3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148679</xdr:rowOff>
    </xdr:from>
    <xdr:to>
      <xdr:col>46</xdr:col>
      <xdr:colOff>38100</xdr:colOff>
      <xdr:row>53</xdr:row>
      <xdr:rowOff>78829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95356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8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119418</xdr:rowOff>
    </xdr:from>
    <xdr:to>
      <xdr:col>41</xdr:col>
      <xdr:colOff>101600</xdr:colOff>
      <xdr:row>54</xdr:row>
      <xdr:rowOff>49568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66095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8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9861</xdr:rowOff>
    </xdr:from>
    <xdr:to>
      <xdr:col>36</xdr:col>
      <xdr:colOff>165100</xdr:colOff>
      <xdr:row>54</xdr:row>
      <xdr:rowOff>111461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2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127988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0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15266</xdr:rowOff>
    </xdr:from>
    <xdr:to>
      <xdr:col>55</xdr:col>
      <xdr:colOff>0</xdr:colOff>
      <xdr:row>78</xdr:row>
      <xdr:rowOff>16714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836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134976</xdr:rowOff>
    </xdr:from>
    <xdr:to>
      <xdr:col>50</xdr:col>
      <xdr:colOff>114300</xdr:colOff>
      <xdr:row>78</xdr:row>
      <xdr:rowOff>15266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36626"/>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60813</xdr:rowOff>
    </xdr:from>
    <xdr:to>
      <xdr:col>45</xdr:col>
      <xdr:colOff>177800</xdr:colOff>
      <xdr:row>77</xdr:row>
      <xdr:rowOff>134976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62463"/>
          <a:ext cx="8890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62891</xdr:rowOff>
    </xdr:from>
    <xdr:to>
      <xdr:col>41</xdr:col>
      <xdr:colOff>50800</xdr:colOff>
      <xdr:row>77</xdr:row>
      <xdr:rowOff>60813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750191"/>
          <a:ext cx="889000" cy="5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137364</xdr:rowOff>
    </xdr:from>
    <xdr:to>
      <xdr:col>55</xdr:col>
      <xdr:colOff>50800</xdr:colOff>
      <xdr:row>78</xdr:row>
      <xdr:rowOff>67514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115791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135916</xdr:rowOff>
    </xdr:from>
    <xdr:to>
      <xdr:col>50</xdr:col>
      <xdr:colOff>165100</xdr:colOff>
      <xdr:row>78</xdr:row>
      <xdr:rowOff>66066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57193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3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84176</xdr:rowOff>
    </xdr:from>
    <xdr:to>
      <xdr:col>46</xdr:col>
      <xdr:colOff>38100</xdr:colOff>
      <xdr:row>78</xdr:row>
      <xdr:rowOff>14326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10013</xdr:rowOff>
    </xdr:from>
    <xdr:to>
      <xdr:col>41</xdr:col>
      <xdr:colOff>101600</xdr:colOff>
      <xdr:row>77</xdr:row>
      <xdr:rowOff>111613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128140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12091</xdr:rowOff>
    </xdr:from>
    <xdr:to>
      <xdr:col>36</xdr:col>
      <xdr:colOff>165100</xdr:colOff>
      <xdr:row>74</xdr:row>
      <xdr:rowOff>113691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130218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46554</xdr:rowOff>
    </xdr:from>
    <xdr:to>
      <xdr:col>55</xdr:col>
      <xdr:colOff>0</xdr:colOff>
      <xdr:row>98</xdr:row>
      <xdr:rowOff>46991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48654"/>
          <a:ext cx="8382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22592</xdr:rowOff>
    </xdr:from>
    <xdr:to>
      <xdr:col>50</xdr:col>
      <xdr:colOff>114300</xdr:colOff>
      <xdr:row>98</xdr:row>
      <xdr:rowOff>46554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4692"/>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22592</xdr:rowOff>
    </xdr:from>
    <xdr:to>
      <xdr:col>45</xdr:col>
      <xdr:colOff>177800</xdr:colOff>
      <xdr:row>98</xdr:row>
      <xdr:rowOff>48203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4692"/>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42926</xdr:rowOff>
    </xdr:from>
    <xdr:to>
      <xdr:col>41</xdr:col>
      <xdr:colOff>50800</xdr:colOff>
      <xdr:row>98</xdr:row>
      <xdr:rowOff>48203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5026"/>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167641</xdr:rowOff>
    </xdr:from>
    <xdr:to>
      <xdr:col>55</xdr:col>
      <xdr:colOff>50800</xdr:colOff>
      <xdr:row>98</xdr:row>
      <xdr:rowOff>97791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82568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167204</xdr:rowOff>
    </xdr:from>
    <xdr:to>
      <xdr:col>50</xdr:col>
      <xdr:colOff>165100</xdr:colOff>
      <xdr:row>98</xdr:row>
      <xdr:rowOff>97354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88481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143242</xdr:rowOff>
    </xdr:from>
    <xdr:to>
      <xdr:col>46</xdr:col>
      <xdr:colOff>38100</xdr:colOff>
      <xdr:row>98</xdr:row>
      <xdr:rowOff>73392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168853</xdr:rowOff>
    </xdr:from>
    <xdr:to>
      <xdr:col>41</xdr:col>
      <xdr:colOff>101600</xdr:colOff>
      <xdr:row>98</xdr:row>
      <xdr:rowOff>99003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163576</xdr:rowOff>
    </xdr:from>
    <xdr:to>
      <xdr:col>36</xdr:col>
      <xdr:colOff>165100</xdr:colOff>
      <xdr:row>98</xdr:row>
      <xdr:rowOff>93726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84853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113983</xdr:rowOff>
    </xdr:from>
    <xdr:to>
      <xdr:col>85</xdr:col>
      <xdr:colOff>127000</xdr:colOff>
      <xdr:row>37</xdr:row>
      <xdr:rowOff>114935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5763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113983</xdr:rowOff>
    </xdr:from>
    <xdr:to>
      <xdr:col>81</xdr:col>
      <xdr:colOff>50800</xdr:colOff>
      <xdr:row>37</xdr:row>
      <xdr:rowOff>125756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5763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125756</xdr:rowOff>
    </xdr:from>
    <xdr:to>
      <xdr:col>76</xdr:col>
      <xdr:colOff>114300</xdr:colOff>
      <xdr:row>37</xdr:row>
      <xdr:rowOff>136512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69406"/>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136512</xdr:rowOff>
    </xdr:from>
    <xdr:to>
      <xdr:col>71</xdr:col>
      <xdr:colOff>177800</xdr:colOff>
      <xdr:row>37</xdr:row>
      <xdr:rowOff>144691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0162"/>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64135</xdr:rowOff>
    </xdr:from>
    <xdr:to>
      <xdr:col>85</xdr:col>
      <xdr:colOff>177800</xdr:colOff>
      <xdr:row>37</xdr:row>
      <xdr:rowOff>165735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150512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63183</xdr:rowOff>
    </xdr:from>
    <xdr:to>
      <xdr:col>81</xdr:col>
      <xdr:colOff>101600</xdr:colOff>
      <xdr:row>37</xdr:row>
      <xdr:rowOff>164782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6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155909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74956</xdr:rowOff>
    </xdr:from>
    <xdr:to>
      <xdr:col>76</xdr:col>
      <xdr:colOff>165100</xdr:colOff>
      <xdr:row>38</xdr:row>
      <xdr:rowOff>5105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167682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85712</xdr:rowOff>
    </xdr:from>
    <xdr:to>
      <xdr:col>72</xdr:col>
      <xdr:colOff>38100</xdr:colOff>
      <xdr:row>38</xdr:row>
      <xdr:rowOff>15863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93891</xdr:rowOff>
    </xdr:from>
    <xdr:to>
      <xdr:col>67</xdr:col>
      <xdr:colOff>101600</xdr:colOff>
      <xdr:row>38</xdr:row>
      <xdr:rowOff>24041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71757</xdr:rowOff>
    </xdr:from>
    <xdr:to>
      <xdr:col>85</xdr:col>
      <xdr:colOff>127000</xdr:colOff>
      <xdr:row>53</xdr:row>
      <xdr:rowOff>107647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987157"/>
          <a:ext cx="8382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107647</xdr:rowOff>
    </xdr:from>
    <xdr:to>
      <xdr:col>81</xdr:col>
      <xdr:colOff>50800</xdr:colOff>
      <xdr:row>56</xdr:row>
      <xdr:rowOff>112072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194497"/>
          <a:ext cx="889000" cy="5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112072</xdr:rowOff>
    </xdr:from>
    <xdr:to>
      <xdr:col>76</xdr:col>
      <xdr:colOff>114300</xdr:colOff>
      <xdr:row>56</xdr:row>
      <xdr:rowOff>155865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13272"/>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155865</xdr:rowOff>
    </xdr:from>
    <xdr:to>
      <xdr:col>71</xdr:col>
      <xdr:colOff>177800</xdr:colOff>
      <xdr:row>57</xdr:row>
      <xdr:rowOff>2638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7065"/>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20957</xdr:rowOff>
    </xdr:from>
    <xdr:to>
      <xdr:col>85</xdr:col>
      <xdr:colOff>177800</xdr:colOff>
      <xdr:row>52</xdr:row>
      <xdr:rowOff>122557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43834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56847</xdr:rowOff>
    </xdr:from>
    <xdr:to>
      <xdr:col>81</xdr:col>
      <xdr:colOff>101600</xdr:colOff>
      <xdr:row>53</xdr:row>
      <xdr:rowOff>158447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1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3524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91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61272</xdr:rowOff>
    </xdr:from>
    <xdr:to>
      <xdr:col>76</xdr:col>
      <xdr:colOff>165100</xdr:colOff>
      <xdr:row>56</xdr:row>
      <xdr:rowOff>162872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153999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105065</xdr:rowOff>
    </xdr:from>
    <xdr:to>
      <xdr:col>72</xdr:col>
      <xdr:colOff>38100</xdr:colOff>
      <xdr:row>57</xdr:row>
      <xdr:rowOff>35215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26342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123288</xdr:rowOff>
    </xdr:from>
    <xdr:to>
      <xdr:col>67</xdr:col>
      <xdr:colOff>101600</xdr:colOff>
      <xdr:row>57</xdr:row>
      <xdr:rowOff>53438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44565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39021</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3571"/>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159671</xdr:rowOff>
    </xdr:from>
    <xdr:to>
      <xdr:col>85</xdr:col>
      <xdr:colOff>177800</xdr:colOff>
      <xdr:row>79</xdr:row>
      <xdr:rowOff>89821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74598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77267</xdr:rowOff>
    </xdr:from>
    <xdr:to>
      <xdr:col>85</xdr:col>
      <xdr:colOff>127000</xdr:colOff>
      <xdr:row>97</xdr:row>
      <xdr:rowOff>78473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07917"/>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61607</xdr:rowOff>
    </xdr:from>
    <xdr:to>
      <xdr:col>81</xdr:col>
      <xdr:colOff>50800</xdr:colOff>
      <xdr:row>97</xdr:row>
      <xdr:rowOff>78473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92257"/>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61607</xdr:rowOff>
    </xdr:from>
    <xdr:to>
      <xdr:col>76</xdr:col>
      <xdr:colOff>114300</xdr:colOff>
      <xdr:row>97</xdr:row>
      <xdr:rowOff>102667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692257"/>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102667</xdr:rowOff>
    </xdr:from>
    <xdr:to>
      <xdr:col>71</xdr:col>
      <xdr:colOff>177800</xdr:colOff>
      <xdr:row>97</xdr:row>
      <xdr:rowOff>107392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333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26467</xdr:rowOff>
    </xdr:from>
    <xdr:to>
      <xdr:col>85</xdr:col>
      <xdr:colOff>177800</xdr:colOff>
      <xdr:row>97</xdr:row>
      <xdr:rowOff>128067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4894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27673</xdr:rowOff>
    </xdr:from>
    <xdr:to>
      <xdr:col>81</xdr:col>
      <xdr:colOff>101600</xdr:colOff>
      <xdr:row>97</xdr:row>
      <xdr:rowOff>129273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120400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10807</xdr:rowOff>
    </xdr:from>
    <xdr:to>
      <xdr:col>76</xdr:col>
      <xdr:colOff>165100</xdr:colOff>
      <xdr:row>97</xdr:row>
      <xdr:rowOff>112407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128934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51867</xdr:rowOff>
    </xdr:from>
    <xdr:to>
      <xdr:col>72</xdr:col>
      <xdr:colOff>38100</xdr:colOff>
      <xdr:row>97</xdr:row>
      <xdr:rowOff>153467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144594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56592</xdr:rowOff>
    </xdr:from>
    <xdr:to>
      <xdr:col>67</xdr:col>
      <xdr:colOff>101600</xdr:colOff>
      <xdr:row>97</xdr:row>
      <xdr:rowOff>158192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3269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4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70,392</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428</a:t>
          </a:r>
          <a:r>
            <a:rPr kumimoji="1" lang="ja-JP" altLang="en-US" sz="1200">
              <a:latin typeface="ＭＳ Ｐゴシック" panose="020B0600070205080204" pitchFamily="50" charset="-128"/>
              <a:ea typeface="ＭＳ Ｐゴシック" panose="020B0600070205080204" pitchFamily="50" charset="-128"/>
            </a:rPr>
            <a:t>円の増となっている。これは庁舎エレベーター改修工事の</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実施な</a:t>
          </a:r>
          <a:r>
            <a:rPr kumimoji="1" lang="ja-JP" altLang="en-US" sz="1200">
              <a:latin typeface="ＭＳ Ｐゴシック" panose="020B0600070205080204" pitchFamily="50" charset="-128"/>
              <a:ea typeface="ＭＳ Ｐゴシック" panose="020B0600070205080204" pitchFamily="50" charset="-128"/>
            </a:rPr>
            <a:t>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153,206</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188</a:t>
          </a:r>
          <a:r>
            <a:rPr kumimoji="1" lang="ja-JP" altLang="en-US" sz="1200">
              <a:latin typeface="ＭＳ Ｐゴシック" panose="020B0600070205080204" pitchFamily="50" charset="-128"/>
              <a:ea typeface="ＭＳ Ｐゴシック" panose="020B0600070205080204" pitchFamily="50" charset="-128"/>
            </a:rPr>
            <a:t>円の増となっている。これは過年度障害者自立支援給付費負担金返還金の増などによるものである。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農林水産業費は住民一人当たり</a:t>
          </a:r>
          <a:r>
            <a:rPr kumimoji="1" lang="en-US" altLang="ja-JP" sz="1200">
              <a:latin typeface="ＭＳ Ｐゴシック" panose="020B0600070205080204" pitchFamily="50" charset="-128"/>
              <a:ea typeface="ＭＳ Ｐゴシック" panose="020B0600070205080204" pitchFamily="50" charset="-128"/>
            </a:rPr>
            <a:t>50,765</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30,819</a:t>
          </a:r>
          <a:r>
            <a:rPr kumimoji="1" lang="ja-JP" altLang="en-US" sz="1200">
              <a:latin typeface="ＭＳ Ｐゴシック" panose="020B0600070205080204" pitchFamily="50" charset="-128"/>
              <a:ea typeface="ＭＳ Ｐゴシック" panose="020B0600070205080204" pitchFamily="50" charset="-128"/>
            </a:rPr>
            <a:t>円の減となっている。これは園芸メガ団地整備事業の終了に伴う大規模園芸拠点パワーアップ整備事業補助金及び大規模園芸拠点施設等整備事業補助金の減などによるものである。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44,333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円の減となっている。これは橋梁補修工事の増などがあるものの、暖冬に伴う除排雪経費の減の影響が大きかったことによるものである。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95,161</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12,698</a:t>
          </a:r>
          <a:r>
            <a:rPr kumimoji="1" lang="ja-JP" altLang="en-US" sz="1200">
              <a:latin typeface="ＭＳ Ｐゴシック" panose="020B0600070205080204" pitchFamily="50" charset="-128"/>
              <a:ea typeface="ＭＳ Ｐゴシック" panose="020B0600070205080204" pitchFamily="50" charset="-128"/>
            </a:rPr>
            <a:t>円の増となっている。学校給食共同調理場整備事業の本体工事や小・中学校のエアコン設置工事などによるものである。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災害復旧費は住民一人当たり</a:t>
          </a:r>
          <a:r>
            <a:rPr kumimoji="1" lang="en-US" altLang="ja-JP" sz="1200">
              <a:latin typeface="ＭＳ Ｐゴシック" panose="020B0600070205080204" pitchFamily="50" charset="-128"/>
              <a:ea typeface="ＭＳ Ｐゴシック" panose="020B0600070205080204" pitchFamily="50" charset="-128"/>
            </a:rPr>
            <a:t>285</a:t>
          </a:r>
          <a:r>
            <a:rPr kumimoji="1" lang="ja-JP" altLang="en-US" sz="1200">
              <a:latin typeface="ＭＳ Ｐゴシック" panose="020B0600070205080204" pitchFamily="50" charset="-128"/>
              <a:ea typeface="ＭＳ Ｐゴシック" panose="020B0600070205080204" pitchFamily="50" charset="-128"/>
            </a:rPr>
            <a:t>円となっており、前年度から皆増となっている。これは令和元年台風１９号による町道西又線の災害箇所測量設計業務により増加したものである。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百万円積み立てたものの、</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百万円取り崩したため前年度比</a:t>
          </a:r>
          <a:r>
            <a:rPr kumimoji="1" lang="en-US" altLang="ja-JP" sz="1200">
              <a:latin typeface="ＭＳ ゴシック" pitchFamily="49" charset="-128"/>
              <a:ea typeface="ＭＳ ゴシック" pitchFamily="49" charset="-128"/>
            </a:rPr>
            <a:t>78</a:t>
          </a:r>
          <a:r>
            <a:rPr kumimoji="1" lang="ja-JP" altLang="en-US" sz="1200">
              <a:latin typeface="ＭＳ ゴシック" pitchFamily="49" charset="-128"/>
              <a:ea typeface="ＭＳ ゴシック" pitchFamily="49" charset="-128"/>
            </a:rPr>
            <a:t>百万円減少し、標準財政規模では</a:t>
          </a: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実質収支額は、前年度より</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百万円の増等となり、</a:t>
          </a:r>
          <a:r>
            <a:rPr kumimoji="1" lang="en-US" altLang="ja-JP" sz="1200">
              <a:latin typeface="ＭＳ ゴシック" pitchFamily="49" charset="-128"/>
              <a:ea typeface="ＭＳ ゴシック" pitchFamily="49" charset="-128"/>
            </a:rPr>
            <a:t>0.95</a:t>
          </a:r>
          <a:r>
            <a:rPr kumimoji="1" lang="ja-JP" altLang="en-US" sz="1200">
              <a:latin typeface="ＭＳ ゴシック" pitchFamily="49" charset="-128"/>
              <a:ea typeface="ＭＳ ゴシック" pitchFamily="49" charset="-128"/>
            </a:rPr>
            <a:t>ポイント増加している。これは町税の増（</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百万円）や地方交付税の増（</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百万円）などによるものである。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実質単年度収支は、前年度比で</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百万円の減少、標準財政財政規模で</a:t>
          </a:r>
          <a:r>
            <a:rPr kumimoji="1" lang="en-US" altLang="ja-JP" sz="1200">
              <a:latin typeface="ＭＳ ゴシック" pitchFamily="49" charset="-128"/>
              <a:ea typeface="ＭＳ ゴシック" pitchFamily="49" charset="-128"/>
            </a:rPr>
            <a:t>0.88</a:t>
          </a:r>
          <a:r>
            <a:rPr kumimoji="1" lang="ja-JP" altLang="en-US" sz="1200">
              <a:latin typeface="ＭＳ ゴシック" pitchFamily="49" charset="-128"/>
              <a:ea typeface="ＭＳ ゴシック" pitchFamily="49" charset="-128"/>
            </a:rPr>
            <a:t>ポイントの減となり、</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百万円の赤字となっている。これは令和元年度は学校給食共同調理場整備事業の最終年度で備品購入等に多額の一般財源を要したことなどによるものである。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一般会計、特別会計及び企業会計の全てにおいて赤字は生じていない。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上水道事業会計において、剰余額は前年度比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百万円増加しており、標準財政規模比でも</a:t>
          </a:r>
          <a:r>
            <a:rPr kumimoji="1" lang="en-US" altLang="ja-JP" sz="1200">
              <a:latin typeface="ＭＳ ゴシック" pitchFamily="49" charset="-128"/>
              <a:ea typeface="ＭＳ ゴシック" pitchFamily="49" charset="-128"/>
            </a:rPr>
            <a:t>0.37</a:t>
          </a:r>
          <a:r>
            <a:rPr kumimoji="1" lang="ja-JP" altLang="en-US" sz="1200">
              <a:latin typeface="ＭＳ ゴシック" pitchFamily="49" charset="-128"/>
              <a:ea typeface="ＭＳ ゴシック" pitchFamily="49" charset="-128"/>
            </a:rPr>
            <a:t>ポイント増加した。今後は浄水場や管路の更新を行う必要があることから引き続き黒字経営を維持し、剰余金を蓄えていく。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病院事業会計において、剰余額は</a:t>
          </a:r>
          <a:r>
            <a:rPr kumimoji="1" lang="ja-JP" altLang="en-US" sz="1200">
              <a:solidFill>
                <a:sysClr val="windowText" lastClr="000000"/>
              </a:solidFill>
              <a:latin typeface="ＭＳ ゴシック" pitchFamily="49" charset="-128"/>
              <a:ea typeface="ＭＳ ゴシック" pitchFamily="49" charset="-128"/>
            </a:rPr>
            <a:t>前年度比</a:t>
          </a:r>
          <a:r>
            <a:rPr kumimoji="1" lang="en-US" altLang="ja-JP" sz="1200">
              <a:solidFill>
                <a:sysClr val="windowText" lastClr="000000"/>
              </a:solidFill>
              <a:latin typeface="ＭＳ ゴシック" pitchFamily="49" charset="-128"/>
              <a:ea typeface="ＭＳ ゴシック" pitchFamily="49" charset="-128"/>
            </a:rPr>
            <a:t>82</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万円減少しており、標準財政規模比で</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ポイント減少している。病床管理の導入など経営改善を図り、年度途中は経営状況が上向き一般会計からの繰入金は前年度から</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削減したものの、年度末には新型コロナウイルスの流行や令和２年４月からの病床削減のため、入院・外来患者共に減少し、一転厳しい経営状況となっている。新型コロナウイルスの終息が見えない中、先の見通しは難しい状況だが電子カルテによる業務効率化や発熱外来の設置など引き続き経営改善に向けて努力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国民健康保険事業会計おいては、安定した国保税の歳入確保を実現できており、前年度より標準財政規模比</a:t>
          </a:r>
          <a:r>
            <a:rPr kumimoji="1" lang="en-US" altLang="ja-JP" sz="1200">
              <a:latin typeface="ＭＳ ゴシック" pitchFamily="49" charset="-128"/>
              <a:ea typeface="ＭＳ ゴシック" pitchFamily="49" charset="-128"/>
            </a:rPr>
            <a:t>0.15</a:t>
          </a:r>
          <a:r>
            <a:rPr kumimoji="1" lang="ja-JP" altLang="en-US" sz="1200">
              <a:latin typeface="ＭＳ ゴシック" pitchFamily="49" charset="-128"/>
              <a:ea typeface="ＭＳ ゴシック" pitchFamily="49" charset="-128"/>
            </a:rPr>
            <a:t>ポイント増加した。更に将来の保険給付費の財政需要に備える必要性から</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の基金への積立てを行って</a:t>
          </a:r>
          <a:r>
            <a:rPr kumimoji="1" lang="ja-JP" altLang="en-US" sz="1200">
              <a:latin typeface="ＭＳ ゴシック" pitchFamily="49" charset="-128"/>
              <a:ea typeface="ＭＳ ゴシック" pitchFamily="49" charset="-128"/>
            </a:rPr>
            <a:t>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老人福祉施設運営特別会計においては、前年度より標準財政規模比で</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ポイント増加となっている。入所者を確保し、堅実な経営状況となっているため黒字幅が拡大している。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介護保険特別会計においては、昨年度より標準財政規模比で</a:t>
          </a:r>
          <a:r>
            <a:rPr kumimoji="1" lang="en-US" altLang="ja-JP" sz="1200">
              <a:latin typeface="ＭＳ ゴシック" pitchFamily="49" charset="-128"/>
              <a:ea typeface="ＭＳ ゴシック" pitchFamily="49" charset="-128"/>
            </a:rPr>
            <a:t>0.78</a:t>
          </a:r>
          <a:r>
            <a:rPr kumimoji="1" lang="ja-JP" altLang="en-US" sz="1200">
              <a:latin typeface="ＭＳ ゴシック" pitchFamily="49" charset="-128"/>
              <a:ea typeface="ＭＳ ゴシック" pitchFamily="49" charset="-128"/>
            </a:rPr>
            <a:t>ポイント減少している。保険料のほとんどが特別徴収となっていることから堅実に歳入確保しているものの、介護給付費や地域支援事業について国や県等への返還金（</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百万円）が発生したことなどにより減少となった。</a:t>
          </a:r>
          <a:endParaRPr kumimoji="1" lang="en-US" altLang="ja-JP" sz="12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年度の道路整備事業やスクールバス購入事業に充当した過疎対策事業債等が償還終了したものの、平成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年度の総合交流拠点施設整備事業やごみ処理施設整備事業に充当した過疎対策事業債や平成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年度の町道整備事業に充当した秋田県市町村振興資金等の元金償還開始に伴い総額で</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百万円の増加となった。今後は学校給食共同調理場整備事業に係る償還が控えているため中期的には増加する見込みとなっている。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○算入公債費等</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元利償還額は増加したものの、平成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年度に借入した交付税算入のない秋田県市町村振興資金の元金償還も始まったことから、概ね横ばいとなっている。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○今後の対応</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令和元年度で学校給食共同調理場整備事業は終了しており、当面は多額の地方債を発行する普通建設事業は予定しておらず、今後は地方債の発行額を償還額以下に抑えていく。</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当町では、満期一括償還地方債は発行していないため、減債基金残高と減債基金積立相当額に該当する数値はありません。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地方債元金償還額が</a:t>
          </a:r>
          <a:r>
            <a:rPr kumimoji="1" lang="en-US" altLang="ja-JP" sz="1200">
              <a:latin typeface="ＭＳ ゴシック" pitchFamily="49" charset="-128"/>
              <a:ea typeface="ＭＳ ゴシック" pitchFamily="49" charset="-128"/>
            </a:rPr>
            <a:t>766</a:t>
          </a:r>
          <a:r>
            <a:rPr kumimoji="1" lang="ja-JP" altLang="en-US" sz="1200">
              <a:latin typeface="ＭＳ ゴシック" pitchFamily="49" charset="-128"/>
              <a:ea typeface="ＭＳ ゴシック" pitchFamily="49" charset="-128"/>
            </a:rPr>
            <a:t>百万円に対し、学校給食共同調理場整備事業の本体工事等により借入額が</a:t>
          </a:r>
          <a:r>
            <a:rPr kumimoji="1" lang="en-US" altLang="ja-JP" sz="1200">
              <a:latin typeface="ＭＳ ゴシック" pitchFamily="49" charset="-128"/>
              <a:ea typeface="ＭＳ ゴシック" pitchFamily="49" charset="-128"/>
            </a:rPr>
            <a:t>954</a:t>
          </a:r>
          <a:r>
            <a:rPr kumimoji="1" lang="ja-JP" altLang="en-US" sz="1200">
              <a:latin typeface="ＭＳ ゴシック" pitchFamily="49" charset="-128"/>
              <a:ea typeface="ＭＳ ゴシック" pitchFamily="49" charset="-128"/>
            </a:rPr>
            <a:t>百万円と地方債元金償還額を上回ったため地方債残高が増加している。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農業集落排水事業の施設整備事業は終了しており、新規の借入はないため減少傾向にある。公共下道事業については令和元年度で施設整備事業は終了した</a:t>
          </a:r>
          <a:r>
            <a:rPr kumimoji="1" lang="ja-JP" altLang="en-US" sz="1200">
              <a:solidFill>
                <a:sysClr val="windowText" lastClr="000000"/>
              </a:solidFill>
              <a:latin typeface="ＭＳ ゴシック" pitchFamily="49" charset="-128"/>
              <a:ea typeface="ＭＳ ゴシック" pitchFamily="49" charset="-128"/>
            </a:rPr>
            <a:t>ものの</a:t>
          </a:r>
          <a:r>
            <a:rPr kumimoji="1" lang="ja-JP" altLang="en-US" sz="1200">
              <a:latin typeface="ＭＳ ゴシック" pitchFamily="49" charset="-128"/>
              <a:ea typeface="ＭＳ ゴシック" pitchFamily="49" charset="-128"/>
            </a:rPr>
            <a:t>、今後は公営企業法の全部適用に向けてのストックマネジメント策定業務の実施に伴う公営企業会計適用債の発行が予定されている。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充当可能基金については、財政調整基金額が</a:t>
          </a:r>
          <a:r>
            <a:rPr kumimoji="1" lang="en-US" altLang="ja-JP" sz="1200">
              <a:latin typeface="ＭＳ ゴシック" pitchFamily="49" charset="-128"/>
              <a:ea typeface="ＭＳ ゴシック" pitchFamily="49" charset="-128"/>
            </a:rPr>
            <a:t>78</a:t>
          </a:r>
          <a:r>
            <a:rPr kumimoji="1" lang="ja-JP" altLang="en-US" sz="1200">
              <a:latin typeface="ＭＳ ゴシック" pitchFamily="49" charset="-128"/>
              <a:ea typeface="ＭＳ ゴシック" pitchFamily="49" charset="-128"/>
            </a:rPr>
            <a:t>百万円減少したものの令和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年度以降も農業政策を安定的に実施するため農業振興基金に</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百万円、ふるさと納税基金に</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百万円を積み立てるなどしたため、昨年度と同程度の規模となっている。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秋田県羽後町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特定目的基金は将来の公共施設解体の財政需要に備え「公共施設解体基金」に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百万円、ふるさと納税を基金として積み立てる「ふるさと納税基金」に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百万円、森林環境譲与税を基金として積み立てる「森林環境譲与税基金」を創設し当該基金に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百万円をそれぞれ積み立てた。また、堆肥散布機更新整備事業等の農業振興事業を実施するための「農業振興基金」については、取崩額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ふるさと納税基金、森林環境譲与税基金については今後も継続的に積み立てを行うことから短期的に増加する見込みであるが、財政調整基金については新型コロナウイルスの影響で予期されぬ歳入不足や突発的な事業実施が必要となる可能性があり、この際には必要に応じて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地域振興基金：うるおいと活力のある地域づくりの推進を目的とした施策を実施するための財源。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地域福祉基金：基金の運用から生ずる収益により地域における福祉増進の事業を実施するための財源。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公共施設解体基金：老朽化や統廃合により不要となった施設の解体及び撤去の財源。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ふるさと納税基金：ふるさと納税の寄附金を活用し、寄付者の意向に沿った事業を実施するための財源。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地域振興基金：該当事業がないため利子分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地域福祉基金：現在積立額の利子収入により事業を実施するため増減はない。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公共施設解体基金：旧校舎などの将来の解体費用のため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地域振興基金：地域振興に係る事業を実施する際の財源として引き続き基金を維持する。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地域福祉基金：果実運用型の基金として今後も基金の利子収入で福祉増進事業を実施していく。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公共施設解体基金：小中学校の統廃合等により不要となった施設の解体費用として今後も財政状況を勘案しながら積み立てていく。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ふるさと納税基金：ふるさと納税基金条例の趣旨に沿った事業を実施する際の財源として積み立てていく。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これは、学校給食共同調理場整備事業の備品購入費等に多額の一般財源を要したことなどによるものである。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新型コロナウイルス対策等で一般財源が不足する場合は必要に応じて取り崩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必要があるものの、年度末の資金繰りなどからも現在の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千円の積み立てによる増となった。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上は、減債基金を活用した地方債の償還を現時点で予定していないが、大型事業の実施により公債費の増加も懸念されるため、今後の地方債の償還に備え、当面は現状の規模を維持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C2BA29-9580-495D-BDF5-F1A49382E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CE5831-667C-4014-BC11-74925E904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CBF8E9A-E7BD-4F6E-A2C8-DC09DF4CF7F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1E3C78-1D8D-4D4E-9834-E5D2EF86117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EA96D35-7741-4F9D-8AB5-1A76EFEB541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2548CFC-CAD1-4678-823A-42D15936F4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F347DE3-1485-4272-82E9-9A98D0DAFE8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9F958A9-423C-4C89-9FF7-1038046B9E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BA72BCD-BDD4-439A-A304-E8395C23A6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F66949-4AF8-46D5-8F69-89E4A0C14C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68FE0A0-17FD-47B6-93C2-AA823D72FFB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A0E1C37-B4CC-45B1-AE0F-90482744093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14,653
14,535
230.78
8,577,803
8,129,390
396,965
5,154,796
8,403,250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21DC45-6A33-4438-AACF-168138CB56E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F73EC61-66B3-4E38-B594-8A521A9D1A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E2979D7-8544-4E28-A0B3-4CDAF4A369E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9E9BD9A-0C37-4F0F-867D-7996A5E882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4CC9E14-1FA8-41A7-A387-A158BD9D96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A1AA30A-DDC6-489D-A716-3313D99AB42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C840D6-7EA0-4EDD-B0CB-BE42642A38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3B384E-67FD-4E93-8477-61DC65095C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DD9642-2060-4BF2-900E-88F6DB2675D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C897EA-DBCC-4888-AB39-CEB26276FBC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860C881-4670-40D6-82EC-D667251000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1CE6C36-93AF-4E11-8667-B423BAC9A7D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03E5FE-2050-4E91-837B-3A17350412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C4D11C-54AA-4DAC-B29F-B87E7F2885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CCBFF48-C36D-4679-831C-8589991DEA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27BC231-98B6-431F-90E7-CB686FEC69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ABF2FCF-DDF6-40D9-974C-0B81EFE1290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3B9201-7A52-45B5-A7D5-6AA0B1D549F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1AF4F5F-6F6F-450C-BF39-359CD566D2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2042694-FABA-46C0-9E1E-F1ED234EE1D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084F8E3-0646-48C3-A689-2922225F79F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678C85A-EDA5-49FA-B529-6793148CBB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B856628-F8C9-4309-90C0-092DEF79F4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26BC4F5-43E2-495E-B006-12CA90775D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4C39FA4-3C33-4ABB-BA93-4ACFE05CA9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9217883-E2F6-47AC-8C67-F21BD9D1D0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AD4F96F-AE25-45F2-8DD9-CE537797AAA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CC43DF-986B-4B55-B476-300849FE37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0B7B08-BADE-4210-864C-04DA64D396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8FD2FB-1742-45E8-ABF3-0FD321A632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1F7DDD7-0BC5-4627-A2E0-6E657971005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39D709-0B43-4506-8AA2-D920888FC3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0DD3DA9-E1C6-462A-BBE6-36E8B4D453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7C367C-84FA-4388-842A-D3C7DE5B51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80ED8CE-3700-4166-A0E3-D315E4FF97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有形固定資産減価償却率は類似団体内平均値を</a:t>
          </a:r>
          <a:r>
            <a:rPr kumimoji="1" lang="en-US" altLang="ja-JP" sz="1050" baseline="0">
              <a:latin typeface="ＭＳ Ｐゴシック" panose="020B0600070205080204" pitchFamily="50" charset="-128"/>
              <a:ea typeface="ＭＳ Ｐゴシック" panose="020B0600070205080204" pitchFamily="50" charset="-128"/>
            </a:rPr>
            <a:t>3.6</a:t>
          </a:r>
          <a:r>
            <a:rPr kumimoji="1" lang="ja-JP" altLang="en-US" sz="1050" baseline="0">
              <a:latin typeface="ＭＳ Ｐゴシック" panose="020B0600070205080204" pitchFamily="50" charset="-128"/>
              <a:ea typeface="ＭＳ Ｐゴシック" panose="020B0600070205080204" pitchFamily="50" charset="-128"/>
            </a:rPr>
            <a:t>ポイント下回っており、前年度より</a:t>
          </a:r>
          <a:r>
            <a:rPr kumimoji="1" lang="en-US" altLang="ja-JP" sz="1050" baseline="0">
              <a:latin typeface="ＭＳ Ｐゴシック" panose="020B0600070205080204" pitchFamily="50" charset="-128"/>
              <a:ea typeface="ＭＳ Ｐゴシック" panose="020B0600070205080204" pitchFamily="50" charset="-128"/>
            </a:rPr>
            <a:t>0.3</a:t>
          </a:r>
          <a:r>
            <a:rPr kumimoji="1" lang="ja-JP" altLang="en-US" sz="1050" baseline="0">
              <a:latin typeface="ＭＳ Ｐゴシック" panose="020B0600070205080204" pitchFamily="50" charset="-128"/>
              <a:ea typeface="ＭＳ Ｐゴシック" panose="020B0600070205080204" pitchFamily="50" charset="-128"/>
            </a:rPr>
            <a:t>ポイント減少している。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前年度より減少した要因は、学校給食共同調理場整備事業や一部事務組合の消防本部等の移転整備事業が完了したことによるものである。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令和２年度には総合体育館における耐震工事等を行う事業により施設の長寿命化を図るため、さらなる比率の改善が見込まれる。引き続き公共施設等総合管理計画及び公共施設個別管理計画に基づいて施設の維持管理や適正な配置を図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02C6131-AA8B-4778-8151-FDCF30C1ED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0AD9CB0-E9D8-4610-BDD8-932947D689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64D75DD-BCCE-403E-A13E-DC15178736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4ADB0FB-3256-4B82-A687-2C81E925850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EDBF557-E56E-4FCB-A259-ABA6C6F3246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043CF92-EACD-4096-B208-E078131D5DA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599FC78-AD0F-4AE2-B88E-F6E0318FD99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4B5A4F5-4FE6-4A6D-ACD7-CB18047B15C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6C740E6-5C47-4474-A1CD-4F54987545A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C721684-3545-4D89-8EC9-0478BB10B55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7EEA7C3-AC0F-476D-A69E-E7F6386B63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B9DAA9D-F9E8-4A8E-8395-68CBA3250F3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A6F8C16-48A6-4E08-9E60-EB3F2F084B3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F485156-F20A-4468-8AA3-FAB9D92E3F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FE50CBC-1388-4650-A115-FAA65D3B04B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BF1E74A-E85D-4312-8F5B-15DFEAA542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7787E1DA-9C87-424C-AB9A-A9A6FF1D7819}"/>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C2B9D591-F24E-44BB-86C6-FBDFACCF9126}"/>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FDE55E46-9FDF-420B-AA04-D5133A249789}"/>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6E42BA3F-E1FB-4F39-B66B-318923609A51}"/>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EB5BBDA3-2B49-45C2-A818-B8A93AD373BC}"/>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a:extLst>
            <a:ext uri="{FF2B5EF4-FFF2-40B4-BE49-F238E27FC236}">
              <a16:creationId xmlns:a16="http://schemas.microsoft.com/office/drawing/2014/main" id="{B8424DA4-E456-4C31-9211-B4530DFB7A29}"/>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A24A6548-E87C-4651-9448-E00938545AA7}"/>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C748D2A8-E1A0-471C-80D3-3AD8F67DCE56}"/>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50A8F511-95DA-4069-94A9-6172789E5DC0}"/>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B4835916-93F2-4E17-A53D-C681FBB403B0}"/>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CFF1C913-08DF-4622-9C06-7572A8FDC4E4}"/>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C7B6729-1A32-4862-833C-AC3EFE9E6D0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075A94-3FA1-43FA-8CB0-2214548C3B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A2944C2-2754-42A3-ADCA-CD57C76F346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4165D05-E867-49EE-B1F0-AAAB4A423F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9EA3A2-34D5-4D4B-B106-90961F5D00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1" name="楕円 80">
          <a:extLst>
            <a:ext uri="{FF2B5EF4-FFF2-40B4-BE49-F238E27FC236}">
              <a16:creationId xmlns:a16="http://schemas.microsoft.com/office/drawing/2014/main" id="{7383C12B-05E5-4DB7-BE37-989CB4498011}"/>
            </a:ext>
          </a:extLst>
        </xdr:cNvPr>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2" name="有形固定資産減価償却率該当値テキスト">
          <a:extLst>
            <a:ext uri="{FF2B5EF4-FFF2-40B4-BE49-F238E27FC236}">
              <a16:creationId xmlns:a16="http://schemas.microsoft.com/office/drawing/2014/main" id="{9363D006-30AE-4711-A9D1-4AB156012F21}"/>
            </a:ext>
          </a:extLst>
        </xdr:cNvPr>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3" name="楕円 82">
          <a:extLst>
            <a:ext uri="{FF2B5EF4-FFF2-40B4-BE49-F238E27FC236}">
              <a16:creationId xmlns:a16="http://schemas.microsoft.com/office/drawing/2014/main" id="{94805B98-AE76-4D30-941C-4CA2B31FFD9A}"/>
            </a:ext>
          </a:extLst>
        </xdr:cNvPr>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37042</xdr:rowOff>
    </xdr:to>
    <xdr:cxnSp macro="">
      <xdr:nvCxnSpPr>
        <xdr:cNvPr id="84" name="直線コネクタ 83">
          <a:extLst>
            <a:ext uri="{FF2B5EF4-FFF2-40B4-BE49-F238E27FC236}">
              <a16:creationId xmlns:a16="http://schemas.microsoft.com/office/drawing/2014/main" id="{F8442471-E3BD-41BD-994C-023916B507BE}"/>
            </a:ext>
          </a:extLst>
        </xdr:cNvPr>
        <xdr:cNvCxnSpPr/>
      </xdr:nvCxnSpPr>
      <xdr:spPr>
        <a:xfrm flipV="1">
          <a:off x="4051300" y="576982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92922</xdr:rowOff>
    </xdr:from>
    <xdr:to>
      <xdr:col>15</xdr:col>
      <xdr:colOff>187325</xdr:colOff>
      <xdr:row>29</xdr:row>
      <xdr:rowOff>23072</xdr:rowOff>
    </xdr:to>
    <xdr:sp macro="" textlink="">
      <xdr:nvSpPr>
        <xdr:cNvPr id="85" name="楕円 84">
          <a:extLst>
            <a:ext uri="{FF2B5EF4-FFF2-40B4-BE49-F238E27FC236}">
              <a16:creationId xmlns:a16="http://schemas.microsoft.com/office/drawing/2014/main" id="{40FB99EE-9BC4-4CE3-A456-AE65040EBC71}"/>
            </a:ext>
          </a:extLst>
        </xdr:cNvPr>
        <xdr:cNvSpPr/>
      </xdr:nvSpPr>
      <xdr:spPr>
        <a:xfrm>
          <a:off x="3238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37042</xdr:rowOff>
    </xdr:to>
    <xdr:cxnSp macro="">
      <xdr:nvCxnSpPr>
        <xdr:cNvPr id="86" name="直線コネクタ 85">
          <a:extLst>
            <a:ext uri="{FF2B5EF4-FFF2-40B4-BE49-F238E27FC236}">
              <a16:creationId xmlns:a16="http://schemas.microsoft.com/office/drawing/2014/main" id="{F86C416B-D355-4713-B4C5-FBE6401D13E3}"/>
            </a:ext>
          </a:extLst>
        </xdr:cNvPr>
        <xdr:cNvCxnSpPr/>
      </xdr:nvCxnSpPr>
      <xdr:spPr>
        <a:xfrm>
          <a:off x="3289300" y="571584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7" name="楕円 86">
          <a:extLst>
            <a:ext uri="{FF2B5EF4-FFF2-40B4-BE49-F238E27FC236}">
              <a16:creationId xmlns:a16="http://schemas.microsoft.com/office/drawing/2014/main" id="{0FBF2AA6-A29A-4C51-B704-3D1299E57FF4}"/>
            </a:ext>
          </a:extLst>
        </xdr:cNvPr>
        <xdr:cNvSpPr/>
      </xdr:nvSpPr>
      <xdr:spPr>
        <a:xfrm>
          <a:off x="2476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143722</xdr:rowOff>
    </xdr:from>
    <xdr:to>
      <xdr:col>15</xdr:col>
      <xdr:colOff>136525</xdr:colOff>
      <xdr:row>29</xdr:row>
      <xdr:rowOff>130598</xdr:rowOff>
    </xdr:to>
    <xdr:cxnSp macro="">
      <xdr:nvCxnSpPr>
        <xdr:cNvPr id="88" name="直線コネクタ 87">
          <a:extLst>
            <a:ext uri="{FF2B5EF4-FFF2-40B4-BE49-F238E27FC236}">
              <a16:creationId xmlns:a16="http://schemas.microsoft.com/office/drawing/2014/main" id="{068D3FBF-BD3F-40BA-979D-4D3C50914F08}"/>
            </a:ext>
          </a:extLst>
        </xdr:cNvPr>
        <xdr:cNvCxnSpPr/>
      </xdr:nvCxnSpPr>
      <xdr:spPr>
        <a:xfrm flipV="1">
          <a:off x="2527300" y="5715847"/>
          <a:ext cx="762000" cy="1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25823</xdr:rowOff>
    </xdr:from>
    <xdr:to>
      <xdr:col>7</xdr:col>
      <xdr:colOff>187325</xdr:colOff>
      <xdr:row>29</xdr:row>
      <xdr:rowOff>127423</xdr:rowOff>
    </xdr:to>
    <xdr:sp macro="" textlink="">
      <xdr:nvSpPr>
        <xdr:cNvPr id="89" name="楕円 88">
          <a:extLst>
            <a:ext uri="{FF2B5EF4-FFF2-40B4-BE49-F238E27FC236}">
              <a16:creationId xmlns:a16="http://schemas.microsoft.com/office/drawing/2014/main" id="{438F1D6D-E6FA-49B6-BA01-EE4CA5F416CB}"/>
            </a:ext>
          </a:extLst>
        </xdr:cNvPr>
        <xdr:cNvSpPr/>
      </xdr:nvSpPr>
      <xdr:spPr>
        <a:xfrm>
          <a:off x="1714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76623</xdr:rowOff>
    </xdr:from>
    <xdr:to>
      <xdr:col>11</xdr:col>
      <xdr:colOff>136525</xdr:colOff>
      <xdr:row>29</xdr:row>
      <xdr:rowOff>130598</xdr:rowOff>
    </xdr:to>
    <xdr:cxnSp macro="">
      <xdr:nvCxnSpPr>
        <xdr:cNvPr id="90" name="直線コネクタ 89">
          <a:extLst>
            <a:ext uri="{FF2B5EF4-FFF2-40B4-BE49-F238E27FC236}">
              <a16:creationId xmlns:a16="http://schemas.microsoft.com/office/drawing/2014/main" id="{515F5D3F-D114-4B6C-BA3D-4307EF75230F}"/>
            </a:ext>
          </a:extLst>
        </xdr:cNvPr>
        <xdr:cNvCxnSpPr/>
      </xdr:nvCxnSpPr>
      <xdr:spPr>
        <a:xfrm>
          <a:off x="1765300" y="58201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91" name="n_1aveValue有形固定資産減価償却率">
          <a:extLst>
            <a:ext uri="{FF2B5EF4-FFF2-40B4-BE49-F238E27FC236}">
              <a16:creationId xmlns:a16="http://schemas.microsoft.com/office/drawing/2014/main" id="{9E383EDD-1F40-4F5B-AF17-BF4DD4A05CBD}"/>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2" name="n_2aveValue有形固定資産減価償却率">
          <a:extLst>
            <a:ext uri="{FF2B5EF4-FFF2-40B4-BE49-F238E27FC236}">
              <a16:creationId xmlns:a16="http://schemas.microsoft.com/office/drawing/2014/main" id="{DB34A043-DEA2-4D7C-808C-498AB0071A47}"/>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913AB083-382C-4B33-BFFC-E25E4240BC2F}"/>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4" name="n_4aveValue有形固定資産減価償却率">
          <a:extLst>
            <a:ext uri="{FF2B5EF4-FFF2-40B4-BE49-F238E27FC236}">
              <a16:creationId xmlns:a16="http://schemas.microsoft.com/office/drawing/2014/main" id="{CE33D809-12FE-4FCF-8AFE-7CB8CC33C6F0}"/>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5" name="n_1mainValue有形固定資産減価償却率">
          <a:extLst>
            <a:ext uri="{FF2B5EF4-FFF2-40B4-BE49-F238E27FC236}">
              <a16:creationId xmlns:a16="http://schemas.microsoft.com/office/drawing/2014/main" id="{E694F331-6FB4-48C1-AD13-4EBC2C1DF30F}"/>
            </a:ext>
          </a:extLst>
        </xdr:cNvPr>
        <xdr:cNvSpPr txBox="1"/>
      </xdr:nvSpPr>
      <xdr:spPr>
        <a:xfrm>
          <a:off x="38360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39599</xdr:rowOff>
    </xdr:from>
    <xdr:ext cx="405111" cy="259045"/>
    <xdr:sp macro="" textlink="">
      <xdr:nvSpPr>
        <xdr:cNvPr id="96" name="n_2mainValue有形固定資産減価償却率">
          <a:extLst>
            <a:ext uri="{FF2B5EF4-FFF2-40B4-BE49-F238E27FC236}">
              <a16:creationId xmlns:a16="http://schemas.microsoft.com/office/drawing/2014/main" id="{401C183F-DC13-4BE6-9356-352073E1A869}"/>
            </a:ext>
          </a:extLst>
        </xdr:cNvPr>
        <xdr:cNvSpPr txBox="1"/>
      </xdr:nvSpPr>
      <xdr:spPr>
        <a:xfrm>
          <a:off x="3086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1075</xdr:rowOff>
    </xdr:from>
    <xdr:ext cx="405111" cy="259045"/>
    <xdr:sp macro="" textlink="">
      <xdr:nvSpPr>
        <xdr:cNvPr id="97" name="n_3mainValue有形固定資産減価償却率">
          <a:extLst>
            <a:ext uri="{FF2B5EF4-FFF2-40B4-BE49-F238E27FC236}">
              <a16:creationId xmlns:a16="http://schemas.microsoft.com/office/drawing/2014/main" id="{1F2CBD04-23ED-4CB5-8D36-A00509B7408D}"/>
            </a:ext>
          </a:extLst>
        </xdr:cNvPr>
        <xdr:cNvSpPr txBox="1"/>
      </xdr:nvSpPr>
      <xdr:spPr>
        <a:xfrm>
          <a:off x="2324744"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98" name="n_4mainValue有形固定資産減価償却率">
          <a:extLst>
            <a:ext uri="{FF2B5EF4-FFF2-40B4-BE49-F238E27FC236}">
              <a16:creationId xmlns:a16="http://schemas.microsoft.com/office/drawing/2014/main" id="{22877B83-9CE7-4E48-AE64-3CA6257C4086}"/>
            </a:ext>
          </a:extLst>
        </xdr:cNvPr>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B0A98D5-8B9F-4F00-BADE-F39940747BF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E064037-F903-42D2-BB59-6C85C1E26E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236F515-1497-4FBC-ADEA-543B72CB56F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FCDD3BF-4BBF-4F86-B817-423B776303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BA1D729-48EC-43D6-ACD5-D02F0DA02B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2E2DF71-3321-4084-81E0-ABF886691ED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47FAEF-ABE3-44A8-9E34-DA1A77FC50E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00216A5-5D4F-42AD-93FF-152B8318D49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AB7E5E1-6646-45FF-9152-0E30A3A1324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BB6FAAD-94B6-40AE-8856-80060CF683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61FF6FA-5589-4CCB-B10A-DEA45DA374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84BC0AE-A97E-4639-83EF-32F8CFB099F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0B4DAE1-E77F-4F91-A3B9-BD4518CCA88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前年度より</a:t>
          </a:r>
          <a:r>
            <a:rPr kumimoji="1" lang="en-US" altLang="ja-JP" sz="1000">
              <a:latin typeface="ＭＳ Ｐゴシック" panose="020B0600070205080204" pitchFamily="50" charset="-128"/>
              <a:ea typeface="ＭＳ Ｐゴシック" panose="020B0600070205080204" pitchFamily="50" charset="-128"/>
            </a:rPr>
            <a:t>12.1</a:t>
          </a:r>
          <a:r>
            <a:rPr kumimoji="1" lang="ja-JP" altLang="en-US" sz="1000">
              <a:latin typeface="ＭＳ Ｐゴシック" panose="020B0600070205080204" pitchFamily="50" charset="-128"/>
              <a:ea typeface="ＭＳ Ｐゴシック" panose="020B0600070205080204" pitchFamily="50" charset="-128"/>
            </a:rPr>
            <a:t>ポイント減少しているものの、債務償還比率は類似団体内平均値を</a:t>
          </a:r>
          <a:r>
            <a:rPr kumimoji="1" lang="en-US" altLang="ja-JP" sz="1000">
              <a:latin typeface="ＭＳ Ｐゴシック" panose="020B0600070205080204" pitchFamily="50" charset="-128"/>
              <a:ea typeface="ＭＳ Ｐゴシック" panose="020B0600070205080204" pitchFamily="50" charset="-128"/>
            </a:rPr>
            <a:t>43.3</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債務償還比率は基金等の充当可能財源の増により前年度から減少したものの、平成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年度の総合交流拠点施設整備事業、平成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年度のごみ処理施設更新事業、令和元年度の学校給食共同調理場整備事業などの大規模事業が続いたため、地方債現在高が高い状況にあり、類似団体内平均値を上回っている。</a:t>
          </a:r>
        </a:p>
        <a:p>
          <a:r>
            <a:rPr kumimoji="1" lang="ja-JP" altLang="en-US" sz="1000">
              <a:latin typeface="ＭＳ Ｐゴシック" panose="020B0600070205080204" pitchFamily="50" charset="-128"/>
              <a:ea typeface="ＭＳ Ｐゴシック" panose="020B0600070205080204" pitchFamily="50" charset="-128"/>
            </a:rPr>
            <a:t>　当面は大規模な普通建設事業は予定していないため中期的に比率は改善する見込みである。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DA730A5-A4A8-408F-A99B-5FE321DD284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AD14080-E987-49F1-B764-46ED088BAC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53E0046-9BC8-48C8-8696-ADD9F2A947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862D08B4-BFE8-4AA1-9AA2-16AC713B76C9}"/>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A8C32160-B875-466C-A398-E2AA49647EF2}"/>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1316B165-7235-4A9F-9B7F-891C4A3B2F4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03A4CBD3-E335-4911-A4E4-A5EFD4A07014}"/>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19F0C6ED-5E52-4960-B2C1-693EF147441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AA85A5AB-1729-464B-AB97-56B4B2998B6E}"/>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9AB143D9-7FAB-40A5-99C3-112C4186B6D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a:extLst>
            <a:ext uri="{FF2B5EF4-FFF2-40B4-BE49-F238E27FC236}">
              <a16:creationId xmlns:a16="http://schemas.microsoft.com/office/drawing/2014/main" id="{39D8359F-D53E-40DB-B1D1-05079BF6789F}"/>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DD93FFF-533D-49F5-B8E5-259D6B74A5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8B3F9968-47FD-48C2-A956-26316ED8F90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5368854-DF08-42D0-8611-E60CB6AEB9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6" name="直線コネクタ 125">
          <a:extLst>
            <a:ext uri="{FF2B5EF4-FFF2-40B4-BE49-F238E27FC236}">
              <a16:creationId xmlns:a16="http://schemas.microsoft.com/office/drawing/2014/main" id="{C47281A7-D033-488B-AAD0-26904C0A8DD7}"/>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7" name="債務償還比率最小値テキスト">
          <a:extLst>
            <a:ext uri="{FF2B5EF4-FFF2-40B4-BE49-F238E27FC236}">
              <a16:creationId xmlns:a16="http://schemas.microsoft.com/office/drawing/2014/main" id="{CF655B08-6987-46A9-BCD4-1FD6967D72F4}"/>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8" name="直線コネクタ 127">
          <a:extLst>
            <a:ext uri="{FF2B5EF4-FFF2-40B4-BE49-F238E27FC236}">
              <a16:creationId xmlns:a16="http://schemas.microsoft.com/office/drawing/2014/main" id="{FADAD191-8488-4091-9AAE-075CD5F9B2F2}"/>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9" name="債務償還比率最大値テキスト">
          <a:extLst>
            <a:ext uri="{FF2B5EF4-FFF2-40B4-BE49-F238E27FC236}">
              <a16:creationId xmlns:a16="http://schemas.microsoft.com/office/drawing/2014/main" id="{EAA86B7E-611B-4159-AADE-EF81C66FA01D}"/>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0" name="直線コネクタ 129">
          <a:extLst>
            <a:ext uri="{FF2B5EF4-FFF2-40B4-BE49-F238E27FC236}">
              <a16:creationId xmlns:a16="http://schemas.microsoft.com/office/drawing/2014/main" id="{C7C45464-FA1E-4AFD-9332-F675C3D30CCB}"/>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31" name="債務償還比率平均値テキスト">
          <a:extLst>
            <a:ext uri="{FF2B5EF4-FFF2-40B4-BE49-F238E27FC236}">
              <a16:creationId xmlns:a16="http://schemas.microsoft.com/office/drawing/2014/main" id="{0318795E-8F4C-4D16-ADCF-0C9E4999A862}"/>
            </a:ext>
          </a:extLst>
        </xdr:cNvPr>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2" name="フローチャート: 判断 131">
          <a:extLst>
            <a:ext uri="{FF2B5EF4-FFF2-40B4-BE49-F238E27FC236}">
              <a16:creationId xmlns:a16="http://schemas.microsoft.com/office/drawing/2014/main" id="{2DFFAD18-8798-46A9-A7C8-183F6907042A}"/>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3" name="フローチャート: 判断 132">
          <a:extLst>
            <a:ext uri="{FF2B5EF4-FFF2-40B4-BE49-F238E27FC236}">
              <a16:creationId xmlns:a16="http://schemas.microsoft.com/office/drawing/2014/main" id="{6DEACEFE-5361-4964-A07C-2F09EADF1EBB}"/>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4" name="フローチャート: 判断 133">
          <a:extLst>
            <a:ext uri="{FF2B5EF4-FFF2-40B4-BE49-F238E27FC236}">
              <a16:creationId xmlns:a16="http://schemas.microsoft.com/office/drawing/2014/main" id="{63193CCC-6476-4772-939C-B187239D21A8}"/>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5" name="フローチャート: 判断 134">
          <a:extLst>
            <a:ext uri="{FF2B5EF4-FFF2-40B4-BE49-F238E27FC236}">
              <a16:creationId xmlns:a16="http://schemas.microsoft.com/office/drawing/2014/main" id="{7D349142-6C68-4341-B9BA-E2F882890454}"/>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6" name="フローチャート: 判断 135">
          <a:extLst>
            <a:ext uri="{FF2B5EF4-FFF2-40B4-BE49-F238E27FC236}">
              <a16:creationId xmlns:a16="http://schemas.microsoft.com/office/drawing/2014/main" id="{EB1AA06D-5F4B-4DF2-8BF5-20425B8A67E8}"/>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8F29121-DA12-4EBB-ABB6-A16AFBC89A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0F4CF1F-03B0-4102-A837-278512A4794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195CFE2-96BB-4907-B665-BA234E1AD26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2CA09B8-B3D4-4905-8FED-1C9CF44B3D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6C755F5-8CA4-4D25-BB1F-8D3494CC178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99035</xdr:rowOff>
    </xdr:from>
    <xdr:to>
      <xdr:col>76</xdr:col>
      <xdr:colOff>73025</xdr:colOff>
      <xdr:row>32</xdr:row>
      <xdr:rowOff>29185</xdr:rowOff>
    </xdr:to>
    <xdr:sp macro="" textlink="">
      <xdr:nvSpPr>
        <xdr:cNvPr id="142" name="楕円 141">
          <a:extLst>
            <a:ext uri="{FF2B5EF4-FFF2-40B4-BE49-F238E27FC236}">
              <a16:creationId xmlns:a16="http://schemas.microsoft.com/office/drawing/2014/main" id="{E23EA938-191F-44B8-AA4F-362F306E86BC}"/>
            </a:ext>
          </a:extLst>
        </xdr:cNvPr>
        <xdr:cNvSpPr/>
      </xdr:nvSpPr>
      <xdr:spPr>
        <a:xfrm>
          <a:off x="14744700" y="61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77462</xdr:rowOff>
    </xdr:from>
    <xdr:ext cx="469744" cy="259045"/>
    <xdr:sp macro="" textlink="">
      <xdr:nvSpPr>
        <xdr:cNvPr id="143" name="債務償還比率該当値テキスト">
          <a:extLst>
            <a:ext uri="{FF2B5EF4-FFF2-40B4-BE49-F238E27FC236}">
              <a16:creationId xmlns:a16="http://schemas.microsoft.com/office/drawing/2014/main" id="{5DE9EDFD-D0C3-4D10-BCE1-89F60029CDA4}"/>
            </a:ext>
          </a:extLst>
        </xdr:cNvPr>
        <xdr:cNvSpPr txBox="1"/>
      </xdr:nvSpPr>
      <xdr:spPr>
        <a:xfrm>
          <a:off x="14846300" y="61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125159</xdr:rowOff>
    </xdr:from>
    <xdr:to>
      <xdr:col>72</xdr:col>
      <xdr:colOff>123825</xdr:colOff>
      <xdr:row>32</xdr:row>
      <xdr:rowOff>55309</xdr:rowOff>
    </xdr:to>
    <xdr:sp macro="" textlink="">
      <xdr:nvSpPr>
        <xdr:cNvPr id="144" name="楕円 143">
          <a:extLst>
            <a:ext uri="{FF2B5EF4-FFF2-40B4-BE49-F238E27FC236}">
              <a16:creationId xmlns:a16="http://schemas.microsoft.com/office/drawing/2014/main" id="{FFD048D9-16BE-4837-B065-08C92F331179}"/>
            </a:ext>
          </a:extLst>
        </xdr:cNvPr>
        <xdr:cNvSpPr/>
      </xdr:nvSpPr>
      <xdr:spPr>
        <a:xfrm>
          <a:off x="14033500" y="62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149835</xdr:rowOff>
    </xdr:from>
    <xdr:to>
      <xdr:col>76</xdr:col>
      <xdr:colOff>22225</xdr:colOff>
      <xdr:row>32</xdr:row>
      <xdr:rowOff>4509</xdr:rowOff>
    </xdr:to>
    <xdr:cxnSp macro="">
      <xdr:nvCxnSpPr>
        <xdr:cNvPr id="145" name="直線コネクタ 144">
          <a:extLst>
            <a:ext uri="{FF2B5EF4-FFF2-40B4-BE49-F238E27FC236}">
              <a16:creationId xmlns:a16="http://schemas.microsoft.com/office/drawing/2014/main" id="{FBBCFD2F-C0B8-4DD4-825E-E192014C1E4C}"/>
            </a:ext>
          </a:extLst>
        </xdr:cNvPr>
        <xdr:cNvCxnSpPr/>
      </xdr:nvCxnSpPr>
      <xdr:spPr>
        <a:xfrm flipV="1">
          <a:off x="14084300" y="6236310"/>
          <a:ext cx="7112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81572</xdr:rowOff>
    </xdr:from>
    <xdr:to>
      <xdr:col>68</xdr:col>
      <xdr:colOff>123825</xdr:colOff>
      <xdr:row>31</xdr:row>
      <xdr:rowOff>11722</xdr:rowOff>
    </xdr:to>
    <xdr:sp macro="" textlink="">
      <xdr:nvSpPr>
        <xdr:cNvPr id="146" name="楕円 145">
          <a:extLst>
            <a:ext uri="{FF2B5EF4-FFF2-40B4-BE49-F238E27FC236}">
              <a16:creationId xmlns:a16="http://schemas.microsoft.com/office/drawing/2014/main" id="{79140F21-DF18-493E-A09B-86FCC7201620}"/>
            </a:ext>
          </a:extLst>
        </xdr:cNvPr>
        <xdr:cNvSpPr/>
      </xdr:nvSpPr>
      <xdr:spPr>
        <a:xfrm>
          <a:off x="13271500" y="59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132372</xdr:rowOff>
    </xdr:from>
    <xdr:to>
      <xdr:col>72</xdr:col>
      <xdr:colOff>73025</xdr:colOff>
      <xdr:row>32</xdr:row>
      <xdr:rowOff>4509</xdr:rowOff>
    </xdr:to>
    <xdr:cxnSp macro="">
      <xdr:nvCxnSpPr>
        <xdr:cNvPr id="147" name="直線コネクタ 146">
          <a:extLst>
            <a:ext uri="{FF2B5EF4-FFF2-40B4-BE49-F238E27FC236}">
              <a16:creationId xmlns:a16="http://schemas.microsoft.com/office/drawing/2014/main" id="{0B1C4446-18EB-429B-A2F8-EBF2B01FF899}"/>
            </a:ext>
          </a:extLst>
        </xdr:cNvPr>
        <xdr:cNvCxnSpPr/>
      </xdr:nvCxnSpPr>
      <xdr:spPr>
        <a:xfrm>
          <a:off x="13322300" y="6047397"/>
          <a:ext cx="7620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136842</xdr:rowOff>
    </xdr:from>
    <xdr:to>
      <xdr:col>64</xdr:col>
      <xdr:colOff>123825</xdr:colOff>
      <xdr:row>31</xdr:row>
      <xdr:rowOff>66992</xdr:rowOff>
    </xdr:to>
    <xdr:sp macro="" textlink="">
      <xdr:nvSpPr>
        <xdr:cNvPr id="148" name="楕円 147">
          <a:extLst>
            <a:ext uri="{FF2B5EF4-FFF2-40B4-BE49-F238E27FC236}">
              <a16:creationId xmlns:a16="http://schemas.microsoft.com/office/drawing/2014/main" id="{BA03D538-9FFE-43DB-82A1-3CF7F48B28E2}"/>
            </a:ext>
          </a:extLst>
        </xdr:cNvPr>
        <xdr:cNvSpPr/>
      </xdr:nvSpPr>
      <xdr:spPr>
        <a:xfrm>
          <a:off x="12509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132372</xdr:rowOff>
    </xdr:from>
    <xdr:to>
      <xdr:col>68</xdr:col>
      <xdr:colOff>73025</xdr:colOff>
      <xdr:row>31</xdr:row>
      <xdr:rowOff>16192</xdr:rowOff>
    </xdr:to>
    <xdr:cxnSp macro="">
      <xdr:nvCxnSpPr>
        <xdr:cNvPr id="149" name="直線コネクタ 148">
          <a:extLst>
            <a:ext uri="{FF2B5EF4-FFF2-40B4-BE49-F238E27FC236}">
              <a16:creationId xmlns:a16="http://schemas.microsoft.com/office/drawing/2014/main" id="{BC0F16A9-E329-41B5-ABAE-467F4F434470}"/>
            </a:ext>
          </a:extLst>
        </xdr:cNvPr>
        <xdr:cNvCxnSpPr/>
      </xdr:nvCxnSpPr>
      <xdr:spPr>
        <a:xfrm flipV="1">
          <a:off x="12560300" y="6047397"/>
          <a:ext cx="7620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83731</xdr:rowOff>
    </xdr:from>
    <xdr:to>
      <xdr:col>60</xdr:col>
      <xdr:colOff>123825</xdr:colOff>
      <xdr:row>31</xdr:row>
      <xdr:rowOff>13881</xdr:rowOff>
    </xdr:to>
    <xdr:sp macro="" textlink="">
      <xdr:nvSpPr>
        <xdr:cNvPr id="150" name="楕円 149">
          <a:extLst>
            <a:ext uri="{FF2B5EF4-FFF2-40B4-BE49-F238E27FC236}">
              <a16:creationId xmlns:a16="http://schemas.microsoft.com/office/drawing/2014/main" id="{42A52F0C-E90C-4AE0-87FF-FCC770B647B5}"/>
            </a:ext>
          </a:extLst>
        </xdr:cNvPr>
        <xdr:cNvSpPr/>
      </xdr:nvSpPr>
      <xdr:spPr>
        <a:xfrm>
          <a:off x="11747500" y="59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134531</xdr:rowOff>
    </xdr:from>
    <xdr:to>
      <xdr:col>64</xdr:col>
      <xdr:colOff>73025</xdr:colOff>
      <xdr:row>31</xdr:row>
      <xdr:rowOff>16192</xdr:rowOff>
    </xdr:to>
    <xdr:cxnSp macro="">
      <xdr:nvCxnSpPr>
        <xdr:cNvPr id="151" name="直線コネクタ 150">
          <a:extLst>
            <a:ext uri="{FF2B5EF4-FFF2-40B4-BE49-F238E27FC236}">
              <a16:creationId xmlns:a16="http://schemas.microsoft.com/office/drawing/2014/main" id="{863FA771-AE48-422C-A110-539EC769C635}"/>
            </a:ext>
          </a:extLst>
        </xdr:cNvPr>
        <xdr:cNvCxnSpPr/>
      </xdr:nvCxnSpPr>
      <xdr:spPr>
        <a:xfrm>
          <a:off x="11798300" y="6049556"/>
          <a:ext cx="762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52" name="n_1aveValue債務償還比率">
          <a:extLst>
            <a:ext uri="{FF2B5EF4-FFF2-40B4-BE49-F238E27FC236}">
              <a16:creationId xmlns:a16="http://schemas.microsoft.com/office/drawing/2014/main" id="{44AAE7C3-3818-49F7-BBD5-FCAFC9E5420E}"/>
            </a:ext>
          </a:extLst>
        </xdr:cNvPr>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3" name="n_2aveValue債務償還比率">
          <a:extLst>
            <a:ext uri="{FF2B5EF4-FFF2-40B4-BE49-F238E27FC236}">
              <a16:creationId xmlns:a16="http://schemas.microsoft.com/office/drawing/2014/main" id="{9F9AD0DC-AB53-411F-A7B8-14DDAAD4734F}"/>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4" name="n_3aveValue債務償還比率">
          <a:extLst>
            <a:ext uri="{FF2B5EF4-FFF2-40B4-BE49-F238E27FC236}">
              <a16:creationId xmlns:a16="http://schemas.microsoft.com/office/drawing/2014/main" id="{8EF5539C-92A4-4B93-AF9B-45873BDA6F50}"/>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55" name="n_4aveValue債務償還比率">
          <a:extLst>
            <a:ext uri="{FF2B5EF4-FFF2-40B4-BE49-F238E27FC236}">
              <a16:creationId xmlns:a16="http://schemas.microsoft.com/office/drawing/2014/main" id="{04ABEDE4-5DBE-4237-B4BA-88FEE42996AA}"/>
            </a:ext>
          </a:extLst>
        </xdr:cNvPr>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46436</xdr:rowOff>
    </xdr:from>
    <xdr:ext cx="469744" cy="259045"/>
    <xdr:sp macro="" textlink="">
      <xdr:nvSpPr>
        <xdr:cNvPr id="156" name="n_1mainValue債務償還比率">
          <a:extLst>
            <a:ext uri="{FF2B5EF4-FFF2-40B4-BE49-F238E27FC236}">
              <a16:creationId xmlns:a16="http://schemas.microsoft.com/office/drawing/2014/main" id="{285C1850-77DA-4E50-AFC4-E0750C119FFB}"/>
            </a:ext>
          </a:extLst>
        </xdr:cNvPr>
        <xdr:cNvSpPr txBox="1"/>
      </xdr:nvSpPr>
      <xdr:spPr>
        <a:xfrm>
          <a:off x="13836727" y="63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28249</xdr:rowOff>
    </xdr:from>
    <xdr:ext cx="469744" cy="259045"/>
    <xdr:sp macro="" textlink="">
      <xdr:nvSpPr>
        <xdr:cNvPr id="157" name="n_2mainValue債務償還比率">
          <a:extLst>
            <a:ext uri="{FF2B5EF4-FFF2-40B4-BE49-F238E27FC236}">
              <a16:creationId xmlns:a16="http://schemas.microsoft.com/office/drawing/2014/main" id="{61DD7BF7-9C4D-4A48-8A73-B42978C9C9E8}"/>
            </a:ext>
          </a:extLst>
        </xdr:cNvPr>
        <xdr:cNvSpPr txBox="1"/>
      </xdr:nvSpPr>
      <xdr:spPr>
        <a:xfrm>
          <a:off x="13087427" y="577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83519</xdr:rowOff>
    </xdr:from>
    <xdr:ext cx="469744" cy="259045"/>
    <xdr:sp macro="" textlink="">
      <xdr:nvSpPr>
        <xdr:cNvPr id="158" name="n_3mainValue債務償還比率">
          <a:extLst>
            <a:ext uri="{FF2B5EF4-FFF2-40B4-BE49-F238E27FC236}">
              <a16:creationId xmlns:a16="http://schemas.microsoft.com/office/drawing/2014/main" id="{1473F06E-1059-41D6-9987-8F812306B6C7}"/>
            </a:ext>
          </a:extLst>
        </xdr:cNvPr>
        <xdr:cNvSpPr txBox="1"/>
      </xdr:nvSpPr>
      <xdr:spPr>
        <a:xfrm>
          <a:off x="12325427" y="582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30408</xdr:rowOff>
    </xdr:from>
    <xdr:ext cx="469744" cy="259045"/>
    <xdr:sp macro="" textlink="">
      <xdr:nvSpPr>
        <xdr:cNvPr id="159" name="n_4mainValue債務償還比率">
          <a:extLst>
            <a:ext uri="{FF2B5EF4-FFF2-40B4-BE49-F238E27FC236}">
              <a16:creationId xmlns:a16="http://schemas.microsoft.com/office/drawing/2014/main" id="{A42E55E9-9EFC-4579-88B9-21F65EA84B1D}"/>
            </a:ext>
          </a:extLst>
        </xdr:cNvPr>
        <xdr:cNvSpPr txBox="1"/>
      </xdr:nvSpPr>
      <xdr:spPr>
        <a:xfrm>
          <a:off x="11563427" y="577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1A3E95E-FE0F-4F1C-9D8E-5E7A6F6371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04C60A3-BDB2-4933-A2FD-91637C3F292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60BA002-C2CB-41BB-81E4-2CB05BA17B7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0DD38D8-CFFF-40CD-99AC-E3CD17C5B4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D91B7CC5-ED78-4424-8F8B-D6001BBB1F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3F1DB710-13BA-443F-88C0-418F82064B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A72A4C-164D-410A-B787-1D53653AB2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63A3EC-793E-4B93-940B-97BA80E599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FD793A-D291-4AF3-AD81-85C3B1D952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652AA1-287E-4B75-ABFF-FFFCE1977D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79A132-88D6-4EDF-8BED-ED36AE5E29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BCC612-B952-4946-99F5-3D83CBE376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0F58B9-14F0-48DF-A543-CAAF8AE14D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5C5DC0-0E2B-439E-B0CA-1F0C610646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6884A1-DC4B-4203-A47D-3C78175868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99F5A1-6C6C-4DEE-ACEE-F65C83355D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14,653
14,535
230.78
8,577,803
8,129,390
396,965
5,154,796
8,403,250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07D630-C895-4ADD-967F-F0322836C4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D0FE29-02E7-41F2-8E11-E5229FB50E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159379-909C-4830-BC56-8FDC461CCF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0ED4B7-5CC8-4467-A7A9-DD3C92652D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CBBBFA-FCE2-4FE5-B33E-D808A040D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8234B1-8FA5-45B3-9D9C-766A2018DC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84D3C9-D3E9-49E3-A969-E0A34B6C55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9B33B1-E246-4D64-873C-12B22430C4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569F21-2B63-45A3-8453-8F5DB7608E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48A747-EAF6-463F-8B14-1526580CED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DD0B05-ED4C-4550-AE6E-A4DBB4D2EB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B85F47-81DD-4C8F-BDF6-AE6EB42442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A8860B-BBE5-401F-A193-93707E0468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789425-4D17-4C7E-9286-D2F4D31BFB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DE67C3-BA8E-4677-AB25-397EE69DC7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3FE76B-5734-45EC-8DE3-A25895E3CA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7BA25B-51BC-40AF-BE34-900B7B7DBE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565866-8638-4958-86F0-AE5B64D587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7D6474-8110-4E2C-B9CB-E2F7687C61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8FCBD4-52A6-44AF-8E7E-929C2512149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033730-DAA2-4331-ABD8-FAA510B392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E5E1DB-4DCA-46FA-9A53-60728E70B5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42DCB2-1E80-4E26-8C14-1F6ECA36AB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D91637-1BDF-4101-B6AC-CE5F5AC31A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F7A0D6-FF80-4B83-B83A-415AD1E00D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AD3782-47C1-4585-AC74-755793403C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438150-0486-4184-89B4-428363E709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8BBE76-AE65-4750-A668-34925D66D2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B26557-FE1B-4F84-950F-41D51753E5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4AEBB4-8F36-4132-A2C1-67DB70C8E4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F5607D-0947-46B9-83F0-351DA67E25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C2A2D5-DAE9-4BBE-B098-57D79861FF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E986AB9-AA06-47A7-92C3-A9B2612C8B6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1DD398B-9821-408B-8AF5-9FC2F0C58A6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D54FA3B-AFB6-4704-AB65-2C25353A8D7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792252A-59E8-4F7E-A8F6-07011191C1F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23F42BD-EE60-4AB1-B22F-EF43CF0B9D1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EED9B6A-554C-4391-B6CE-81EB8229FD2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35DF60F-CF81-48C0-851E-E08383379D1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E025254-0707-4B21-8E1F-E751528EE12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23A2B4B-8344-4446-90C5-AFABC35420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AD506A0-B346-44EE-A45A-21F50A91BBF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A4EA3C0-D311-4BA2-BCA5-2311C2453A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ABF16F43-44E6-4028-8849-D5B997846483}"/>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BF02DF5B-4CA4-4F5B-AF45-157F2E3B1EF1}"/>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DB73B955-9C27-45F9-B45B-D372276EDA68}"/>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AA45D1B3-5CFC-4092-AF41-31F622BE3E17}"/>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A3786F0A-84CE-41DD-8CE8-55CE100A9D65}"/>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73DB24D0-F2F8-4BE9-B649-051D460F3C10}"/>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8080263E-84F6-47F0-86D5-6F7BD34C3463}"/>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62394F3-A7A1-427E-BE3E-0DBC64F35159}"/>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C094ADB2-1239-4658-B8C1-959660C907CE}"/>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63C1F83B-C95F-4748-8A04-62176790C86B}"/>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DB4F6249-1930-4963-8470-FE19BD0DFCD0}"/>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3658FAE-E46D-4013-A159-AEAEBB8D11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FCE7ECF-0353-4493-8316-705E6A4763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340493-8017-4003-A16B-C432F6288C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72F8C6-A3F5-4C9C-9EFD-B8E994883C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600C92-4E13-4C10-B14B-DECD8DC02E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71" name="楕円 70">
          <a:extLst>
            <a:ext uri="{FF2B5EF4-FFF2-40B4-BE49-F238E27FC236}">
              <a16:creationId xmlns:a16="http://schemas.microsoft.com/office/drawing/2014/main" id="{729D59DB-60C5-4BBC-8512-BD42DBAD2DF2}"/>
            </a:ext>
          </a:extLst>
        </xdr:cNvPr>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72" name="【道路】&#10;有形固定資産減価償却率該当値テキスト">
          <a:extLst>
            <a:ext uri="{FF2B5EF4-FFF2-40B4-BE49-F238E27FC236}">
              <a16:creationId xmlns:a16="http://schemas.microsoft.com/office/drawing/2014/main" id="{ED6CA71E-77BD-48B0-8FD5-688D8065E98B}"/>
            </a:ext>
          </a:extLst>
        </xdr:cNvPr>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89408</xdr:rowOff>
    </xdr:from>
    <xdr:to>
      <xdr:col>20</xdr:col>
      <xdr:colOff>38100</xdr:colOff>
      <xdr:row>36</xdr:row>
      <xdr:rowOff>19558</xdr:rowOff>
    </xdr:to>
    <xdr:sp macro="" textlink="">
      <xdr:nvSpPr>
        <xdr:cNvPr id="73" name="楕円 72">
          <a:extLst>
            <a:ext uri="{FF2B5EF4-FFF2-40B4-BE49-F238E27FC236}">
              <a16:creationId xmlns:a16="http://schemas.microsoft.com/office/drawing/2014/main" id="{3EC69145-D074-4AC4-9E77-2EED0947BA74}"/>
            </a:ext>
          </a:extLst>
        </xdr:cNvPr>
        <xdr:cNvSpPr/>
      </xdr:nvSpPr>
      <xdr:spPr>
        <a:xfrm>
          <a:off x="3746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140208</xdr:rowOff>
    </xdr:from>
    <xdr:to>
      <xdr:col>24</xdr:col>
      <xdr:colOff>63500</xdr:colOff>
      <xdr:row>35</xdr:row>
      <xdr:rowOff>163068</xdr:rowOff>
    </xdr:to>
    <xdr:cxnSp macro="">
      <xdr:nvCxnSpPr>
        <xdr:cNvPr id="74" name="直線コネクタ 73">
          <a:extLst>
            <a:ext uri="{FF2B5EF4-FFF2-40B4-BE49-F238E27FC236}">
              <a16:creationId xmlns:a16="http://schemas.microsoft.com/office/drawing/2014/main" id="{9576CF79-62BF-4217-9644-B567B50CDBFF}"/>
            </a:ext>
          </a:extLst>
        </xdr:cNvPr>
        <xdr:cNvCxnSpPr/>
      </xdr:nvCxnSpPr>
      <xdr:spPr>
        <a:xfrm>
          <a:off x="3797300" y="614095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50546</xdr:rowOff>
    </xdr:from>
    <xdr:to>
      <xdr:col>15</xdr:col>
      <xdr:colOff>101600</xdr:colOff>
      <xdr:row>35</xdr:row>
      <xdr:rowOff>152146</xdr:rowOff>
    </xdr:to>
    <xdr:sp macro="" textlink="">
      <xdr:nvSpPr>
        <xdr:cNvPr id="75" name="楕円 74">
          <a:extLst>
            <a:ext uri="{FF2B5EF4-FFF2-40B4-BE49-F238E27FC236}">
              <a16:creationId xmlns:a16="http://schemas.microsoft.com/office/drawing/2014/main" id="{FD03EDED-ADBB-4E80-9AE7-D516957904DD}"/>
            </a:ext>
          </a:extLst>
        </xdr:cNvPr>
        <xdr:cNvSpPr/>
      </xdr:nvSpPr>
      <xdr:spPr>
        <a:xfrm>
          <a:off x="2857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101346</xdr:rowOff>
    </xdr:from>
    <xdr:to>
      <xdr:col>19</xdr:col>
      <xdr:colOff>177800</xdr:colOff>
      <xdr:row>35</xdr:row>
      <xdr:rowOff>140208</xdr:rowOff>
    </xdr:to>
    <xdr:cxnSp macro="">
      <xdr:nvCxnSpPr>
        <xdr:cNvPr id="76" name="直線コネクタ 75">
          <a:extLst>
            <a:ext uri="{FF2B5EF4-FFF2-40B4-BE49-F238E27FC236}">
              <a16:creationId xmlns:a16="http://schemas.microsoft.com/office/drawing/2014/main" id="{724A63D5-155C-427C-B777-2017F2D9C812}"/>
            </a:ext>
          </a:extLst>
        </xdr:cNvPr>
        <xdr:cNvCxnSpPr/>
      </xdr:nvCxnSpPr>
      <xdr:spPr>
        <a:xfrm>
          <a:off x="2908300" y="61020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7" name="n_1aveValue【道路】&#10;有形固定資産減価償却率">
          <a:extLst>
            <a:ext uri="{FF2B5EF4-FFF2-40B4-BE49-F238E27FC236}">
              <a16:creationId xmlns:a16="http://schemas.microsoft.com/office/drawing/2014/main" id="{12926273-49AA-41B0-9F59-93173BC631CD}"/>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78" name="n_2aveValue【道路】&#10;有形固定資産減価償却率">
          <a:extLst>
            <a:ext uri="{FF2B5EF4-FFF2-40B4-BE49-F238E27FC236}">
              <a16:creationId xmlns:a16="http://schemas.microsoft.com/office/drawing/2014/main" id="{37095340-C5D8-4792-8D4E-049FFC845993}"/>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79" name="n_3aveValue【道路】&#10;有形固定資産減価償却率">
          <a:extLst>
            <a:ext uri="{FF2B5EF4-FFF2-40B4-BE49-F238E27FC236}">
              <a16:creationId xmlns:a16="http://schemas.microsoft.com/office/drawing/2014/main" id="{AC4CB3C8-05AD-4FE2-9242-80DAEE9A609E}"/>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0" name="n_4aveValue【道路】&#10;有形固定資産減価償却率">
          <a:extLst>
            <a:ext uri="{FF2B5EF4-FFF2-40B4-BE49-F238E27FC236}">
              <a16:creationId xmlns:a16="http://schemas.microsoft.com/office/drawing/2014/main" id="{669B1BE0-D155-4081-824C-C7EC05724E02}"/>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36085</xdr:rowOff>
    </xdr:from>
    <xdr:ext cx="405111" cy="259045"/>
    <xdr:sp macro="" textlink="">
      <xdr:nvSpPr>
        <xdr:cNvPr id="81" name="n_1mainValue【道路】&#10;有形固定資産減価償却率">
          <a:extLst>
            <a:ext uri="{FF2B5EF4-FFF2-40B4-BE49-F238E27FC236}">
              <a16:creationId xmlns:a16="http://schemas.microsoft.com/office/drawing/2014/main" id="{41770A27-5016-4F5E-B6E5-71C0579B0CDC}"/>
            </a:ext>
          </a:extLst>
        </xdr:cNvPr>
        <xdr:cNvSpPr txBox="1"/>
      </xdr:nvSpPr>
      <xdr:spPr>
        <a:xfrm>
          <a:off x="35820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168673</xdr:rowOff>
    </xdr:from>
    <xdr:ext cx="405111" cy="259045"/>
    <xdr:sp macro="" textlink="">
      <xdr:nvSpPr>
        <xdr:cNvPr id="82" name="n_2mainValue【道路】&#10;有形固定資産減価償却率">
          <a:extLst>
            <a:ext uri="{FF2B5EF4-FFF2-40B4-BE49-F238E27FC236}">
              <a16:creationId xmlns:a16="http://schemas.microsoft.com/office/drawing/2014/main" id="{F7ED76FC-450B-4690-ACE3-2879E84A1D19}"/>
            </a:ext>
          </a:extLst>
        </xdr:cNvPr>
        <xdr:cNvSpPr txBox="1"/>
      </xdr:nvSpPr>
      <xdr:spPr>
        <a:xfrm>
          <a:off x="2705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A854198-D3F3-4687-8C4E-8C86D7C3C7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874CD5E9-A9C0-4809-A6A7-6C7C60A6C8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F966521-95F5-4F6D-B2FC-0C4C902AB8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89E3C0E3-A39F-47ED-9B32-E189A7BBA9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643FDE5-542A-4B12-885E-5B376F349E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EA68347-7B4C-460E-9E80-90A405015C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E3B0E33-6164-46CB-BC1B-06694AB8A7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6773640-9646-4139-A084-0A35F55AEE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8330B3C-C572-45E8-AC18-9FED014955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EAC2C74-4750-49B5-8E2C-C025740434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ADA2E7B0-8C63-450C-BFB1-D7AD2CD86C5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AF25A7-1D9B-406E-8A0E-C96A0ADD30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CB3F73F-00C1-4E5E-A8E8-61A4A3C387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1E7849D6-BE27-4EED-85AF-2800BDE51FC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3F87D377-F1F0-4E45-8008-2190451B0B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64343A43-5C53-4AF7-BC8C-B731119D60E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EF6E8D0E-81B1-4414-8D58-CDCB6806996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2A836101-CB75-406D-AB94-4BFB1F6E950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80D2B405-E13C-4353-BE9D-F513F293473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D07088-0115-4D14-B321-5403F43E13B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0067F1C-167B-4E0A-9AA2-CAF5C0A984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353B4DBD-7B06-4CE9-B207-8587D9F3E76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AE9DCF1D-E65C-4A55-8531-A49184F5CA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6" name="直線コネクタ 105">
          <a:extLst>
            <a:ext uri="{FF2B5EF4-FFF2-40B4-BE49-F238E27FC236}">
              <a16:creationId xmlns:a16="http://schemas.microsoft.com/office/drawing/2014/main" id="{D34CC203-6602-4748-B1A3-CD344ABE5641}"/>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07" name="【道路】&#10;一人当たり延長最小値テキスト">
          <a:extLst>
            <a:ext uri="{FF2B5EF4-FFF2-40B4-BE49-F238E27FC236}">
              <a16:creationId xmlns:a16="http://schemas.microsoft.com/office/drawing/2014/main" id="{E9D2EFE2-6045-4CC7-8417-C1CEA33B16B9}"/>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08" name="直線コネクタ 107">
          <a:extLst>
            <a:ext uri="{FF2B5EF4-FFF2-40B4-BE49-F238E27FC236}">
              <a16:creationId xmlns:a16="http://schemas.microsoft.com/office/drawing/2014/main" id="{D70AA7C5-C059-404F-94B0-C57688F9DAE5}"/>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09" name="【道路】&#10;一人当たり延長最大値テキスト">
          <a:extLst>
            <a:ext uri="{FF2B5EF4-FFF2-40B4-BE49-F238E27FC236}">
              <a16:creationId xmlns:a16="http://schemas.microsoft.com/office/drawing/2014/main" id="{26ACD2DE-F3DD-4FF4-B439-77526B21BF2A}"/>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0" name="直線コネクタ 109">
          <a:extLst>
            <a:ext uri="{FF2B5EF4-FFF2-40B4-BE49-F238E27FC236}">
              <a16:creationId xmlns:a16="http://schemas.microsoft.com/office/drawing/2014/main" id="{092F5B49-1C76-42E6-A34F-EBEE306E68D2}"/>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1" name="【道路】&#10;一人当たり延長平均値テキスト">
          <a:extLst>
            <a:ext uri="{FF2B5EF4-FFF2-40B4-BE49-F238E27FC236}">
              <a16:creationId xmlns:a16="http://schemas.microsoft.com/office/drawing/2014/main" id="{FDF3E10D-5AD2-41E7-BEBC-D69B69E94EEC}"/>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2" name="フローチャート: 判断 111">
          <a:extLst>
            <a:ext uri="{FF2B5EF4-FFF2-40B4-BE49-F238E27FC236}">
              <a16:creationId xmlns:a16="http://schemas.microsoft.com/office/drawing/2014/main" id="{54114C03-D117-407D-9ECC-3DD3322ECDBB}"/>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3" name="フローチャート: 判断 112">
          <a:extLst>
            <a:ext uri="{FF2B5EF4-FFF2-40B4-BE49-F238E27FC236}">
              <a16:creationId xmlns:a16="http://schemas.microsoft.com/office/drawing/2014/main" id="{8E64AB43-287E-4A72-A2C2-59E994936511}"/>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4" name="フローチャート: 判断 113">
          <a:extLst>
            <a:ext uri="{FF2B5EF4-FFF2-40B4-BE49-F238E27FC236}">
              <a16:creationId xmlns:a16="http://schemas.microsoft.com/office/drawing/2014/main" id="{90346F9D-2BF7-4FC4-B88C-D640A69A8188}"/>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5" name="フローチャート: 判断 114">
          <a:extLst>
            <a:ext uri="{FF2B5EF4-FFF2-40B4-BE49-F238E27FC236}">
              <a16:creationId xmlns:a16="http://schemas.microsoft.com/office/drawing/2014/main" id="{1598A6BE-CBD5-438C-8F0E-A188D88FC89A}"/>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6" name="フローチャート: 判断 115">
          <a:extLst>
            <a:ext uri="{FF2B5EF4-FFF2-40B4-BE49-F238E27FC236}">
              <a16:creationId xmlns:a16="http://schemas.microsoft.com/office/drawing/2014/main" id="{006DA373-70C8-4CD6-B5A6-BBEC8CA852F5}"/>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FEDE4F2-1A1B-478A-BE75-5B32118FF9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2713AD6-481C-483B-88E1-54B4446C5E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A0F87C5-DC3A-4119-A5AF-081E3FEAFD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570784E-F1C3-4931-BF2A-E85EB3B877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2F8C58F-D922-4522-B8E7-4AAFAFB27C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160731</xdr:rowOff>
    </xdr:from>
    <xdr:to>
      <xdr:col>55</xdr:col>
      <xdr:colOff>50800</xdr:colOff>
      <xdr:row>39</xdr:row>
      <xdr:rowOff>90881</xdr:rowOff>
    </xdr:to>
    <xdr:sp macro="" textlink="">
      <xdr:nvSpPr>
        <xdr:cNvPr id="122" name="楕円 121">
          <a:extLst>
            <a:ext uri="{FF2B5EF4-FFF2-40B4-BE49-F238E27FC236}">
              <a16:creationId xmlns:a16="http://schemas.microsoft.com/office/drawing/2014/main" id="{364F73A4-7734-4408-9EE2-9FA18A9D85DC}"/>
            </a:ext>
          </a:extLst>
        </xdr:cNvPr>
        <xdr:cNvSpPr/>
      </xdr:nvSpPr>
      <xdr:spPr>
        <a:xfrm>
          <a:off x="104267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139158</xdr:rowOff>
    </xdr:from>
    <xdr:ext cx="534377" cy="259045"/>
    <xdr:sp macro="" textlink="">
      <xdr:nvSpPr>
        <xdr:cNvPr id="123" name="【道路】&#10;一人当たり延長該当値テキスト">
          <a:extLst>
            <a:ext uri="{FF2B5EF4-FFF2-40B4-BE49-F238E27FC236}">
              <a16:creationId xmlns:a16="http://schemas.microsoft.com/office/drawing/2014/main" id="{0D1F0B5C-D870-453E-BC46-11715ABCDE11}"/>
            </a:ext>
          </a:extLst>
        </xdr:cNvPr>
        <xdr:cNvSpPr txBox="1"/>
      </xdr:nvSpPr>
      <xdr:spPr>
        <a:xfrm>
          <a:off x="10515600" y="66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171094</xdr:rowOff>
    </xdr:from>
    <xdr:to>
      <xdr:col>50</xdr:col>
      <xdr:colOff>165100</xdr:colOff>
      <xdr:row>39</xdr:row>
      <xdr:rowOff>101244</xdr:rowOff>
    </xdr:to>
    <xdr:sp macro="" textlink="">
      <xdr:nvSpPr>
        <xdr:cNvPr id="124" name="楕円 123">
          <a:extLst>
            <a:ext uri="{FF2B5EF4-FFF2-40B4-BE49-F238E27FC236}">
              <a16:creationId xmlns:a16="http://schemas.microsoft.com/office/drawing/2014/main" id="{30DBA9BB-E937-40F3-8633-31E9671B180D}"/>
            </a:ext>
          </a:extLst>
        </xdr:cNvPr>
        <xdr:cNvSpPr/>
      </xdr:nvSpPr>
      <xdr:spPr>
        <a:xfrm>
          <a:off x="9588500" y="66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40081</xdr:rowOff>
    </xdr:from>
    <xdr:to>
      <xdr:col>55</xdr:col>
      <xdr:colOff>0</xdr:colOff>
      <xdr:row>39</xdr:row>
      <xdr:rowOff>50444</xdr:rowOff>
    </xdr:to>
    <xdr:cxnSp macro="">
      <xdr:nvCxnSpPr>
        <xdr:cNvPr id="125" name="直線コネクタ 124">
          <a:extLst>
            <a:ext uri="{FF2B5EF4-FFF2-40B4-BE49-F238E27FC236}">
              <a16:creationId xmlns:a16="http://schemas.microsoft.com/office/drawing/2014/main" id="{82CF786C-C064-498F-9F85-BCF5DA0E5F05}"/>
            </a:ext>
          </a:extLst>
        </xdr:cNvPr>
        <xdr:cNvCxnSpPr/>
      </xdr:nvCxnSpPr>
      <xdr:spPr>
        <a:xfrm flipV="1">
          <a:off x="9639300" y="6726631"/>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11474</xdr:rowOff>
    </xdr:from>
    <xdr:to>
      <xdr:col>46</xdr:col>
      <xdr:colOff>38100</xdr:colOff>
      <xdr:row>39</xdr:row>
      <xdr:rowOff>113074</xdr:rowOff>
    </xdr:to>
    <xdr:sp macro="" textlink="">
      <xdr:nvSpPr>
        <xdr:cNvPr id="126" name="楕円 125">
          <a:extLst>
            <a:ext uri="{FF2B5EF4-FFF2-40B4-BE49-F238E27FC236}">
              <a16:creationId xmlns:a16="http://schemas.microsoft.com/office/drawing/2014/main" id="{15276542-2F35-4065-8859-01F5A190FEA8}"/>
            </a:ext>
          </a:extLst>
        </xdr:cNvPr>
        <xdr:cNvSpPr/>
      </xdr:nvSpPr>
      <xdr:spPr>
        <a:xfrm>
          <a:off x="8699500" y="6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50444</xdr:rowOff>
    </xdr:from>
    <xdr:to>
      <xdr:col>50</xdr:col>
      <xdr:colOff>114300</xdr:colOff>
      <xdr:row>39</xdr:row>
      <xdr:rowOff>62274</xdr:rowOff>
    </xdr:to>
    <xdr:cxnSp macro="">
      <xdr:nvCxnSpPr>
        <xdr:cNvPr id="127" name="直線コネクタ 126">
          <a:extLst>
            <a:ext uri="{FF2B5EF4-FFF2-40B4-BE49-F238E27FC236}">
              <a16:creationId xmlns:a16="http://schemas.microsoft.com/office/drawing/2014/main" id="{7BF13B7C-C2EA-4673-8DB6-116BBCCCF5AD}"/>
            </a:ext>
          </a:extLst>
        </xdr:cNvPr>
        <xdr:cNvCxnSpPr/>
      </xdr:nvCxnSpPr>
      <xdr:spPr>
        <a:xfrm flipV="1">
          <a:off x="8750300" y="6736994"/>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23438</xdr:rowOff>
    </xdr:from>
    <xdr:to>
      <xdr:col>41</xdr:col>
      <xdr:colOff>101600</xdr:colOff>
      <xdr:row>39</xdr:row>
      <xdr:rowOff>125038</xdr:rowOff>
    </xdr:to>
    <xdr:sp macro="" textlink="">
      <xdr:nvSpPr>
        <xdr:cNvPr id="128" name="楕円 127">
          <a:extLst>
            <a:ext uri="{FF2B5EF4-FFF2-40B4-BE49-F238E27FC236}">
              <a16:creationId xmlns:a16="http://schemas.microsoft.com/office/drawing/2014/main" id="{C55B50C5-863D-43C8-8E8C-992624BD64DA}"/>
            </a:ext>
          </a:extLst>
        </xdr:cNvPr>
        <xdr:cNvSpPr/>
      </xdr:nvSpPr>
      <xdr:spPr>
        <a:xfrm>
          <a:off x="7810500" y="6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62274</xdr:rowOff>
    </xdr:from>
    <xdr:to>
      <xdr:col>45</xdr:col>
      <xdr:colOff>177800</xdr:colOff>
      <xdr:row>39</xdr:row>
      <xdr:rowOff>74238</xdr:rowOff>
    </xdr:to>
    <xdr:cxnSp macro="">
      <xdr:nvCxnSpPr>
        <xdr:cNvPr id="129" name="直線コネクタ 128">
          <a:extLst>
            <a:ext uri="{FF2B5EF4-FFF2-40B4-BE49-F238E27FC236}">
              <a16:creationId xmlns:a16="http://schemas.microsoft.com/office/drawing/2014/main" id="{9FB1E4FB-1CEE-4DE4-8549-4978785E8467}"/>
            </a:ext>
          </a:extLst>
        </xdr:cNvPr>
        <xdr:cNvCxnSpPr/>
      </xdr:nvCxnSpPr>
      <xdr:spPr>
        <a:xfrm flipV="1">
          <a:off x="7861300" y="674882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31877</xdr:rowOff>
    </xdr:from>
    <xdr:to>
      <xdr:col>36</xdr:col>
      <xdr:colOff>165100</xdr:colOff>
      <xdr:row>39</xdr:row>
      <xdr:rowOff>133477</xdr:rowOff>
    </xdr:to>
    <xdr:sp macro="" textlink="">
      <xdr:nvSpPr>
        <xdr:cNvPr id="130" name="楕円 129">
          <a:extLst>
            <a:ext uri="{FF2B5EF4-FFF2-40B4-BE49-F238E27FC236}">
              <a16:creationId xmlns:a16="http://schemas.microsoft.com/office/drawing/2014/main" id="{7E0BFABC-35F4-4C09-8E1F-39FE469A6BC4}"/>
            </a:ext>
          </a:extLst>
        </xdr:cNvPr>
        <xdr:cNvSpPr/>
      </xdr:nvSpPr>
      <xdr:spPr>
        <a:xfrm>
          <a:off x="6921500" y="6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74238</xdr:rowOff>
    </xdr:from>
    <xdr:to>
      <xdr:col>41</xdr:col>
      <xdr:colOff>50800</xdr:colOff>
      <xdr:row>39</xdr:row>
      <xdr:rowOff>82677</xdr:rowOff>
    </xdr:to>
    <xdr:cxnSp macro="">
      <xdr:nvCxnSpPr>
        <xdr:cNvPr id="131" name="直線コネクタ 130">
          <a:extLst>
            <a:ext uri="{FF2B5EF4-FFF2-40B4-BE49-F238E27FC236}">
              <a16:creationId xmlns:a16="http://schemas.microsoft.com/office/drawing/2014/main" id="{53ADEA4A-4A8E-4DDA-85E6-E6946E67443D}"/>
            </a:ext>
          </a:extLst>
        </xdr:cNvPr>
        <xdr:cNvCxnSpPr/>
      </xdr:nvCxnSpPr>
      <xdr:spPr>
        <a:xfrm flipV="1">
          <a:off x="6972300" y="6760788"/>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2" name="n_1aveValue【道路】&#10;一人当たり延長">
          <a:extLst>
            <a:ext uri="{FF2B5EF4-FFF2-40B4-BE49-F238E27FC236}">
              <a16:creationId xmlns:a16="http://schemas.microsoft.com/office/drawing/2014/main" id="{F08867D9-D031-4235-BF80-20F5E3BEDE1B}"/>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3" name="n_2aveValue【道路】&#10;一人当たり延長">
          <a:extLst>
            <a:ext uri="{FF2B5EF4-FFF2-40B4-BE49-F238E27FC236}">
              <a16:creationId xmlns:a16="http://schemas.microsoft.com/office/drawing/2014/main" id="{62A09EF6-9834-4FF7-8EB8-71A997E37853}"/>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34" name="n_3aveValue【道路】&#10;一人当たり延長">
          <a:extLst>
            <a:ext uri="{FF2B5EF4-FFF2-40B4-BE49-F238E27FC236}">
              <a16:creationId xmlns:a16="http://schemas.microsoft.com/office/drawing/2014/main" id="{0D599869-808B-43DB-B12D-729D692A8FDE}"/>
            </a:ext>
          </a:extLst>
        </xdr:cNvPr>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35" name="n_4aveValue【道路】&#10;一人当たり延長">
          <a:extLst>
            <a:ext uri="{FF2B5EF4-FFF2-40B4-BE49-F238E27FC236}">
              <a16:creationId xmlns:a16="http://schemas.microsoft.com/office/drawing/2014/main" id="{B3633066-FCF1-4B1C-A5A1-9914F8782456}"/>
            </a:ext>
          </a:extLst>
        </xdr:cNvPr>
        <xdr:cNvSpPr txBox="1"/>
      </xdr:nvSpPr>
      <xdr:spPr>
        <a:xfrm>
          <a:off x="6705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92371</xdr:rowOff>
    </xdr:from>
    <xdr:ext cx="534377" cy="259045"/>
    <xdr:sp macro="" textlink="">
      <xdr:nvSpPr>
        <xdr:cNvPr id="136" name="n_1mainValue【道路】&#10;一人当たり延長">
          <a:extLst>
            <a:ext uri="{FF2B5EF4-FFF2-40B4-BE49-F238E27FC236}">
              <a16:creationId xmlns:a16="http://schemas.microsoft.com/office/drawing/2014/main" id="{03EC8D91-98EB-4ECA-8E8B-A45316540117}"/>
            </a:ext>
          </a:extLst>
        </xdr:cNvPr>
        <xdr:cNvSpPr txBox="1"/>
      </xdr:nvSpPr>
      <xdr:spPr>
        <a:xfrm>
          <a:off x="9359411" y="67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104201</xdr:rowOff>
    </xdr:from>
    <xdr:ext cx="534377" cy="259045"/>
    <xdr:sp macro="" textlink="">
      <xdr:nvSpPr>
        <xdr:cNvPr id="137" name="n_2mainValue【道路】&#10;一人当たり延長">
          <a:extLst>
            <a:ext uri="{FF2B5EF4-FFF2-40B4-BE49-F238E27FC236}">
              <a16:creationId xmlns:a16="http://schemas.microsoft.com/office/drawing/2014/main" id="{34404B04-699C-4908-A856-BA84311E82E9}"/>
            </a:ext>
          </a:extLst>
        </xdr:cNvPr>
        <xdr:cNvSpPr txBox="1"/>
      </xdr:nvSpPr>
      <xdr:spPr>
        <a:xfrm>
          <a:off x="8483111" y="67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141565</xdr:rowOff>
    </xdr:from>
    <xdr:ext cx="534377" cy="259045"/>
    <xdr:sp macro="" textlink="">
      <xdr:nvSpPr>
        <xdr:cNvPr id="138" name="n_3mainValue【道路】&#10;一人当たり延長">
          <a:extLst>
            <a:ext uri="{FF2B5EF4-FFF2-40B4-BE49-F238E27FC236}">
              <a16:creationId xmlns:a16="http://schemas.microsoft.com/office/drawing/2014/main" id="{C61DF1C2-C416-4983-98FE-3FE5C5EC5055}"/>
            </a:ext>
          </a:extLst>
        </xdr:cNvPr>
        <xdr:cNvSpPr txBox="1"/>
      </xdr:nvSpPr>
      <xdr:spPr>
        <a:xfrm>
          <a:off x="7594111" y="6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150004</xdr:rowOff>
    </xdr:from>
    <xdr:ext cx="534377" cy="259045"/>
    <xdr:sp macro="" textlink="">
      <xdr:nvSpPr>
        <xdr:cNvPr id="139" name="n_4mainValue【道路】&#10;一人当たり延長">
          <a:extLst>
            <a:ext uri="{FF2B5EF4-FFF2-40B4-BE49-F238E27FC236}">
              <a16:creationId xmlns:a16="http://schemas.microsoft.com/office/drawing/2014/main" id="{AE5E5E42-B4E0-4DE9-87AF-AB5B69FED1EA}"/>
            </a:ext>
          </a:extLst>
        </xdr:cNvPr>
        <xdr:cNvSpPr txBox="1"/>
      </xdr:nvSpPr>
      <xdr:spPr>
        <a:xfrm>
          <a:off x="6705111" y="64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34CC825-6D07-4830-B847-3C927C2B9C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FBFD5A19-3C1B-427A-8F2E-D4771F5CFA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3405998C-6EA0-457B-B853-D58861971A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6C08A22-3907-471B-BE29-34824F5A9B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3FD6E722-DDA4-484F-99BA-EF94FC501F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6E7F7336-4A60-4412-B41F-4DDA57406B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1124130-0A67-4A83-BBF3-DE17BBD93C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1E124A11-A628-477D-A3FD-669E139D33A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a:extLst>
            <a:ext uri="{FF2B5EF4-FFF2-40B4-BE49-F238E27FC236}">
              <a16:creationId xmlns:a16="http://schemas.microsoft.com/office/drawing/2014/main" id="{5ECD879F-7E7E-4D8E-9C03-64FA7244C4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a:extLst>
            <a:ext uri="{FF2B5EF4-FFF2-40B4-BE49-F238E27FC236}">
              <a16:creationId xmlns:a16="http://schemas.microsoft.com/office/drawing/2014/main" id="{362CCFFF-B023-46C2-A140-EFAD6A9427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a:extLst>
            <a:ext uri="{FF2B5EF4-FFF2-40B4-BE49-F238E27FC236}">
              <a16:creationId xmlns:a16="http://schemas.microsoft.com/office/drawing/2014/main" id="{715E40ED-4854-4E1E-9FE2-24CBF6A18B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a:extLst>
            <a:ext uri="{FF2B5EF4-FFF2-40B4-BE49-F238E27FC236}">
              <a16:creationId xmlns:a16="http://schemas.microsoft.com/office/drawing/2014/main" id="{DF4E96EF-17C6-4A0F-A0CC-02B57F08EB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a:extLst>
            <a:ext uri="{FF2B5EF4-FFF2-40B4-BE49-F238E27FC236}">
              <a16:creationId xmlns:a16="http://schemas.microsoft.com/office/drawing/2014/main" id="{2684EA3E-C66D-4307-8C61-8099F67A1E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a:extLst>
            <a:ext uri="{FF2B5EF4-FFF2-40B4-BE49-F238E27FC236}">
              <a16:creationId xmlns:a16="http://schemas.microsoft.com/office/drawing/2014/main" id="{E74E564E-BD2E-4DBB-A1CF-3B479FE389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a:extLst>
            <a:ext uri="{FF2B5EF4-FFF2-40B4-BE49-F238E27FC236}">
              <a16:creationId xmlns:a16="http://schemas.microsoft.com/office/drawing/2014/main" id="{623578E5-CC36-4533-8B45-81AC3B51F2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8567A454-7196-4C89-824A-A39F9311E2E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BAA7D270-12B6-4299-8976-DE34C3E9D2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C9CF2D01-EF1F-43B4-9AA5-493A7CB454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3FC20BEE-3978-454D-83D6-360C95A8EC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30E559E5-33A8-487C-AE31-2F93E3653B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B8B5E643-45C7-4BC9-A5A7-250E61AC7E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2B06FE51-E193-4002-8A1E-4A249766E5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1130D6B7-90C8-4D7C-9C4D-EE20B7155A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5C89BF60-84CC-4BA9-88B6-D9F2CB4FE3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091F0A19-3E82-4288-BF50-590B9A89F1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AD225A1D-3316-49B0-8E66-8A83D8BA3B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67DFFB39-359A-4DBC-94E7-3EBD86AA40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7" name="直線コネクタ 166">
          <a:extLst>
            <a:ext uri="{FF2B5EF4-FFF2-40B4-BE49-F238E27FC236}">
              <a16:creationId xmlns:a16="http://schemas.microsoft.com/office/drawing/2014/main" id="{CC685F0A-B80B-47CF-946E-18D21AF241B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8" name="テキスト ボックス 167">
          <a:extLst>
            <a:ext uri="{FF2B5EF4-FFF2-40B4-BE49-F238E27FC236}">
              <a16:creationId xmlns:a16="http://schemas.microsoft.com/office/drawing/2014/main" id="{96A81069-F7B1-40BD-9855-D2CEBA13917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9" name="直線コネクタ 168">
          <a:extLst>
            <a:ext uri="{FF2B5EF4-FFF2-40B4-BE49-F238E27FC236}">
              <a16:creationId xmlns:a16="http://schemas.microsoft.com/office/drawing/2014/main" id="{F6EA7689-0646-460A-9DD4-247A9A425EF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0" name="テキスト ボックス 169">
          <a:extLst>
            <a:ext uri="{FF2B5EF4-FFF2-40B4-BE49-F238E27FC236}">
              <a16:creationId xmlns:a16="http://schemas.microsoft.com/office/drawing/2014/main" id="{E8A026FB-6FBC-4A9C-A7C3-1D79304C37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1" name="直線コネクタ 170">
          <a:extLst>
            <a:ext uri="{FF2B5EF4-FFF2-40B4-BE49-F238E27FC236}">
              <a16:creationId xmlns:a16="http://schemas.microsoft.com/office/drawing/2014/main" id="{BD4FC63C-A6B9-49FC-8351-71C758870C4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2" name="テキスト ボックス 171">
          <a:extLst>
            <a:ext uri="{FF2B5EF4-FFF2-40B4-BE49-F238E27FC236}">
              <a16:creationId xmlns:a16="http://schemas.microsoft.com/office/drawing/2014/main" id="{4B2A4666-F6A4-457D-8D0B-AF39E0B72CC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3" name="直線コネクタ 172">
          <a:extLst>
            <a:ext uri="{FF2B5EF4-FFF2-40B4-BE49-F238E27FC236}">
              <a16:creationId xmlns:a16="http://schemas.microsoft.com/office/drawing/2014/main" id="{2091B007-AFC0-4B19-BF77-D941A03377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4" name="テキスト ボックス 173">
          <a:extLst>
            <a:ext uri="{FF2B5EF4-FFF2-40B4-BE49-F238E27FC236}">
              <a16:creationId xmlns:a16="http://schemas.microsoft.com/office/drawing/2014/main" id="{68F164F6-536D-4D07-8484-E201F6294E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5" name="直線コネクタ 174">
          <a:extLst>
            <a:ext uri="{FF2B5EF4-FFF2-40B4-BE49-F238E27FC236}">
              <a16:creationId xmlns:a16="http://schemas.microsoft.com/office/drawing/2014/main" id="{D3DEEBCE-9A8B-4389-BB07-19585119A17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6" name="テキスト ボックス 175">
          <a:extLst>
            <a:ext uri="{FF2B5EF4-FFF2-40B4-BE49-F238E27FC236}">
              <a16:creationId xmlns:a16="http://schemas.microsoft.com/office/drawing/2014/main" id="{A44DBB52-CC22-4D44-88C1-E5441106B6D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7" name="直線コネクタ 176">
          <a:extLst>
            <a:ext uri="{FF2B5EF4-FFF2-40B4-BE49-F238E27FC236}">
              <a16:creationId xmlns:a16="http://schemas.microsoft.com/office/drawing/2014/main" id="{BCFF18F8-813A-46A8-8D66-9407328494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8" name="テキスト ボックス 177">
          <a:extLst>
            <a:ext uri="{FF2B5EF4-FFF2-40B4-BE49-F238E27FC236}">
              <a16:creationId xmlns:a16="http://schemas.microsoft.com/office/drawing/2014/main" id="{59A6D357-DDE3-4736-8BBE-D1C538770CC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89E06493-3BEE-47B3-B703-936F89C20D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公営住宅】&#10;有形固定資産減価償却率グラフ枠">
          <a:extLst>
            <a:ext uri="{FF2B5EF4-FFF2-40B4-BE49-F238E27FC236}">
              <a16:creationId xmlns:a16="http://schemas.microsoft.com/office/drawing/2014/main" id="{B443DE88-A8DD-4259-AFB4-FDCDBBD43F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181" name="直線コネクタ 180">
          <a:extLst>
            <a:ext uri="{FF2B5EF4-FFF2-40B4-BE49-F238E27FC236}">
              <a16:creationId xmlns:a16="http://schemas.microsoft.com/office/drawing/2014/main" id="{07268FF8-CC76-4534-B077-4CF2D92B5B8E}"/>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182" name="【公営住宅】&#10;有形固定資産減価償却率最小値テキスト">
          <a:extLst>
            <a:ext uri="{FF2B5EF4-FFF2-40B4-BE49-F238E27FC236}">
              <a16:creationId xmlns:a16="http://schemas.microsoft.com/office/drawing/2014/main" id="{E3B34B04-B7C0-4ABE-B38E-1280F283F799}"/>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183" name="直線コネクタ 182">
          <a:extLst>
            <a:ext uri="{FF2B5EF4-FFF2-40B4-BE49-F238E27FC236}">
              <a16:creationId xmlns:a16="http://schemas.microsoft.com/office/drawing/2014/main" id="{A337258A-AD50-40AC-B320-D09457D1913A}"/>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184" name="【公営住宅】&#10;有形固定資産減価償却率最大値テキスト">
          <a:extLst>
            <a:ext uri="{FF2B5EF4-FFF2-40B4-BE49-F238E27FC236}">
              <a16:creationId xmlns:a16="http://schemas.microsoft.com/office/drawing/2014/main" id="{AD7ABFF6-1421-45B8-AE38-880AC48C9C5B}"/>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185" name="直線コネクタ 184">
          <a:extLst>
            <a:ext uri="{FF2B5EF4-FFF2-40B4-BE49-F238E27FC236}">
              <a16:creationId xmlns:a16="http://schemas.microsoft.com/office/drawing/2014/main" id="{06BFE0E5-6031-434A-9B23-02E1292A7486}"/>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186" name="【公営住宅】&#10;有形固定資産減価償却率平均値テキスト">
          <a:extLst>
            <a:ext uri="{FF2B5EF4-FFF2-40B4-BE49-F238E27FC236}">
              <a16:creationId xmlns:a16="http://schemas.microsoft.com/office/drawing/2014/main" id="{DC026B73-ECDD-4047-AEF1-32428A03A8EC}"/>
            </a:ext>
          </a:extLst>
        </xdr:cNvPr>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187" name="フローチャート: 判断 186">
          <a:extLst>
            <a:ext uri="{FF2B5EF4-FFF2-40B4-BE49-F238E27FC236}">
              <a16:creationId xmlns:a16="http://schemas.microsoft.com/office/drawing/2014/main" id="{EE8679CF-9A85-4887-AE4F-9D2F1C7B7C21}"/>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188" name="フローチャート: 判断 187">
          <a:extLst>
            <a:ext uri="{FF2B5EF4-FFF2-40B4-BE49-F238E27FC236}">
              <a16:creationId xmlns:a16="http://schemas.microsoft.com/office/drawing/2014/main" id="{FBF5EB9F-D5FA-437D-8215-7D71CCECE725}"/>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189" name="フローチャート: 判断 188">
          <a:extLst>
            <a:ext uri="{FF2B5EF4-FFF2-40B4-BE49-F238E27FC236}">
              <a16:creationId xmlns:a16="http://schemas.microsoft.com/office/drawing/2014/main" id="{8910D53D-B87A-4CBE-B15B-40DDEE3FEEBE}"/>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0" name="フローチャート: 判断 189">
          <a:extLst>
            <a:ext uri="{FF2B5EF4-FFF2-40B4-BE49-F238E27FC236}">
              <a16:creationId xmlns:a16="http://schemas.microsoft.com/office/drawing/2014/main" id="{E7C367D7-C476-4B9D-BA07-3CDB448B8984}"/>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191" name="フローチャート: 判断 190">
          <a:extLst>
            <a:ext uri="{FF2B5EF4-FFF2-40B4-BE49-F238E27FC236}">
              <a16:creationId xmlns:a16="http://schemas.microsoft.com/office/drawing/2014/main" id="{8D1E916F-D91A-4F1C-8864-D6E00F5F227D}"/>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F4E5D963-85CB-4D8F-B562-A0038FD3D4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E60583F6-1931-469D-A843-411C07E8B9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B22F5BA-2A02-4E47-A4ED-606B3B1903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F0C5B95D-CFBE-482E-BAA9-988993AC16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09F719E-3571-427E-9F28-4534AD4F17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111398</xdr:rowOff>
    </xdr:from>
    <xdr:to>
      <xdr:col>24</xdr:col>
      <xdr:colOff>114300</xdr:colOff>
      <xdr:row>87</xdr:row>
      <xdr:rowOff>41548</xdr:rowOff>
    </xdr:to>
    <xdr:sp macro="" textlink="">
      <xdr:nvSpPr>
        <xdr:cNvPr id="197" name="楕円 196">
          <a:extLst>
            <a:ext uri="{FF2B5EF4-FFF2-40B4-BE49-F238E27FC236}">
              <a16:creationId xmlns:a16="http://schemas.microsoft.com/office/drawing/2014/main" id="{D9BCD5B7-F726-43E3-80B4-E98883DE401D}"/>
            </a:ext>
          </a:extLst>
        </xdr:cNvPr>
        <xdr:cNvSpPr/>
      </xdr:nvSpPr>
      <xdr:spPr>
        <a:xfrm>
          <a:off x="4584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26325</xdr:rowOff>
    </xdr:from>
    <xdr:ext cx="405111" cy="259045"/>
    <xdr:sp macro="" textlink="">
      <xdr:nvSpPr>
        <xdr:cNvPr id="198" name="【公営住宅】&#10;有形固定資産減価償却率該当値テキスト">
          <a:extLst>
            <a:ext uri="{FF2B5EF4-FFF2-40B4-BE49-F238E27FC236}">
              <a16:creationId xmlns:a16="http://schemas.microsoft.com/office/drawing/2014/main" id="{B0E9357B-AF96-423F-98F4-C72BA410F679}"/>
            </a:ext>
          </a:extLst>
        </xdr:cNvPr>
        <xdr:cNvSpPr txBox="1"/>
      </xdr:nvSpPr>
      <xdr:spPr>
        <a:xfrm>
          <a:off x="4673600" y="147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111398</xdr:rowOff>
    </xdr:from>
    <xdr:to>
      <xdr:col>20</xdr:col>
      <xdr:colOff>38100</xdr:colOff>
      <xdr:row>87</xdr:row>
      <xdr:rowOff>41548</xdr:rowOff>
    </xdr:to>
    <xdr:sp macro="" textlink="">
      <xdr:nvSpPr>
        <xdr:cNvPr id="199" name="楕円 198">
          <a:extLst>
            <a:ext uri="{FF2B5EF4-FFF2-40B4-BE49-F238E27FC236}">
              <a16:creationId xmlns:a16="http://schemas.microsoft.com/office/drawing/2014/main" id="{F1A690D8-43E2-46D3-9051-97B6DE64B914}"/>
            </a:ext>
          </a:extLst>
        </xdr:cNvPr>
        <xdr:cNvSpPr/>
      </xdr:nvSpPr>
      <xdr:spPr>
        <a:xfrm>
          <a:off x="3746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162198</xdr:rowOff>
    </xdr:from>
    <xdr:to>
      <xdr:col>24</xdr:col>
      <xdr:colOff>63500</xdr:colOff>
      <xdr:row>86</xdr:row>
      <xdr:rowOff>162198</xdr:rowOff>
    </xdr:to>
    <xdr:cxnSp macro="">
      <xdr:nvCxnSpPr>
        <xdr:cNvPr id="200" name="直線コネクタ 199">
          <a:extLst>
            <a:ext uri="{FF2B5EF4-FFF2-40B4-BE49-F238E27FC236}">
              <a16:creationId xmlns:a16="http://schemas.microsoft.com/office/drawing/2014/main" id="{CD3783F2-47DE-453F-9D0C-B296AEB0423A}"/>
            </a:ext>
          </a:extLst>
        </xdr:cNvPr>
        <xdr:cNvCxnSpPr/>
      </xdr:nvCxnSpPr>
      <xdr:spPr>
        <a:xfrm>
          <a:off x="3797300" y="14906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1" name="楕円 200">
          <a:extLst>
            <a:ext uri="{FF2B5EF4-FFF2-40B4-BE49-F238E27FC236}">
              <a16:creationId xmlns:a16="http://schemas.microsoft.com/office/drawing/2014/main" id="{83B6BC79-5AE4-4E0D-A308-D6B9ADD888D9}"/>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162198</xdr:rowOff>
    </xdr:from>
    <xdr:to>
      <xdr:col>19</xdr:col>
      <xdr:colOff>177800</xdr:colOff>
      <xdr:row>86</xdr:row>
      <xdr:rowOff>168729</xdr:rowOff>
    </xdr:to>
    <xdr:cxnSp macro="">
      <xdr:nvCxnSpPr>
        <xdr:cNvPr id="202" name="直線コネクタ 201">
          <a:extLst>
            <a:ext uri="{FF2B5EF4-FFF2-40B4-BE49-F238E27FC236}">
              <a16:creationId xmlns:a16="http://schemas.microsoft.com/office/drawing/2014/main" id="{5F31444C-D7BB-460A-A482-CA9084DB9FA9}"/>
            </a:ext>
          </a:extLst>
        </xdr:cNvPr>
        <xdr:cNvCxnSpPr/>
      </xdr:nvCxnSpPr>
      <xdr:spPr>
        <a:xfrm flipV="1">
          <a:off x="2908300" y="1490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03" name="楕円 202">
          <a:extLst>
            <a:ext uri="{FF2B5EF4-FFF2-40B4-BE49-F238E27FC236}">
              <a16:creationId xmlns:a16="http://schemas.microsoft.com/office/drawing/2014/main" id="{C9C859A1-7A15-49C2-8117-4A5FB9A2B2A9}"/>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04" name="直線コネクタ 203">
          <a:extLst>
            <a:ext uri="{FF2B5EF4-FFF2-40B4-BE49-F238E27FC236}">
              <a16:creationId xmlns:a16="http://schemas.microsoft.com/office/drawing/2014/main" id="{20340D68-7982-4DB9-BEF6-E43B920EFB16}"/>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05" name="楕円 204">
          <a:extLst>
            <a:ext uri="{FF2B5EF4-FFF2-40B4-BE49-F238E27FC236}">
              <a16:creationId xmlns:a16="http://schemas.microsoft.com/office/drawing/2014/main" id="{84CD880E-B39D-47E9-B236-09F5AE216673}"/>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06" name="直線コネクタ 205">
          <a:extLst>
            <a:ext uri="{FF2B5EF4-FFF2-40B4-BE49-F238E27FC236}">
              <a16:creationId xmlns:a16="http://schemas.microsoft.com/office/drawing/2014/main" id="{4B52E71A-D78A-4BA9-A7BD-EEEC96C351C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07" name="n_1aveValue【公営住宅】&#10;有形固定資産減価償却率">
          <a:extLst>
            <a:ext uri="{FF2B5EF4-FFF2-40B4-BE49-F238E27FC236}">
              <a16:creationId xmlns:a16="http://schemas.microsoft.com/office/drawing/2014/main" id="{6F7A536D-2F68-4748-B362-66AEA07A4DA9}"/>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208" name="n_2aveValue【公営住宅】&#10;有形固定資産減価償却率">
          <a:extLst>
            <a:ext uri="{FF2B5EF4-FFF2-40B4-BE49-F238E27FC236}">
              <a16:creationId xmlns:a16="http://schemas.microsoft.com/office/drawing/2014/main" id="{85FC92F8-618F-4AB7-A71C-D5AB2B8CF699}"/>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09" name="n_3aveValue【公営住宅】&#10;有形固定資産減価償却率">
          <a:extLst>
            <a:ext uri="{FF2B5EF4-FFF2-40B4-BE49-F238E27FC236}">
              <a16:creationId xmlns:a16="http://schemas.microsoft.com/office/drawing/2014/main" id="{AD5D499F-67E5-4B55-86CA-02CF29366B6B}"/>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210" name="n_4aveValue【公営住宅】&#10;有形固定資産減価償却率">
          <a:extLst>
            <a:ext uri="{FF2B5EF4-FFF2-40B4-BE49-F238E27FC236}">
              <a16:creationId xmlns:a16="http://schemas.microsoft.com/office/drawing/2014/main" id="{124B2EBF-2420-428C-A21C-A23E8699A190}"/>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32675</xdr:rowOff>
    </xdr:from>
    <xdr:ext cx="405111" cy="259045"/>
    <xdr:sp macro="" textlink="">
      <xdr:nvSpPr>
        <xdr:cNvPr id="211" name="n_1mainValue【公営住宅】&#10;有形固定資産減価償却率">
          <a:extLst>
            <a:ext uri="{FF2B5EF4-FFF2-40B4-BE49-F238E27FC236}">
              <a16:creationId xmlns:a16="http://schemas.microsoft.com/office/drawing/2014/main" id="{68E10B78-A404-4EC1-83B0-31A713A230AA}"/>
            </a:ext>
          </a:extLst>
        </xdr:cNvPr>
        <xdr:cNvSpPr txBox="1"/>
      </xdr:nvSpPr>
      <xdr:spPr>
        <a:xfrm>
          <a:off x="35820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2" name="n_2mainValue【公営住宅】&#10;有形固定資産減価償却率">
          <a:extLst>
            <a:ext uri="{FF2B5EF4-FFF2-40B4-BE49-F238E27FC236}">
              <a16:creationId xmlns:a16="http://schemas.microsoft.com/office/drawing/2014/main" id="{ECE3DAE9-253E-4837-9AB7-A51EFD9DE76C}"/>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13" name="n_3mainValue【公営住宅】&#10;有形固定資産減価償却率">
          <a:extLst>
            <a:ext uri="{FF2B5EF4-FFF2-40B4-BE49-F238E27FC236}">
              <a16:creationId xmlns:a16="http://schemas.microsoft.com/office/drawing/2014/main" id="{8C9BC8DE-87EA-4B91-9ED4-D3C8E812620F}"/>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14" name="n_4mainValue【公営住宅】&#10;有形固定資産減価償却率">
          <a:extLst>
            <a:ext uri="{FF2B5EF4-FFF2-40B4-BE49-F238E27FC236}">
              <a16:creationId xmlns:a16="http://schemas.microsoft.com/office/drawing/2014/main" id="{086065A7-B58F-4E7B-BFA5-B44607A90646}"/>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5321C95E-AE4E-4C0C-99C4-9AE380098E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C2022A00-14BF-4DDB-841C-A0E297AA1E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A8B251C3-C2B3-4AAA-9AF2-426BC350CA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82BEF7C2-43B6-4CCB-8944-6BC9FE9FA4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45187DBE-95DD-404F-BFDD-B88991324A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796EE39B-6F18-4CA4-9177-B8A14110E9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F54CEA94-F726-4FFC-B2DB-7FEF97E210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E2C1435C-2A0B-4980-9448-A0FE35D08B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D25D9ACE-6D43-4326-9413-AD8EE07ABB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744D904D-8190-43C9-A70D-9A0CCE1139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5" name="直線コネクタ 224">
          <a:extLst>
            <a:ext uri="{FF2B5EF4-FFF2-40B4-BE49-F238E27FC236}">
              <a16:creationId xmlns:a16="http://schemas.microsoft.com/office/drawing/2014/main" id="{294DB7E9-3082-4998-883F-2D8959EDB50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6" name="テキスト ボックス 225">
          <a:extLst>
            <a:ext uri="{FF2B5EF4-FFF2-40B4-BE49-F238E27FC236}">
              <a16:creationId xmlns:a16="http://schemas.microsoft.com/office/drawing/2014/main" id="{EBF51B5A-91D3-4271-BF0F-A6315073011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a:extLst>
            <a:ext uri="{FF2B5EF4-FFF2-40B4-BE49-F238E27FC236}">
              <a16:creationId xmlns:a16="http://schemas.microsoft.com/office/drawing/2014/main" id="{D6277AB0-0D94-40A2-BAEE-BDDB769CEC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a:extLst>
            <a:ext uri="{FF2B5EF4-FFF2-40B4-BE49-F238E27FC236}">
              <a16:creationId xmlns:a16="http://schemas.microsoft.com/office/drawing/2014/main" id="{5FE51F1C-1DF9-4ACA-93B5-C30FA51A839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9" name="直線コネクタ 228">
          <a:extLst>
            <a:ext uri="{FF2B5EF4-FFF2-40B4-BE49-F238E27FC236}">
              <a16:creationId xmlns:a16="http://schemas.microsoft.com/office/drawing/2014/main" id="{9F260CEC-2E93-4E04-9C07-CF9C0F20DF8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0" name="テキスト ボックス 229">
          <a:extLst>
            <a:ext uri="{FF2B5EF4-FFF2-40B4-BE49-F238E27FC236}">
              <a16:creationId xmlns:a16="http://schemas.microsoft.com/office/drawing/2014/main" id="{58B6294F-2D75-439D-A28B-8128BC603C6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02FC975E-9F0E-49AA-8230-4AEA3BFA0F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DF1E1CF5-A988-4F58-96AE-0BF2CB3371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公営住宅】&#10;一人当たり面積グラフ枠">
          <a:extLst>
            <a:ext uri="{FF2B5EF4-FFF2-40B4-BE49-F238E27FC236}">
              <a16:creationId xmlns:a16="http://schemas.microsoft.com/office/drawing/2014/main" id="{AD627F2C-3BCD-4EF0-8C5A-46F38E05DF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234" name="直線コネクタ 233">
          <a:extLst>
            <a:ext uri="{FF2B5EF4-FFF2-40B4-BE49-F238E27FC236}">
              <a16:creationId xmlns:a16="http://schemas.microsoft.com/office/drawing/2014/main" id="{62C0441F-F515-488C-8E82-ABDF0AF34B4A}"/>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235" name="【公営住宅】&#10;一人当たり面積最小値テキスト">
          <a:extLst>
            <a:ext uri="{FF2B5EF4-FFF2-40B4-BE49-F238E27FC236}">
              <a16:creationId xmlns:a16="http://schemas.microsoft.com/office/drawing/2014/main" id="{87B2279C-D4CD-4A83-87B8-A368777519AC}"/>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236" name="直線コネクタ 235">
          <a:extLst>
            <a:ext uri="{FF2B5EF4-FFF2-40B4-BE49-F238E27FC236}">
              <a16:creationId xmlns:a16="http://schemas.microsoft.com/office/drawing/2014/main" id="{A88A6717-5016-4479-B5A8-A239D05CBEFE}"/>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237" name="【公営住宅】&#10;一人当たり面積最大値テキスト">
          <a:extLst>
            <a:ext uri="{FF2B5EF4-FFF2-40B4-BE49-F238E27FC236}">
              <a16:creationId xmlns:a16="http://schemas.microsoft.com/office/drawing/2014/main" id="{149AABAF-42AF-46F7-A251-1A6C8D7CF193}"/>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238" name="直線コネクタ 237">
          <a:extLst>
            <a:ext uri="{FF2B5EF4-FFF2-40B4-BE49-F238E27FC236}">
              <a16:creationId xmlns:a16="http://schemas.microsoft.com/office/drawing/2014/main" id="{6A9D3778-A434-44B3-B7A7-CA13A10E8001}"/>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239" name="【公営住宅】&#10;一人当たり面積平均値テキスト">
          <a:extLst>
            <a:ext uri="{FF2B5EF4-FFF2-40B4-BE49-F238E27FC236}">
              <a16:creationId xmlns:a16="http://schemas.microsoft.com/office/drawing/2014/main" id="{93CDC84D-EA83-475C-8583-13B079FC20F5}"/>
            </a:ext>
          </a:extLst>
        </xdr:cNvPr>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240" name="フローチャート: 判断 239">
          <a:extLst>
            <a:ext uri="{FF2B5EF4-FFF2-40B4-BE49-F238E27FC236}">
              <a16:creationId xmlns:a16="http://schemas.microsoft.com/office/drawing/2014/main" id="{0DC1CD79-4B37-49C9-9EB4-44E58A66EF95}"/>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241" name="フローチャート: 判断 240">
          <a:extLst>
            <a:ext uri="{FF2B5EF4-FFF2-40B4-BE49-F238E27FC236}">
              <a16:creationId xmlns:a16="http://schemas.microsoft.com/office/drawing/2014/main" id="{A4041D94-02C4-472B-8983-AA127F213A12}"/>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242" name="フローチャート: 判断 241">
          <a:extLst>
            <a:ext uri="{FF2B5EF4-FFF2-40B4-BE49-F238E27FC236}">
              <a16:creationId xmlns:a16="http://schemas.microsoft.com/office/drawing/2014/main" id="{E213DE2F-6B07-4B03-B73C-4E30DD5749D7}"/>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243" name="フローチャート: 判断 242">
          <a:extLst>
            <a:ext uri="{FF2B5EF4-FFF2-40B4-BE49-F238E27FC236}">
              <a16:creationId xmlns:a16="http://schemas.microsoft.com/office/drawing/2014/main" id="{C8B6CDE2-4DA9-43BC-B58C-D3B7F7DF0033}"/>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244" name="フローチャート: 判断 243">
          <a:extLst>
            <a:ext uri="{FF2B5EF4-FFF2-40B4-BE49-F238E27FC236}">
              <a16:creationId xmlns:a16="http://schemas.microsoft.com/office/drawing/2014/main" id="{851EAA71-E715-44EA-9A0D-A97F8DB579C3}"/>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293927DB-66D4-44AD-B010-5095D5B4D5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503DA5BB-D748-42DF-AE44-E5920FE7D24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0EF63C4-C1C8-4595-832A-715508B549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31BB49A-832E-4D79-A547-C5E2686783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8B65CE26-74D0-43EA-BC2D-FBB8AF04BA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144463</xdr:rowOff>
    </xdr:from>
    <xdr:to>
      <xdr:col>55</xdr:col>
      <xdr:colOff>50800</xdr:colOff>
      <xdr:row>85</xdr:row>
      <xdr:rowOff>74613</xdr:rowOff>
    </xdr:to>
    <xdr:sp macro="" textlink="">
      <xdr:nvSpPr>
        <xdr:cNvPr id="250" name="楕円 249">
          <a:extLst>
            <a:ext uri="{FF2B5EF4-FFF2-40B4-BE49-F238E27FC236}">
              <a16:creationId xmlns:a16="http://schemas.microsoft.com/office/drawing/2014/main" id="{A2C9BE0B-92CF-4445-A418-AB49BBE99B54}"/>
            </a:ext>
          </a:extLst>
        </xdr:cNvPr>
        <xdr:cNvSpPr/>
      </xdr:nvSpPr>
      <xdr:spPr>
        <a:xfrm>
          <a:off x="104267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59390</xdr:rowOff>
    </xdr:from>
    <xdr:ext cx="469744" cy="259045"/>
    <xdr:sp macro="" textlink="">
      <xdr:nvSpPr>
        <xdr:cNvPr id="251" name="【公営住宅】&#10;一人当たり面積該当値テキスト">
          <a:extLst>
            <a:ext uri="{FF2B5EF4-FFF2-40B4-BE49-F238E27FC236}">
              <a16:creationId xmlns:a16="http://schemas.microsoft.com/office/drawing/2014/main" id="{C4336D83-37AE-4F02-ACD9-63B62D05D8FD}"/>
            </a:ext>
          </a:extLst>
        </xdr:cNvPr>
        <xdr:cNvSpPr txBox="1"/>
      </xdr:nvSpPr>
      <xdr:spPr>
        <a:xfrm>
          <a:off x="10515600" y="14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146177</xdr:rowOff>
    </xdr:from>
    <xdr:to>
      <xdr:col>50</xdr:col>
      <xdr:colOff>165100</xdr:colOff>
      <xdr:row>85</xdr:row>
      <xdr:rowOff>76327</xdr:rowOff>
    </xdr:to>
    <xdr:sp macro="" textlink="">
      <xdr:nvSpPr>
        <xdr:cNvPr id="252" name="楕円 251">
          <a:extLst>
            <a:ext uri="{FF2B5EF4-FFF2-40B4-BE49-F238E27FC236}">
              <a16:creationId xmlns:a16="http://schemas.microsoft.com/office/drawing/2014/main" id="{598ADCE7-8F26-43DF-9A2A-E79D764889B7}"/>
            </a:ext>
          </a:extLst>
        </xdr:cNvPr>
        <xdr:cNvSpPr/>
      </xdr:nvSpPr>
      <xdr:spPr>
        <a:xfrm>
          <a:off x="9588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23813</xdr:rowOff>
    </xdr:from>
    <xdr:to>
      <xdr:col>55</xdr:col>
      <xdr:colOff>0</xdr:colOff>
      <xdr:row>85</xdr:row>
      <xdr:rowOff>25527</xdr:rowOff>
    </xdr:to>
    <xdr:cxnSp macro="">
      <xdr:nvCxnSpPr>
        <xdr:cNvPr id="253" name="直線コネクタ 252">
          <a:extLst>
            <a:ext uri="{FF2B5EF4-FFF2-40B4-BE49-F238E27FC236}">
              <a16:creationId xmlns:a16="http://schemas.microsoft.com/office/drawing/2014/main" id="{45BAB58E-5226-4A9F-BF8A-841C1B4D8C20}"/>
            </a:ext>
          </a:extLst>
        </xdr:cNvPr>
        <xdr:cNvCxnSpPr/>
      </xdr:nvCxnSpPr>
      <xdr:spPr>
        <a:xfrm flipV="1">
          <a:off x="9639300" y="1459706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147892</xdr:rowOff>
    </xdr:from>
    <xdr:to>
      <xdr:col>46</xdr:col>
      <xdr:colOff>38100</xdr:colOff>
      <xdr:row>85</xdr:row>
      <xdr:rowOff>78042</xdr:rowOff>
    </xdr:to>
    <xdr:sp macro="" textlink="">
      <xdr:nvSpPr>
        <xdr:cNvPr id="254" name="楕円 253">
          <a:extLst>
            <a:ext uri="{FF2B5EF4-FFF2-40B4-BE49-F238E27FC236}">
              <a16:creationId xmlns:a16="http://schemas.microsoft.com/office/drawing/2014/main" id="{3A070E4C-55BC-4D27-A7AA-E73BEBDF0775}"/>
            </a:ext>
          </a:extLst>
        </xdr:cNvPr>
        <xdr:cNvSpPr/>
      </xdr:nvSpPr>
      <xdr:spPr>
        <a:xfrm>
          <a:off x="8699500" y="145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25527</xdr:rowOff>
    </xdr:from>
    <xdr:to>
      <xdr:col>50</xdr:col>
      <xdr:colOff>114300</xdr:colOff>
      <xdr:row>85</xdr:row>
      <xdr:rowOff>27242</xdr:rowOff>
    </xdr:to>
    <xdr:cxnSp macro="">
      <xdr:nvCxnSpPr>
        <xdr:cNvPr id="255" name="直線コネクタ 254">
          <a:extLst>
            <a:ext uri="{FF2B5EF4-FFF2-40B4-BE49-F238E27FC236}">
              <a16:creationId xmlns:a16="http://schemas.microsoft.com/office/drawing/2014/main" id="{0CB82B1E-F499-461E-956A-3DFC21D901DB}"/>
            </a:ext>
          </a:extLst>
        </xdr:cNvPr>
        <xdr:cNvCxnSpPr/>
      </xdr:nvCxnSpPr>
      <xdr:spPr>
        <a:xfrm flipV="1">
          <a:off x="8750300" y="1459877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149606</xdr:rowOff>
    </xdr:from>
    <xdr:to>
      <xdr:col>41</xdr:col>
      <xdr:colOff>101600</xdr:colOff>
      <xdr:row>85</xdr:row>
      <xdr:rowOff>79756</xdr:rowOff>
    </xdr:to>
    <xdr:sp macro="" textlink="">
      <xdr:nvSpPr>
        <xdr:cNvPr id="256" name="楕円 255">
          <a:extLst>
            <a:ext uri="{FF2B5EF4-FFF2-40B4-BE49-F238E27FC236}">
              <a16:creationId xmlns:a16="http://schemas.microsoft.com/office/drawing/2014/main" id="{4311B5AD-EAAF-431B-8299-15A315AA9BC7}"/>
            </a:ext>
          </a:extLst>
        </xdr:cNvPr>
        <xdr:cNvSpPr/>
      </xdr:nvSpPr>
      <xdr:spPr>
        <a:xfrm>
          <a:off x="7810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27242</xdr:rowOff>
    </xdr:from>
    <xdr:to>
      <xdr:col>45</xdr:col>
      <xdr:colOff>177800</xdr:colOff>
      <xdr:row>85</xdr:row>
      <xdr:rowOff>28956</xdr:rowOff>
    </xdr:to>
    <xdr:cxnSp macro="">
      <xdr:nvCxnSpPr>
        <xdr:cNvPr id="257" name="直線コネクタ 256">
          <a:extLst>
            <a:ext uri="{FF2B5EF4-FFF2-40B4-BE49-F238E27FC236}">
              <a16:creationId xmlns:a16="http://schemas.microsoft.com/office/drawing/2014/main" id="{1407AEC1-BA21-4BB8-A00A-A701145A780A}"/>
            </a:ext>
          </a:extLst>
        </xdr:cNvPr>
        <xdr:cNvCxnSpPr/>
      </xdr:nvCxnSpPr>
      <xdr:spPr>
        <a:xfrm flipV="1">
          <a:off x="7861300" y="1460049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150749</xdr:rowOff>
    </xdr:from>
    <xdr:to>
      <xdr:col>36</xdr:col>
      <xdr:colOff>165100</xdr:colOff>
      <xdr:row>85</xdr:row>
      <xdr:rowOff>80899</xdr:rowOff>
    </xdr:to>
    <xdr:sp macro="" textlink="">
      <xdr:nvSpPr>
        <xdr:cNvPr id="258" name="楕円 257">
          <a:extLst>
            <a:ext uri="{FF2B5EF4-FFF2-40B4-BE49-F238E27FC236}">
              <a16:creationId xmlns:a16="http://schemas.microsoft.com/office/drawing/2014/main" id="{2B615513-2850-437F-AA9F-A7F83D198510}"/>
            </a:ext>
          </a:extLst>
        </xdr:cNvPr>
        <xdr:cNvSpPr/>
      </xdr:nvSpPr>
      <xdr:spPr>
        <a:xfrm>
          <a:off x="6921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28956</xdr:rowOff>
    </xdr:from>
    <xdr:to>
      <xdr:col>41</xdr:col>
      <xdr:colOff>50800</xdr:colOff>
      <xdr:row>85</xdr:row>
      <xdr:rowOff>30099</xdr:rowOff>
    </xdr:to>
    <xdr:cxnSp macro="">
      <xdr:nvCxnSpPr>
        <xdr:cNvPr id="259" name="直線コネクタ 258">
          <a:extLst>
            <a:ext uri="{FF2B5EF4-FFF2-40B4-BE49-F238E27FC236}">
              <a16:creationId xmlns:a16="http://schemas.microsoft.com/office/drawing/2014/main" id="{D7D90D9C-1562-4F61-A682-2A38E252307F}"/>
            </a:ext>
          </a:extLst>
        </xdr:cNvPr>
        <xdr:cNvCxnSpPr/>
      </xdr:nvCxnSpPr>
      <xdr:spPr>
        <a:xfrm flipV="1">
          <a:off x="6972300" y="146022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260" name="n_1aveValue【公営住宅】&#10;一人当たり面積">
          <a:extLst>
            <a:ext uri="{FF2B5EF4-FFF2-40B4-BE49-F238E27FC236}">
              <a16:creationId xmlns:a16="http://schemas.microsoft.com/office/drawing/2014/main" id="{68A080F6-502B-4016-84ED-77719F055A26}"/>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261" name="n_2aveValue【公営住宅】&#10;一人当たり面積">
          <a:extLst>
            <a:ext uri="{FF2B5EF4-FFF2-40B4-BE49-F238E27FC236}">
              <a16:creationId xmlns:a16="http://schemas.microsoft.com/office/drawing/2014/main" id="{0A1D3983-38E1-4667-A3BB-C6D7215BE3CC}"/>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262" name="n_3aveValue【公営住宅】&#10;一人当たり面積">
          <a:extLst>
            <a:ext uri="{FF2B5EF4-FFF2-40B4-BE49-F238E27FC236}">
              <a16:creationId xmlns:a16="http://schemas.microsoft.com/office/drawing/2014/main" id="{116BD682-C3A1-4045-B348-F537D28DA89F}"/>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263" name="n_4aveValue【公営住宅】&#10;一人当たり面積">
          <a:extLst>
            <a:ext uri="{FF2B5EF4-FFF2-40B4-BE49-F238E27FC236}">
              <a16:creationId xmlns:a16="http://schemas.microsoft.com/office/drawing/2014/main" id="{76F8130E-1AC7-4D87-8BF2-405586A14F20}"/>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67454</xdr:rowOff>
    </xdr:from>
    <xdr:ext cx="469744" cy="259045"/>
    <xdr:sp macro="" textlink="">
      <xdr:nvSpPr>
        <xdr:cNvPr id="264" name="n_1mainValue【公営住宅】&#10;一人当たり面積">
          <a:extLst>
            <a:ext uri="{FF2B5EF4-FFF2-40B4-BE49-F238E27FC236}">
              <a16:creationId xmlns:a16="http://schemas.microsoft.com/office/drawing/2014/main" id="{4E6DDC8B-1B54-40B7-BF29-23ABF38C01C5}"/>
            </a:ext>
          </a:extLst>
        </xdr:cNvPr>
        <xdr:cNvSpPr txBox="1"/>
      </xdr:nvSpPr>
      <xdr:spPr>
        <a:xfrm>
          <a:off x="93917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69169</xdr:rowOff>
    </xdr:from>
    <xdr:ext cx="469744" cy="259045"/>
    <xdr:sp macro="" textlink="">
      <xdr:nvSpPr>
        <xdr:cNvPr id="265" name="n_2mainValue【公営住宅】&#10;一人当たり面積">
          <a:extLst>
            <a:ext uri="{FF2B5EF4-FFF2-40B4-BE49-F238E27FC236}">
              <a16:creationId xmlns:a16="http://schemas.microsoft.com/office/drawing/2014/main" id="{51D99CFC-3FF4-4975-A543-23FD50A0A2DB}"/>
            </a:ext>
          </a:extLst>
        </xdr:cNvPr>
        <xdr:cNvSpPr txBox="1"/>
      </xdr:nvSpPr>
      <xdr:spPr>
        <a:xfrm>
          <a:off x="8515427" y="1464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70883</xdr:rowOff>
    </xdr:from>
    <xdr:ext cx="469744" cy="259045"/>
    <xdr:sp macro="" textlink="">
      <xdr:nvSpPr>
        <xdr:cNvPr id="266" name="n_3mainValue【公営住宅】&#10;一人当たり面積">
          <a:extLst>
            <a:ext uri="{FF2B5EF4-FFF2-40B4-BE49-F238E27FC236}">
              <a16:creationId xmlns:a16="http://schemas.microsoft.com/office/drawing/2014/main" id="{868B34D7-6593-474D-A0DA-B2DCD009802F}"/>
            </a:ext>
          </a:extLst>
        </xdr:cNvPr>
        <xdr:cNvSpPr txBox="1"/>
      </xdr:nvSpPr>
      <xdr:spPr>
        <a:xfrm>
          <a:off x="7626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72026</xdr:rowOff>
    </xdr:from>
    <xdr:ext cx="469744" cy="259045"/>
    <xdr:sp macro="" textlink="">
      <xdr:nvSpPr>
        <xdr:cNvPr id="267" name="n_4mainValue【公営住宅】&#10;一人当たり面積">
          <a:extLst>
            <a:ext uri="{FF2B5EF4-FFF2-40B4-BE49-F238E27FC236}">
              <a16:creationId xmlns:a16="http://schemas.microsoft.com/office/drawing/2014/main" id="{31E1B0BB-AAAC-4D88-A589-0328E34B4BDC}"/>
            </a:ext>
          </a:extLst>
        </xdr:cNvPr>
        <xdr:cNvSpPr txBox="1"/>
      </xdr:nvSpPr>
      <xdr:spPr>
        <a:xfrm>
          <a:off x="6737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A7EBFCFC-FF07-4BA1-A9FB-E5A9B70FC1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DBE4953F-4728-4B10-A5C8-1F5D6535FE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4EBEDEBF-5B59-4B30-B972-CDBA1C5493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144CAD7A-DD56-424D-8AAE-EC30498505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DC91A652-1C44-4328-885C-FF44AB7208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21D5AAE2-CDAA-4531-AA12-1AC0D1B209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1B9C0ADB-68E2-4610-9119-BC6000F41F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27B7546D-DC99-4FB1-AF94-96898C58B9C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1032C73A-F993-41B3-A84F-096A2D96DA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D55E1D45-F18F-4024-BE1B-6B3B7E67C4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5D5E26F3-D19B-4AB5-97FA-11551025FA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DF3BC7B3-E87F-4973-B3EA-8446FF07E3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3E8CD7E2-D3B1-470C-BC86-E4EEF6F44A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8A635A9F-AD2B-4416-836D-0AED82B1EA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D30A50B7-8612-41A9-B274-6A55417CB1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09FB08F6-01F5-4960-8813-75C34F8D5DC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D7CE21C2-8344-41C2-B7AD-6DF60585DC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5BD52F9A-F24A-436F-9450-CE325B69A5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CE53A365-8319-4D50-85C7-020EB08116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7A706EFF-ABE4-41F4-AC2D-6E7C16F277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0F06CF9C-3894-4D63-AB2D-68B39D5E31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EBF6821A-F0EF-4DDC-89B1-D79B14477E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6BE94113-3594-4675-BEBF-F57E8CB927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ECEA0F27-B761-4DE6-8CA2-ACC8425EEA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BA88C3B6-96B2-4D2E-8B7A-8A1828F8AD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19FEEDDD-888C-4F9B-8B61-6691F4D92A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A905FDBD-3914-41E4-A705-7A0972CAD2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a:extLst>
            <a:ext uri="{FF2B5EF4-FFF2-40B4-BE49-F238E27FC236}">
              <a16:creationId xmlns:a16="http://schemas.microsoft.com/office/drawing/2014/main" id="{E3BB00B1-6E70-4EF1-9668-73D080B43F8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a:extLst>
            <a:ext uri="{FF2B5EF4-FFF2-40B4-BE49-F238E27FC236}">
              <a16:creationId xmlns:a16="http://schemas.microsoft.com/office/drawing/2014/main" id="{5DA3E732-2227-49EB-8C37-1DA1D6801FD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a:extLst>
            <a:ext uri="{FF2B5EF4-FFF2-40B4-BE49-F238E27FC236}">
              <a16:creationId xmlns:a16="http://schemas.microsoft.com/office/drawing/2014/main" id="{2D248024-E6D4-44B1-9CF6-0268AE7181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63CAFB7B-22A7-4F7E-AF4A-53222B1F2A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a:extLst>
            <a:ext uri="{FF2B5EF4-FFF2-40B4-BE49-F238E27FC236}">
              <a16:creationId xmlns:a16="http://schemas.microsoft.com/office/drawing/2014/main" id="{B14800AA-918D-4C65-9E29-18DBA98E523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1F7E0AAB-27DF-4FF1-8F0C-7394C012FCA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a:extLst>
            <a:ext uri="{FF2B5EF4-FFF2-40B4-BE49-F238E27FC236}">
              <a16:creationId xmlns:a16="http://schemas.microsoft.com/office/drawing/2014/main" id="{7960E536-7975-42F1-8FDA-09EA48E5479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31F8C913-F03F-4408-8D09-E36378386F8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a:extLst>
            <a:ext uri="{FF2B5EF4-FFF2-40B4-BE49-F238E27FC236}">
              <a16:creationId xmlns:a16="http://schemas.microsoft.com/office/drawing/2014/main" id="{D51C8269-09CC-48F4-9655-4E577F92C9C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136561BC-6A39-43E4-A4C7-82B3B87FB4F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a:extLst>
            <a:ext uri="{FF2B5EF4-FFF2-40B4-BE49-F238E27FC236}">
              <a16:creationId xmlns:a16="http://schemas.microsoft.com/office/drawing/2014/main" id="{82FED2C5-0D24-4656-9F82-4896D61155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a:extLst>
            <a:ext uri="{FF2B5EF4-FFF2-40B4-BE49-F238E27FC236}">
              <a16:creationId xmlns:a16="http://schemas.microsoft.com/office/drawing/2014/main" id="{630D59A9-21FC-4653-A113-DF49C1EC3C9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5BAD9B18-5CBA-4B3B-8193-A8733BE39C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08" name="直線コネクタ 307">
          <a:extLst>
            <a:ext uri="{FF2B5EF4-FFF2-40B4-BE49-F238E27FC236}">
              <a16:creationId xmlns:a16="http://schemas.microsoft.com/office/drawing/2014/main" id="{7CED5143-CA2C-4282-B697-C8B3AF41E846}"/>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9" name="【認定こども園・幼稚園・保育所】&#10;有形固定資産減価償却率最小値テキスト">
          <a:extLst>
            <a:ext uri="{FF2B5EF4-FFF2-40B4-BE49-F238E27FC236}">
              <a16:creationId xmlns:a16="http://schemas.microsoft.com/office/drawing/2014/main" id="{F49AC166-E181-4079-A72C-724A5D786CB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0" name="直線コネクタ 309">
          <a:extLst>
            <a:ext uri="{FF2B5EF4-FFF2-40B4-BE49-F238E27FC236}">
              <a16:creationId xmlns:a16="http://schemas.microsoft.com/office/drawing/2014/main" id="{E37DC60C-1D05-4462-9064-F94A0F386EC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14E53EA7-FE00-4AEB-9134-BBA6911FE71A}"/>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12" name="直線コネクタ 311">
          <a:extLst>
            <a:ext uri="{FF2B5EF4-FFF2-40B4-BE49-F238E27FC236}">
              <a16:creationId xmlns:a16="http://schemas.microsoft.com/office/drawing/2014/main" id="{95179872-210C-4A53-9675-6D15A7ECC7D8}"/>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5783A4F9-DCC9-406D-A544-650A0615D37B}"/>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14" name="フローチャート: 判断 313">
          <a:extLst>
            <a:ext uri="{FF2B5EF4-FFF2-40B4-BE49-F238E27FC236}">
              <a16:creationId xmlns:a16="http://schemas.microsoft.com/office/drawing/2014/main" id="{E43767B8-418E-4710-BB83-63854D681992}"/>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15" name="フローチャート: 判断 314">
          <a:extLst>
            <a:ext uri="{FF2B5EF4-FFF2-40B4-BE49-F238E27FC236}">
              <a16:creationId xmlns:a16="http://schemas.microsoft.com/office/drawing/2014/main" id="{AF820588-44F2-4150-8310-017EE93B63F0}"/>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16" name="フローチャート: 判断 315">
          <a:extLst>
            <a:ext uri="{FF2B5EF4-FFF2-40B4-BE49-F238E27FC236}">
              <a16:creationId xmlns:a16="http://schemas.microsoft.com/office/drawing/2014/main" id="{139B9642-7F4D-4B8B-9090-94E22655A9BE}"/>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17" name="フローチャート: 判断 316">
          <a:extLst>
            <a:ext uri="{FF2B5EF4-FFF2-40B4-BE49-F238E27FC236}">
              <a16:creationId xmlns:a16="http://schemas.microsoft.com/office/drawing/2014/main" id="{3C2F9DDF-81F7-4519-8DB4-12B4E473564A}"/>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18" name="フローチャート: 判断 317">
          <a:extLst>
            <a:ext uri="{FF2B5EF4-FFF2-40B4-BE49-F238E27FC236}">
              <a16:creationId xmlns:a16="http://schemas.microsoft.com/office/drawing/2014/main" id="{33AAAA4D-13CA-45B6-B53F-FE2D4EAF9EE2}"/>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B4E64FB0-678B-4A1A-942F-2F9FC72288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4036DDEF-B48E-4ECD-868F-47C800D0EF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85182206-563A-461B-9D71-F2E6C97AF4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26931495-7841-404C-9ED5-116817562A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E511375E-C640-45DF-BEAD-E2E907E5F6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324" name="楕円 323">
          <a:extLst>
            <a:ext uri="{FF2B5EF4-FFF2-40B4-BE49-F238E27FC236}">
              <a16:creationId xmlns:a16="http://schemas.microsoft.com/office/drawing/2014/main" id="{86A081CD-AE22-46CF-968A-B81AD6F276AA}"/>
            </a:ext>
          </a:extLst>
        </xdr:cNvPr>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62882</xdr:rowOff>
    </xdr:from>
    <xdr:ext cx="405111" cy="259045"/>
    <xdr:sp macro="" textlink="">
      <xdr:nvSpPr>
        <xdr:cNvPr id="325" name="【認定こども園・幼稚園・保育所】&#10;有形固定資産減価償却率該当値テキスト">
          <a:extLst>
            <a:ext uri="{FF2B5EF4-FFF2-40B4-BE49-F238E27FC236}">
              <a16:creationId xmlns:a16="http://schemas.microsoft.com/office/drawing/2014/main" id="{14E00B80-382D-4551-A396-C4A80093B52A}"/>
            </a:ext>
          </a:extLst>
        </xdr:cNvPr>
        <xdr:cNvSpPr txBox="1"/>
      </xdr:nvSpPr>
      <xdr:spPr>
        <a:xfrm>
          <a:off x="16357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326" name="楕円 325">
          <a:extLst>
            <a:ext uri="{FF2B5EF4-FFF2-40B4-BE49-F238E27FC236}">
              <a16:creationId xmlns:a16="http://schemas.microsoft.com/office/drawing/2014/main" id="{16F74D42-A9DE-4AB6-9BA2-FF847C23CEB0}"/>
            </a:ext>
          </a:extLst>
        </xdr:cNvPr>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135255</xdr:rowOff>
    </xdr:to>
    <xdr:cxnSp macro="">
      <xdr:nvCxnSpPr>
        <xdr:cNvPr id="327" name="直線コネクタ 326">
          <a:extLst>
            <a:ext uri="{FF2B5EF4-FFF2-40B4-BE49-F238E27FC236}">
              <a16:creationId xmlns:a16="http://schemas.microsoft.com/office/drawing/2014/main" id="{14B461D1-AF4E-4B8E-B9E8-D25FD516781E}"/>
            </a:ext>
          </a:extLst>
        </xdr:cNvPr>
        <xdr:cNvCxnSpPr/>
      </xdr:nvCxnSpPr>
      <xdr:spPr>
        <a:xfrm>
          <a:off x="15481300" y="69627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31115</xdr:rowOff>
    </xdr:from>
    <xdr:to>
      <xdr:col>76</xdr:col>
      <xdr:colOff>165100</xdr:colOff>
      <xdr:row>40</xdr:row>
      <xdr:rowOff>132715</xdr:rowOff>
    </xdr:to>
    <xdr:sp macro="" textlink="">
      <xdr:nvSpPr>
        <xdr:cNvPr id="328" name="楕円 327">
          <a:extLst>
            <a:ext uri="{FF2B5EF4-FFF2-40B4-BE49-F238E27FC236}">
              <a16:creationId xmlns:a16="http://schemas.microsoft.com/office/drawing/2014/main" id="{1D48993E-0446-4A7D-8DF3-3DD981659DD6}"/>
            </a:ext>
          </a:extLst>
        </xdr:cNvPr>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81915</xdr:rowOff>
    </xdr:from>
    <xdr:to>
      <xdr:col>81</xdr:col>
      <xdr:colOff>50800</xdr:colOff>
      <xdr:row>40</xdr:row>
      <xdr:rowOff>104775</xdr:rowOff>
    </xdr:to>
    <xdr:cxnSp macro="">
      <xdr:nvCxnSpPr>
        <xdr:cNvPr id="329" name="直線コネクタ 328">
          <a:extLst>
            <a:ext uri="{FF2B5EF4-FFF2-40B4-BE49-F238E27FC236}">
              <a16:creationId xmlns:a16="http://schemas.microsoft.com/office/drawing/2014/main" id="{24FC0C3D-6ADC-4BCB-9014-D72278C6C585}"/>
            </a:ext>
          </a:extLst>
        </xdr:cNvPr>
        <xdr:cNvCxnSpPr/>
      </xdr:nvCxnSpPr>
      <xdr:spPr>
        <a:xfrm>
          <a:off x="14592300" y="6939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330" name="楕円 329">
          <a:extLst>
            <a:ext uri="{FF2B5EF4-FFF2-40B4-BE49-F238E27FC236}">
              <a16:creationId xmlns:a16="http://schemas.microsoft.com/office/drawing/2014/main" id="{4A94706B-257D-4933-9CC3-7DEDFCDDC989}"/>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81915</xdr:rowOff>
    </xdr:to>
    <xdr:cxnSp macro="">
      <xdr:nvCxnSpPr>
        <xdr:cNvPr id="331" name="直線コネクタ 330">
          <a:extLst>
            <a:ext uri="{FF2B5EF4-FFF2-40B4-BE49-F238E27FC236}">
              <a16:creationId xmlns:a16="http://schemas.microsoft.com/office/drawing/2014/main" id="{8AC2002B-039E-4607-82E3-1E961687DC8C}"/>
            </a:ext>
          </a:extLst>
        </xdr:cNvPr>
        <xdr:cNvCxnSpPr/>
      </xdr:nvCxnSpPr>
      <xdr:spPr>
        <a:xfrm>
          <a:off x="13703300" y="6911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332" name="楕円 331">
          <a:extLst>
            <a:ext uri="{FF2B5EF4-FFF2-40B4-BE49-F238E27FC236}">
              <a16:creationId xmlns:a16="http://schemas.microsoft.com/office/drawing/2014/main" id="{AA19E725-E78E-4851-8AE5-B444D0D5B053}"/>
            </a:ext>
          </a:extLst>
        </xdr:cNvPr>
        <xdr:cNvSpPr/>
      </xdr:nvSpPr>
      <xdr:spPr>
        <a:xfrm>
          <a:off x="12763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24765</xdr:rowOff>
    </xdr:from>
    <xdr:to>
      <xdr:col>71</xdr:col>
      <xdr:colOff>177800</xdr:colOff>
      <xdr:row>40</xdr:row>
      <xdr:rowOff>53340</xdr:rowOff>
    </xdr:to>
    <xdr:cxnSp macro="">
      <xdr:nvCxnSpPr>
        <xdr:cNvPr id="333" name="直線コネクタ 332">
          <a:extLst>
            <a:ext uri="{FF2B5EF4-FFF2-40B4-BE49-F238E27FC236}">
              <a16:creationId xmlns:a16="http://schemas.microsoft.com/office/drawing/2014/main" id="{982FF5D1-488F-409F-8C2E-B654F18CCAF4}"/>
            </a:ext>
          </a:extLst>
        </xdr:cNvPr>
        <xdr:cNvCxnSpPr/>
      </xdr:nvCxnSpPr>
      <xdr:spPr>
        <a:xfrm>
          <a:off x="12814300" y="6882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334" name="n_1aveValue【認定こども園・幼稚園・保育所】&#10;有形固定資産減価償却率">
          <a:extLst>
            <a:ext uri="{FF2B5EF4-FFF2-40B4-BE49-F238E27FC236}">
              <a16:creationId xmlns:a16="http://schemas.microsoft.com/office/drawing/2014/main" id="{14D25F14-37E7-41A6-AC07-AB49057EDE3D}"/>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35" name="n_2aveValue【認定こども園・幼稚園・保育所】&#10;有形固定資産減価償却率">
          <a:extLst>
            <a:ext uri="{FF2B5EF4-FFF2-40B4-BE49-F238E27FC236}">
              <a16:creationId xmlns:a16="http://schemas.microsoft.com/office/drawing/2014/main" id="{22C2891E-4A67-45F1-BA7E-3F91E73005D1}"/>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336" name="n_3aveValue【認定こども園・幼稚園・保育所】&#10;有形固定資産減価償却率">
          <a:extLst>
            <a:ext uri="{FF2B5EF4-FFF2-40B4-BE49-F238E27FC236}">
              <a16:creationId xmlns:a16="http://schemas.microsoft.com/office/drawing/2014/main" id="{AEAC31D2-3206-4F9F-B3DA-7B2E48F311D9}"/>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37" name="n_4aveValue【認定こども園・幼稚園・保育所】&#10;有形固定資産減価償却率">
          <a:extLst>
            <a:ext uri="{FF2B5EF4-FFF2-40B4-BE49-F238E27FC236}">
              <a16:creationId xmlns:a16="http://schemas.microsoft.com/office/drawing/2014/main" id="{43DE71FE-1E20-4817-955A-F71BBA825BC9}"/>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338" name="n_1mainValue【認定こども園・幼稚園・保育所】&#10;有形固定資産減価償却率">
          <a:extLst>
            <a:ext uri="{FF2B5EF4-FFF2-40B4-BE49-F238E27FC236}">
              <a16:creationId xmlns:a16="http://schemas.microsoft.com/office/drawing/2014/main" id="{52164484-46F9-46B8-A8BF-5E29A435585E}"/>
            </a:ext>
          </a:extLst>
        </xdr:cNvPr>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339" name="n_2mainValue【認定こども園・幼稚園・保育所】&#10;有形固定資産減価償却率">
          <a:extLst>
            <a:ext uri="{FF2B5EF4-FFF2-40B4-BE49-F238E27FC236}">
              <a16:creationId xmlns:a16="http://schemas.microsoft.com/office/drawing/2014/main" id="{C5B7FD91-8339-4E92-863C-113E2AFC58D8}"/>
            </a:ext>
          </a:extLst>
        </xdr:cNvPr>
        <xdr:cNvSpPr txBox="1"/>
      </xdr:nvSpPr>
      <xdr:spPr>
        <a:xfrm>
          <a:off x="14389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340" name="n_3mainValue【認定こども園・幼稚園・保育所】&#10;有形固定資産減価償却率">
          <a:extLst>
            <a:ext uri="{FF2B5EF4-FFF2-40B4-BE49-F238E27FC236}">
              <a16:creationId xmlns:a16="http://schemas.microsoft.com/office/drawing/2014/main" id="{29FA3711-EF2E-4ADD-AC77-0E3BA19D613A}"/>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341" name="n_4mainValue【認定こども園・幼稚園・保育所】&#10;有形固定資産減価償却率">
          <a:extLst>
            <a:ext uri="{FF2B5EF4-FFF2-40B4-BE49-F238E27FC236}">
              <a16:creationId xmlns:a16="http://schemas.microsoft.com/office/drawing/2014/main" id="{98686B6F-57AB-40EB-842A-B85CD8B2DC16}"/>
            </a:ext>
          </a:extLst>
        </xdr:cNvPr>
        <xdr:cNvSpPr txBox="1"/>
      </xdr:nvSpPr>
      <xdr:spPr>
        <a:xfrm>
          <a:off x="12611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CBFBC7C2-947F-4143-AF4B-662D636ACC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C38A7818-689D-49A6-96EB-22F2061F66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F666B8CC-543D-44A9-AE86-37BB7434B7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83B9AD5D-6DF2-40DB-87E6-1478D62B52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B39AFB35-BD33-484B-B68A-7F79380A3C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52CEA3F0-DF41-4D1A-83D6-1CB375FC22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8BACCED8-42F0-437E-A257-97837B927D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2162C3AE-3963-41C7-A19B-44D6887180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1C6BFEE9-0617-4037-9C0C-112272ED6B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ADE8AC09-A037-4D26-BA3E-8331DF3307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9AEEE843-07E2-4C2A-A3BB-6C9B3B55F31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5975C033-1C07-472C-954A-1DDB488CB53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8677FCAE-36A5-4FB9-86AA-323B15C31D6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5" name="テキスト ボックス 354">
          <a:extLst>
            <a:ext uri="{FF2B5EF4-FFF2-40B4-BE49-F238E27FC236}">
              <a16:creationId xmlns:a16="http://schemas.microsoft.com/office/drawing/2014/main" id="{669A01F1-531C-422F-913C-61BCB0A5C86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2FB1E92E-5F99-4FA4-8478-CCA5C6DCBB8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7" name="テキスト ボックス 356">
          <a:extLst>
            <a:ext uri="{FF2B5EF4-FFF2-40B4-BE49-F238E27FC236}">
              <a16:creationId xmlns:a16="http://schemas.microsoft.com/office/drawing/2014/main" id="{E388A71B-FFE1-42B9-94E5-D34AA6540D7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FEFD7CE1-5CCB-4012-9FBF-94E36357B65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9" name="テキスト ボックス 358">
          <a:extLst>
            <a:ext uri="{FF2B5EF4-FFF2-40B4-BE49-F238E27FC236}">
              <a16:creationId xmlns:a16="http://schemas.microsoft.com/office/drawing/2014/main" id="{C659BABF-8179-4941-BBBF-9D1DD1850F0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E6BB3503-4FD7-4761-BD4A-9A558D2CE00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1" name="テキスト ボックス 360">
          <a:extLst>
            <a:ext uri="{FF2B5EF4-FFF2-40B4-BE49-F238E27FC236}">
              <a16:creationId xmlns:a16="http://schemas.microsoft.com/office/drawing/2014/main" id="{CC743EB4-8DA2-4409-8E8D-9A584EA719E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98806035-2AE0-4978-BD19-338BA1BDDFD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3" name="テキスト ボックス 362">
          <a:extLst>
            <a:ext uri="{FF2B5EF4-FFF2-40B4-BE49-F238E27FC236}">
              <a16:creationId xmlns:a16="http://schemas.microsoft.com/office/drawing/2014/main" id="{73BADCAD-80DE-4F00-BFDE-089B94A9D1A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D3972F57-9DB3-4EE8-949C-0C7F328D76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0A0E879F-ACC1-4A54-9889-569ACA7278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a:extLst>
            <a:ext uri="{FF2B5EF4-FFF2-40B4-BE49-F238E27FC236}">
              <a16:creationId xmlns:a16="http://schemas.microsoft.com/office/drawing/2014/main" id="{3DB15B91-3E75-41FA-A0A3-2B774F79DC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367" name="直線コネクタ 366">
          <a:extLst>
            <a:ext uri="{FF2B5EF4-FFF2-40B4-BE49-F238E27FC236}">
              <a16:creationId xmlns:a16="http://schemas.microsoft.com/office/drawing/2014/main" id="{43BC924C-F326-43E9-A3CC-A55ABE88DCAD}"/>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68" name="【認定こども園・幼稚園・保育所】&#10;一人当たり面積最小値テキスト">
          <a:extLst>
            <a:ext uri="{FF2B5EF4-FFF2-40B4-BE49-F238E27FC236}">
              <a16:creationId xmlns:a16="http://schemas.microsoft.com/office/drawing/2014/main" id="{D7BF22FB-2A8B-4A80-8F07-086D65178834}"/>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69" name="直線コネクタ 368">
          <a:extLst>
            <a:ext uri="{FF2B5EF4-FFF2-40B4-BE49-F238E27FC236}">
              <a16:creationId xmlns:a16="http://schemas.microsoft.com/office/drawing/2014/main" id="{1838D2F9-D2AD-4ADC-B5D0-08843DC7D111}"/>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70" name="【認定こども園・幼稚園・保育所】&#10;一人当たり面積最大値テキスト">
          <a:extLst>
            <a:ext uri="{FF2B5EF4-FFF2-40B4-BE49-F238E27FC236}">
              <a16:creationId xmlns:a16="http://schemas.microsoft.com/office/drawing/2014/main" id="{07B1A2C0-3437-41DD-A108-2FDBC1D7DDB3}"/>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71" name="直線コネクタ 370">
          <a:extLst>
            <a:ext uri="{FF2B5EF4-FFF2-40B4-BE49-F238E27FC236}">
              <a16:creationId xmlns:a16="http://schemas.microsoft.com/office/drawing/2014/main" id="{D2525DEF-49CE-4359-8B5B-BAB3114A282E}"/>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372" name="【認定こども園・幼稚園・保育所】&#10;一人当たり面積平均値テキスト">
          <a:extLst>
            <a:ext uri="{FF2B5EF4-FFF2-40B4-BE49-F238E27FC236}">
              <a16:creationId xmlns:a16="http://schemas.microsoft.com/office/drawing/2014/main" id="{B3394CA6-D4CC-4B7F-B5B9-4BF069DEF4CC}"/>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73" name="フローチャート: 判断 372">
          <a:extLst>
            <a:ext uri="{FF2B5EF4-FFF2-40B4-BE49-F238E27FC236}">
              <a16:creationId xmlns:a16="http://schemas.microsoft.com/office/drawing/2014/main" id="{E553F726-CF8F-4A04-8613-725C877D165B}"/>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374" name="フローチャート: 判断 373">
          <a:extLst>
            <a:ext uri="{FF2B5EF4-FFF2-40B4-BE49-F238E27FC236}">
              <a16:creationId xmlns:a16="http://schemas.microsoft.com/office/drawing/2014/main" id="{025C0748-FBB8-452A-BD0B-314A545D52C4}"/>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375" name="フローチャート: 判断 374">
          <a:extLst>
            <a:ext uri="{FF2B5EF4-FFF2-40B4-BE49-F238E27FC236}">
              <a16:creationId xmlns:a16="http://schemas.microsoft.com/office/drawing/2014/main" id="{8322119E-2B82-4A9D-892C-2F361C4E539B}"/>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76" name="フローチャート: 判断 375">
          <a:extLst>
            <a:ext uri="{FF2B5EF4-FFF2-40B4-BE49-F238E27FC236}">
              <a16:creationId xmlns:a16="http://schemas.microsoft.com/office/drawing/2014/main" id="{0FC79D25-74F5-4454-83DB-B8DFD9A56527}"/>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377" name="フローチャート: 判断 376">
          <a:extLst>
            <a:ext uri="{FF2B5EF4-FFF2-40B4-BE49-F238E27FC236}">
              <a16:creationId xmlns:a16="http://schemas.microsoft.com/office/drawing/2014/main" id="{CE90F7CA-99AE-40DB-959F-F6ADE4770565}"/>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327515DD-7090-41FA-94D4-422E9D1174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F7398753-61C0-457D-8EF5-47B21E00CD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1CC21B23-DDC8-4F98-89A3-CD39A50C47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DA9BE64C-855D-4DF8-95E9-F675D62EC9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254B9F3-1F39-4C9D-9B54-AEDDCAAACA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160927</xdr:rowOff>
    </xdr:from>
    <xdr:to>
      <xdr:col>116</xdr:col>
      <xdr:colOff>114300</xdr:colOff>
      <xdr:row>36</xdr:row>
      <xdr:rowOff>91077</xdr:rowOff>
    </xdr:to>
    <xdr:sp macro="" textlink="">
      <xdr:nvSpPr>
        <xdr:cNvPr id="383" name="楕円 382">
          <a:extLst>
            <a:ext uri="{FF2B5EF4-FFF2-40B4-BE49-F238E27FC236}">
              <a16:creationId xmlns:a16="http://schemas.microsoft.com/office/drawing/2014/main" id="{9BE4A2DF-8A4D-4A10-B49A-FD6014CA7E32}"/>
            </a:ext>
          </a:extLst>
        </xdr:cNvPr>
        <xdr:cNvSpPr/>
      </xdr:nvSpPr>
      <xdr:spPr>
        <a:xfrm>
          <a:off x="22110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12354</xdr:rowOff>
    </xdr:from>
    <xdr:ext cx="469744" cy="259045"/>
    <xdr:sp macro="" textlink="">
      <xdr:nvSpPr>
        <xdr:cNvPr id="384" name="【認定こども園・幼稚園・保育所】&#10;一人当たり面積該当値テキスト">
          <a:extLst>
            <a:ext uri="{FF2B5EF4-FFF2-40B4-BE49-F238E27FC236}">
              <a16:creationId xmlns:a16="http://schemas.microsoft.com/office/drawing/2014/main" id="{44CAF8DD-ABFA-4EF2-A435-5BEDDE66DEBC}"/>
            </a:ext>
          </a:extLst>
        </xdr:cNvPr>
        <xdr:cNvSpPr txBox="1"/>
      </xdr:nvSpPr>
      <xdr:spPr>
        <a:xfrm>
          <a:off x="22199600" y="60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15603</xdr:rowOff>
    </xdr:from>
    <xdr:to>
      <xdr:col>112</xdr:col>
      <xdr:colOff>38100</xdr:colOff>
      <xdr:row>36</xdr:row>
      <xdr:rowOff>117203</xdr:rowOff>
    </xdr:to>
    <xdr:sp macro="" textlink="">
      <xdr:nvSpPr>
        <xdr:cNvPr id="385" name="楕円 384">
          <a:extLst>
            <a:ext uri="{FF2B5EF4-FFF2-40B4-BE49-F238E27FC236}">
              <a16:creationId xmlns:a16="http://schemas.microsoft.com/office/drawing/2014/main" id="{6D0A3B79-C20E-4557-8B04-541D3A25108F}"/>
            </a:ext>
          </a:extLst>
        </xdr:cNvPr>
        <xdr:cNvSpPr/>
      </xdr:nvSpPr>
      <xdr:spPr>
        <a:xfrm>
          <a:off x="21272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40277</xdr:rowOff>
    </xdr:from>
    <xdr:to>
      <xdr:col>116</xdr:col>
      <xdr:colOff>63500</xdr:colOff>
      <xdr:row>36</xdr:row>
      <xdr:rowOff>66403</xdr:rowOff>
    </xdr:to>
    <xdr:cxnSp macro="">
      <xdr:nvCxnSpPr>
        <xdr:cNvPr id="386" name="直線コネクタ 385">
          <a:extLst>
            <a:ext uri="{FF2B5EF4-FFF2-40B4-BE49-F238E27FC236}">
              <a16:creationId xmlns:a16="http://schemas.microsoft.com/office/drawing/2014/main" id="{7C028BB9-0CD3-47AC-BDC5-95B700FAC111}"/>
            </a:ext>
          </a:extLst>
        </xdr:cNvPr>
        <xdr:cNvCxnSpPr/>
      </xdr:nvCxnSpPr>
      <xdr:spPr>
        <a:xfrm flipV="1">
          <a:off x="21323300" y="62124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38463</xdr:rowOff>
    </xdr:from>
    <xdr:to>
      <xdr:col>107</xdr:col>
      <xdr:colOff>101600</xdr:colOff>
      <xdr:row>36</xdr:row>
      <xdr:rowOff>140063</xdr:rowOff>
    </xdr:to>
    <xdr:sp macro="" textlink="">
      <xdr:nvSpPr>
        <xdr:cNvPr id="387" name="楕円 386">
          <a:extLst>
            <a:ext uri="{FF2B5EF4-FFF2-40B4-BE49-F238E27FC236}">
              <a16:creationId xmlns:a16="http://schemas.microsoft.com/office/drawing/2014/main" id="{439E496E-C5F4-4306-B3C3-6260772E62C9}"/>
            </a:ext>
          </a:extLst>
        </xdr:cNvPr>
        <xdr:cNvSpPr/>
      </xdr:nvSpPr>
      <xdr:spPr>
        <a:xfrm>
          <a:off x="2038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66403</xdr:rowOff>
    </xdr:from>
    <xdr:to>
      <xdr:col>111</xdr:col>
      <xdr:colOff>177800</xdr:colOff>
      <xdr:row>36</xdr:row>
      <xdr:rowOff>89263</xdr:rowOff>
    </xdr:to>
    <xdr:cxnSp macro="">
      <xdr:nvCxnSpPr>
        <xdr:cNvPr id="388" name="直線コネクタ 387">
          <a:extLst>
            <a:ext uri="{FF2B5EF4-FFF2-40B4-BE49-F238E27FC236}">
              <a16:creationId xmlns:a16="http://schemas.microsoft.com/office/drawing/2014/main" id="{E8F78B34-DC4D-4F98-9941-F650639E50FE}"/>
            </a:ext>
          </a:extLst>
        </xdr:cNvPr>
        <xdr:cNvCxnSpPr/>
      </xdr:nvCxnSpPr>
      <xdr:spPr>
        <a:xfrm flipV="1">
          <a:off x="20434300" y="6238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389" name="楕円 388">
          <a:extLst>
            <a:ext uri="{FF2B5EF4-FFF2-40B4-BE49-F238E27FC236}">
              <a16:creationId xmlns:a16="http://schemas.microsoft.com/office/drawing/2014/main" id="{7B25EB85-D666-428B-9C1A-0FA8F4EB0438}"/>
            </a:ext>
          </a:extLst>
        </xdr:cNvPr>
        <xdr:cNvSpPr/>
      </xdr:nvSpPr>
      <xdr:spPr>
        <a:xfrm>
          <a:off x="19494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89263</xdr:rowOff>
    </xdr:from>
    <xdr:to>
      <xdr:col>107</xdr:col>
      <xdr:colOff>50800</xdr:colOff>
      <xdr:row>36</xdr:row>
      <xdr:rowOff>112123</xdr:rowOff>
    </xdr:to>
    <xdr:cxnSp macro="">
      <xdr:nvCxnSpPr>
        <xdr:cNvPr id="390" name="直線コネクタ 389">
          <a:extLst>
            <a:ext uri="{FF2B5EF4-FFF2-40B4-BE49-F238E27FC236}">
              <a16:creationId xmlns:a16="http://schemas.microsoft.com/office/drawing/2014/main" id="{52BC778A-D19C-4756-B8D4-264CE3FE7475}"/>
            </a:ext>
          </a:extLst>
        </xdr:cNvPr>
        <xdr:cNvCxnSpPr/>
      </xdr:nvCxnSpPr>
      <xdr:spPr>
        <a:xfrm flipV="1">
          <a:off x="19545300" y="626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80917</xdr:rowOff>
    </xdr:from>
    <xdr:to>
      <xdr:col>98</xdr:col>
      <xdr:colOff>38100</xdr:colOff>
      <xdr:row>37</xdr:row>
      <xdr:rowOff>11067</xdr:rowOff>
    </xdr:to>
    <xdr:sp macro="" textlink="">
      <xdr:nvSpPr>
        <xdr:cNvPr id="391" name="楕円 390">
          <a:extLst>
            <a:ext uri="{FF2B5EF4-FFF2-40B4-BE49-F238E27FC236}">
              <a16:creationId xmlns:a16="http://schemas.microsoft.com/office/drawing/2014/main" id="{33D05A50-58DE-45B3-BE90-A398FEE06AC5}"/>
            </a:ext>
          </a:extLst>
        </xdr:cNvPr>
        <xdr:cNvSpPr/>
      </xdr:nvSpPr>
      <xdr:spPr>
        <a:xfrm>
          <a:off x="18605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112123</xdr:rowOff>
    </xdr:from>
    <xdr:to>
      <xdr:col>102</xdr:col>
      <xdr:colOff>114300</xdr:colOff>
      <xdr:row>36</xdr:row>
      <xdr:rowOff>131717</xdr:rowOff>
    </xdr:to>
    <xdr:cxnSp macro="">
      <xdr:nvCxnSpPr>
        <xdr:cNvPr id="392" name="直線コネクタ 391">
          <a:extLst>
            <a:ext uri="{FF2B5EF4-FFF2-40B4-BE49-F238E27FC236}">
              <a16:creationId xmlns:a16="http://schemas.microsoft.com/office/drawing/2014/main" id="{15D19F73-9C8C-4494-947F-101E4081BF85}"/>
            </a:ext>
          </a:extLst>
        </xdr:cNvPr>
        <xdr:cNvCxnSpPr/>
      </xdr:nvCxnSpPr>
      <xdr:spPr>
        <a:xfrm flipV="1">
          <a:off x="18656300" y="62843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393" name="n_1aveValue【認定こども園・幼稚園・保育所】&#10;一人当たり面積">
          <a:extLst>
            <a:ext uri="{FF2B5EF4-FFF2-40B4-BE49-F238E27FC236}">
              <a16:creationId xmlns:a16="http://schemas.microsoft.com/office/drawing/2014/main" id="{61F289A8-BEFD-4FC4-929F-613FAABF6BAF}"/>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394" name="n_2aveValue【認定こども園・幼稚園・保育所】&#10;一人当たり面積">
          <a:extLst>
            <a:ext uri="{FF2B5EF4-FFF2-40B4-BE49-F238E27FC236}">
              <a16:creationId xmlns:a16="http://schemas.microsoft.com/office/drawing/2014/main" id="{2536A8CF-7263-4605-8F49-28CD903F4F67}"/>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95" name="n_3aveValue【認定こども園・幼稚園・保育所】&#10;一人当たり面積">
          <a:extLst>
            <a:ext uri="{FF2B5EF4-FFF2-40B4-BE49-F238E27FC236}">
              <a16:creationId xmlns:a16="http://schemas.microsoft.com/office/drawing/2014/main" id="{57B2C9AB-DB7D-4A0F-862F-F2CAF15C5B6D}"/>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396" name="n_4aveValue【認定こども園・幼稚園・保育所】&#10;一人当たり面積">
          <a:extLst>
            <a:ext uri="{FF2B5EF4-FFF2-40B4-BE49-F238E27FC236}">
              <a16:creationId xmlns:a16="http://schemas.microsoft.com/office/drawing/2014/main" id="{027D7620-BDA1-4A66-8470-A5E76F70A440}"/>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133730</xdr:rowOff>
    </xdr:from>
    <xdr:ext cx="469744" cy="259045"/>
    <xdr:sp macro="" textlink="">
      <xdr:nvSpPr>
        <xdr:cNvPr id="397" name="n_1mainValue【認定こども園・幼稚園・保育所】&#10;一人当たり面積">
          <a:extLst>
            <a:ext uri="{FF2B5EF4-FFF2-40B4-BE49-F238E27FC236}">
              <a16:creationId xmlns:a16="http://schemas.microsoft.com/office/drawing/2014/main" id="{08F7E50D-EF8F-4EC0-A210-0AD13E1D9537}"/>
            </a:ext>
          </a:extLst>
        </xdr:cNvPr>
        <xdr:cNvSpPr txBox="1"/>
      </xdr:nvSpPr>
      <xdr:spPr>
        <a:xfrm>
          <a:off x="210757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156590</xdr:rowOff>
    </xdr:from>
    <xdr:ext cx="469744" cy="259045"/>
    <xdr:sp macro="" textlink="">
      <xdr:nvSpPr>
        <xdr:cNvPr id="398" name="n_2mainValue【認定こども園・幼稚園・保育所】&#10;一人当たり面積">
          <a:extLst>
            <a:ext uri="{FF2B5EF4-FFF2-40B4-BE49-F238E27FC236}">
              <a16:creationId xmlns:a16="http://schemas.microsoft.com/office/drawing/2014/main" id="{5AFF2F04-5614-42CE-9630-9A9C875E03FA}"/>
            </a:ext>
          </a:extLst>
        </xdr:cNvPr>
        <xdr:cNvSpPr txBox="1"/>
      </xdr:nvSpPr>
      <xdr:spPr>
        <a:xfrm>
          <a:off x="20199427" y="59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399" name="n_3mainValue【認定こども園・幼稚園・保育所】&#10;一人当たり面積">
          <a:extLst>
            <a:ext uri="{FF2B5EF4-FFF2-40B4-BE49-F238E27FC236}">
              <a16:creationId xmlns:a16="http://schemas.microsoft.com/office/drawing/2014/main" id="{3588BC7C-27AF-4A92-A33B-44DFBB252D94}"/>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27594</xdr:rowOff>
    </xdr:from>
    <xdr:ext cx="469744" cy="259045"/>
    <xdr:sp macro="" textlink="">
      <xdr:nvSpPr>
        <xdr:cNvPr id="400" name="n_4mainValue【認定こども園・幼稚園・保育所】&#10;一人当たり面積">
          <a:extLst>
            <a:ext uri="{FF2B5EF4-FFF2-40B4-BE49-F238E27FC236}">
              <a16:creationId xmlns:a16="http://schemas.microsoft.com/office/drawing/2014/main" id="{CF7277D9-0ECB-4617-89FA-D550B4881D69}"/>
            </a:ext>
          </a:extLst>
        </xdr:cNvPr>
        <xdr:cNvSpPr txBox="1"/>
      </xdr:nvSpPr>
      <xdr:spPr>
        <a:xfrm>
          <a:off x="18421427"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6BD9099C-0601-4489-96A5-6A922DA09D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EDAF7764-AFB9-4DE8-AA0D-88DF938C9E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D4A30CFA-7595-4100-93ED-BF10DE45E4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9524B977-CFF6-4D69-BF20-F8F1875A52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933EAFE0-F972-402F-A9C0-AB79DA5A59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85ECB995-203D-439C-8743-455481A3CE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92018C7B-82D5-4CED-8FB9-C9A9A682FF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F817D5D3-103A-40FC-BB2E-3585EC55A1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354470A9-2564-4441-8479-D5C6E11A04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10171042-40F4-4C9B-B04F-4268983594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E2429BAD-8ED0-4FCE-BD52-05CE66D6C1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a:extLst>
            <a:ext uri="{FF2B5EF4-FFF2-40B4-BE49-F238E27FC236}">
              <a16:creationId xmlns:a16="http://schemas.microsoft.com/office/drawing/2014/main" id="{53D61910-2942-4646-8648-6B07222C9AA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3" name="テキスト ボックス 412">
          <a:extLst>
            <a:ext uri="{FF2B5EF4-FFF2-40B4-BE49-F238E27FC236}">
              <a16:creationId xmlns:a16="http://schemas.microsoft.com/office/drawing/2014/main" id="{8BB2AC66-DF82-4C00-A0F3-4D255AFC0E6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a:extLst>
            <a:ext uri="{FF2B5EF4-FFF2-40B4-BE49-F238E27FC236}">
              <a16:creationId xmlns:a16="http://schemas.microsoft.com/office/drawing/2014/main" id="{3F210AEA-72C0-4287-8BEA-ED32720BA4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a:extLst>
            <a:ext uri="{FF2B5EF4-FFF2-40B4-BE49-F238E27FC236}">
              <a16:creationId xmlns:a16="http://schemas.microsoft.com/office/drawing/2014/main" id="{061BFC93-9ABA-441A-8053-6A960F6F58F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a:extLst>
            <a:ext uri="{FF2B5EF4-FFF2-40B4-BE49-F238E27FC236}">
              <a16:creationId xmlns:a16="http://schemas.microsoft.com/office/drawing/2014/main" id="{FC459EA7-4BCC-4F2F-9ACB-D88BD7576CF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a:extLst>
            <a:ext uri="{FF2B5EF4-FFF2-40B4-BE49-F238E27FC236}">
              <a16:creationId xmlns:a16="http://schemas.microsoft.com/office/drawing/2014/main" id="{46CE19CB-736C-4CB9-9A53-097ED8CE58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a:extLst>
            <a:ext uri="{FF2B5EF4-FFF2-40B4-BE49-F238E27FC236}">
              <a16:creationId xmlns:a16="http://schemas.microsoft.com/office/drawing/2014/main" id="{1EDD88FF-2249-43FC-9CC9-8A5181ACD8C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a:extLst>
            <a:ext uri="{FF2B5EF4-FFF2-40B4-BE49-F238E27FC236}">
              <a16:creationId xmlns:a16="http://schemas.microsoft.com/office/drawing/2014/main" id="{714DB007-A44D-4260-A998-DE9E862077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a:extLst>
            <a:ext uri="{FF2B5EF4-FFF2-40B4-BE49-F238E27FC236}">
              <a16:creationId xmlns:a16="http://schemas.microsoft.com/office/drawing/2014/main" id="{801DB2C0-AADC-42FF-9F1E-67EE6F9953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a:extLst>
            <a:ext uri="{FF2B5EF4-FFF2-40B4-BE49-F238E27FC236}">
              <a16:creationId xmlns:a16="http://schemas.microsoft.com/office/drawing/2014/main" id="{F9E1B1C8-1B51-45EF-A2F6-EA347ADD955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a:extLst>
            <a:ext uri="{FF2B5EF4-FFF2-40B4-BE49-F238E27FC236}">
              <a16:creationId xmlns:a16="http://schemas.microsoft.com/office/drawing/2014/main" id="{6DC7B4FB-99BF-4563-923F-AF35279CD75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3" name="テキスト ボックス 422">
          <a:extLst>
            <a:ext uri="{FF2B5EF4-FFF2-40B4-BE49-F238E27FC236}">
              <a16:creationId xmlns:a16="http://schemas.microsoft.com/office/drawing/2014/main" id="{2CEDAD4B-A871-4400-BBEC-FA23028758C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A00FE336-CF7B-4D64-B8D5-D93F80C211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5" name="テキスト ボックス 424">
          <a:extLst>
            <a:ext uri="{FF2B5EF4-FFF2-40B4-BE49-F238E27FC236}">
              <a16:creationId xmlns:a16="http://schemas.microsoft.com/office/drawing/2014/main" id="{B9625233-0E30-4808-ABAC-B8D7952EFB0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6682FD92-ADD3-4373-B7F7-FD6BB0C618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27" name="直線コネクタ 426">
          <a:extLst>
            <a:ext uri="{FF2B5EF4-FFF2-40B4-BE49-F238E27FC236}">
              <a16:creationId xmlns:a16="http://schemas.microsoft.com/office/drawing/2014/main" id="{21CCF2A1-7C3E-4946-9790-E076937E5A28}"/>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28" name="【学校施設】&#10;有形固定資産減価償却率最小値テキスト">
          <a:extLst>
            <a:ext uri="{FF2B5EF4-FFF2-40B4-BE49-F238E27FC236}">
              <a16:creationId xmlns:a16="http://schemas.microsoft.com/office/drawing/2014/main" id="{6E16D18A-6C9A-4291-9155-596D9919CD1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29" name="直線コネクタ 428">
          <a:extLst>
            <a:ext uri="{FF2B5EF4-FFF2-40B4-BE49-F238E27FC236}">
              <a16:creationId xmlns:a16="http://schemas.microsoft.com/office/drawing/2014/main" id="{607AE33B-C33E-4BE8-98BD-1DF7F59A5013}"/>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30" name="【学校施設】&#10;有形固定資産減価償却率最大値テキスト">
          <a:extLst>
            <a:ext uri="{FF2B5EF4-FFF2-40B4-BE49-F238E27FC236}">
              <a16:creationId xmlns:a16="http://schemas.microsoft.com/office/drawing/2014/main" id="{B45086B4-E204-4069-8046-9FF30C3BAB1D}"/>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31" name="直線コネクタ 430">
          <a:extLst>
            <a:ext uri="{FF2B5EF4-FFF2-40B4-BE49-F238E27FC236}">
              <a16:creationId xmlns:a16="http://schemas.microsoft.com/office/drawing/2014/main" id="{95235784-81C6-4318-8D80-0217422F2BAC}"/>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32" name="【学校施設】&#10;有形固定資産減価償却率平均値テキスト">
          <a:extLst>
            <a:ext uri="{FF2B5EF4-FFF2-40B4-BE49-F238E27FC236}">
              <a16:creationId xmlns:a16="http://schemas.microsoft.com/office/drawing/2014/main" id="{61F4F6DE-E5A0-42F5-B00E-997C94E30A15}"/>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33" name="フローチャート: 判断 432">
          <a:extLst>
            <a:ext uri="{FF2B5EF4-FFF2-40B4-BE49-F238E27FC236}">
              <a16:creationId xmlns:a16="http://schemas.microsoft.com/office/drawing/2014/main" id="{D93F43BE-7CD3-4965-8C5D-565D5305E19B}"/>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34" name="フローチャート: 判断 433">
          <a:extLst>
            <a:ext uri="{FF2B5EF4-FFF2-40B4-BE49-F238E27FC236}">
              <a16:creationId xmlns:a16="http://schemas.microsoft.com/office/drawing/2014/main" id="{33C25572-5420-4DA4-83B1-ECF9777F78FC}"/>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35" name="フローチャート: 判断 434">
          <a:extLst>
            <a:ext uri="{FF2B5EF4-FFF2-40B4-BE49-F238E27FC236}">
              <a16:creationId xmlns:a16="http://schemas.microsoft.com/office/drawing/2014/main" id="{6040F786-59AB-4542-9E60-7EE8DF06500C}"/>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36" name="フローチャート: 判断 435">
          <a:extLst>
            <a:ext uri="{FF2B5EF4-FFF2-40B4-BE49-F238E27FC236}">
              <a16:creationId xmlns:a16="http://schemas.microsoft.com/office/drawing/2014/main" id="{CE51EEE7-5234-4D92-B515-4542E054F705}"/>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37" name="フローチャート: 判断 436">
          <a:extLst>
            <a:ext uri="{FF2B5EF4-FFF2-40B4-BE49-F238E27FC236}">
              <a16:creationId xmlns:a16="http://schemas.microsoft.com/office/drawing/2014/main" id="{BAAE8CFC-3205-40A1-9CA7-1C6347D931B8}"/>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4D28BC9E-591B-4B56-BE5B-92B96C94CE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F553C12-AEB5-4B85-875A-1ED9758237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1BEBAA3-8DBA-49FD-9661-36CBB9DE21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03BCE79-5C3E-488B-B8BF-E596E9740CA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CDB1F8F-1DED-43EC-A337-1CA221D119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43" name="楕円 442">
          <a:extLst>
            <a:ext uri="{FF2B5EF4-FFF2-40B4-BE49-F238E27FC236}">
              <a16:creationId xmlns:a16="http://schemas.microsoft.com/office/drawing/2014/main" id="{A234B1D0-249E-4DEE-8515-32FD8C5D525D}"/>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44" name="【学校施設】&#10;有形固定資産減価償却率該当値テキスト">
          <a:extLst>
            <a:ext uri="{FF2B5EF4-FFF2-40B4-BE49-F238E27FC236}">
              <a16:creationId xmlns:a16="http://schemas.microsoft.com/office/drawing/2014/main" id="{A3D58443-F684-4A40-A8CE-ADFE906AD623}"/>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445" name="楕円 444">
          <a:extLst>
            <a:ext uri="{FF2B5EF4-FFF2-40B4-BE49-F238E27FC236}">
              <a16:creationId xmlns:a16="http://schemas.microsoft.com/office/drawing/2014/main" id="{A9576A31-F3B1-44EA-8BC2-7E24653CE1DC}"/>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61</xdr:row>
      <xdr:rowOff>99604</xdr:rowOff>
    </xdr:to>
    <xdr:cxnSp macro="">
      <xdr:nvCxnSpPr>
        <xdr:cNvPr id="446" name="直線コネクタ 445">
          <a:extLst>
            <a:ext uri="{FF2B5EF4-FFF2-40B4-BE49-F238E27FC236}">
              <a16:creationId xmlns:a16="http://schemas.microsoft.com/office/drawing/2014/main" id="{C4837EAD-03CF-44C3-B45C-3276D718A4EA}"/>
            </a:ext>
          </a:extLst>
        </xdr:cNvPr>
        <xdr:cNvCxnSpPr/>
      </xdr:nvCxnSpPr>
      <xdr:spPr>
        <a:xfrm flipV="1">
          <a:off x="15481300" y="10149840"/>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447" name="楕円 446">
          <a:extLst>
            <a:ext uri="{FF2B5EF4-FFF2-40B4-BE49-F238E27FC236}">
              <a16:creationId xmlns:a16="http://schemas.microsoft.com/office/drawing/2014/main" id="{A484F32A-4426-42CF-B185-78E51A59D9E4}"/>
            </a:ext>
          </a:extLst>
        </xdr:cNvPr>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99604</xdr:rowOff>
    </xdr:to>
    <xdr:cxnSp macro="">
      <xdr:nvCxnSpPr>
        <xdr:cNvPr id="448" name="直線コネクタ 447">
          <a:extLst>
            <a:ext uri="{FF2B5EF4-FFF2-40B4-BE49-F238E27FC236}">
              <a16:creationId xmlns:a16="http://schemas.microsoft.com/office/drawing/2014/main" id="{1F3C1888-16A2-4B66-B0E6-863AEEA59919}"/>
            </a:ext>
          </a:extLst>
        </xdr:cNvPr>
        <xdr:cNvCxnSpPr/>
      </xdr:nvCxnSpPr>
      <xdr:spPr>
        <a:xfrm>
          <a:off x="14592300" y="104960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9" name="楕円 448">
          <a:extLst>
            <a:ext uri="{FF2B5EF4-FFF2-40B4-BE49-F238E27FC236}">
              <a16:creationId xmlns:a16="http://schemas.microsoft.com/office/drawing/2014/main" id="{ABC82333-5F62-4E40-92FA-86FC7B16EA74}"/>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61</xdr:row>
      <xdr:rowOff>37556</xdr:rowOff>
    </xdr:to>
    <xdr:cxnSp macro="">
      <xdr:nvCxnSpPr>
        <xdr:cNvPr id="450" name="直線コネクタ 449">
          <a:extLst>
            <a:ext uri="{FF2B5EF4-FFF2-40B4-BE49-F238E27FC236}">
              <a16:creationId xmlns:a16="http://schemas.microsoft.com/office/drawing/2014/main" id="{41F74146-DF84-49E1-9DC3-B61ACC464404}"/>
            </a:ext>
          </a:extLst>
        </xdr:cNvPr>
        <xdr:cNvCxnSpPr/>
      </xdr:nvCxnSpPr>
      <xdr:spPr>
        <a:xfrm>
          <a:off x="13703300" y="104306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451" name="楕円 450">
          <a:extLst>
            <a:ext uri="{FF2B5EF4-FFF2-40B4-BE49-F238E27FC236}">
              <a16:creationId xmlns:a16="http://schemas.microsoft.com/office/drawing/2014/main" id="{D2DE650C-2061-4368-A61E-312F2B4B45C5}"/>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143691</xdr:rowOff>
    </xdr:to>
    <xdr:cxnSp macro="">
      <xdr:nvCxnSpPr>
        <xdr:cNvPr id="452" name="直線コネクタ 451">
          <a:extLst>
            <a:ext uri="{FF2B5EF4-FFF2-40B4-BE49-F238E27FC236}">
              <a16:creationId xmlns:a16="http://schemas.microsoft.com/office/drawing/2014/main" id="{B421533E-4E96-4E72-9845-8B007F3119D2}"/>
            </a:ext>
          </a:extLst>
        </xdr:cNvPr>
        <xdr:cNvCxnSpPr/>
      </xdr:nvCxnSpPr>
      <xdr:spPr>
        <a:xfrm>
          <a:off x="12814300" y="104176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453" name="n_1aveValue【学校施設】&#10;有形固定資産減価償却率">
          <a:extLst>
            <a:ext uri="{FF2B5EF4-FFF2-40B4-BE49-F238E27FC236}">
              <a16:creationId xmlns:a16="http://schemas.microsoft.com/office/drawing/2014/main" id="{C98DD567-3BBD-4042-B8DB-4F992C2259BE}"/>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454" name="n_2aveValue【学校施設】&#10;有形固定資産減価償却率">
          <a:extLst>
            <a:ext uri="{FF2B5EF4-FFF2-40B4-BE49-F238E27FC236}">
              <a16:creationId xmlns:a16="http://schemas.microsoft.com/office/drawing/2014/main" id="{1CA49A9B-0B37-4AE9-B3A5-EF251B3206B2}"/>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455" name="n_3aveValue【学校施設】&#10;有形固定資産減価償却率">
          <a:extLst>
            <a:ext uri="{FF2B5EF4-FFF2-40B4-BE49-F238E27FC236}">
              <a16:creationId xmlns:a16="http://schemas.microsoft.com/office/drawing/2014/main" id="{3DBFCDE0-3B46-4685-B44B-FB650113C741}"/>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456" name="n_4aveValue【学校施設】&#10;有形固定資産減価償却率">
          <a:extLst>
            <a:ext uri="{FF2B5EF4-FFF2-40B4-BE49-F238E27FC236}">
              <a16:creationId xmlns:a16="http://schemas.microsoft.com/office/drawing/2014/main" id="{D160849A-FD92-4DD5-85DC-6B2FB98C4842}"/>
            </a:ext>
          </a:extLst>
        </xdr:cNvPr>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457" name="n_1mainValue【学校施設】&#10;有形固定資産減価償却率">
          <a:extLst>
            <a:ext uri="{FF2B5EF4-FFF2-40B4-BE49-F238E27FC236}">
              <a16:creationId xmlns:a16="http://schemas.microsoft.com/office/drawing/2014/main" id="{558CFEB0-D006-4D2C-932C-C0695E1FC652}"/>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458" name="n_2mainValue【学校施設】&#10;有形固定資産減価償却率">
          <a:extLst>
            <a:ext uri="{FF2B5EF4-FFF2-40B4-BE49-F238E27FC236}">
              <a16:creationId xmlns:a16="http://schemas.microsoft.com/office/drawing/2014/main" id="{19C05312-C9C4-4858-8F9E-6F1C4EAFA092}"/>
            </a:ext>
          </a:extLst>
        </xdr:cNvPr>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459" name="n_3mainValue【学校施設】&#10;有形固定資産減価償却率">
          <a:extLst>
            <a:ext uri="{FF2B5EF4-FFF2-40B4-BE49-F238E27FC236}">
              <a16:creationId xmlns:a16="http://schemas.microsoft.com/office/drawing/2014/main" id="{71056814-4287-4D05-832E-87E758DF5254}"/>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460" name="n_4mainValue【学校施設】&#10;有形固定資産減価償却率">
          <a:extLst>
            <a:ext uri="{FF2B5EF4-FFF2-40B4-BE49-F238E27FC236}">
              <a16:creationId xmlns:a16="http://schemas.microsoft.com/office/drawing/2014/main" id="{41A60ED1-AA75-4388-B55D-CAD52B113315}"/>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F03DB6A9-1BBA-415D-B12D-27A089CF3D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F870AD76-74ED-4CA2-82DD-A1AC1B1557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C378D568-11D0-4507-8039-88DF141E04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4D013B55-2E7D-43BC-9B98-0DBBBFDE89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7A72A352-798B-42B0-B1DF-E5E2761B70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789415C1-B21E-458B-9839-B7243EA585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428143E4-84D6-48CE-AA31-EDC30C0B3F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76994B57-FB8D-4843-B03D-37B8E0A61A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807BF05F-4C34-4FA8-A944-059B7C3F96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F6DC48D3-890D-4894-8BF6-1FAE2D267A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55668DF0-EA2D-4CEB-B6F7-F7D9C1B5D9A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762E65EE-7B0A-4064-BB7D-0F1615D60D8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7C93B858-6623-4216-A31F-21ED15198D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354A7B64-388C-4DC9-AD31-EE03F260F38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7BA8F2FE-5EF0-4EF3-A41F-08C4820A1A5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5502AF4C-E5D5-4C3D-BDF3-D20720207DA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FA9891D8-0ADC-4D71-80F0-802D1CFA054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A02BE6EE-2CC7-48E3-945F-1D7B7FF5A0A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2C78E9A4-BF9A-49A5-86B0-7916571739A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BE38839C-AFA8-4449-B982-292EB80018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923361C7-2EC2-4329-8968-E84D2C6614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55F28DEB-348A-4C7F-A083-5FBCE2DDD4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483" name="直線コネクタ 482">
          <a:extLst>
            <a:ext uri="{FF2B5EF4-FFF2-40B4-BE49-F238E27FC236}">
              <a16:creationId xmlns:a16="http://schemas.microsoft.com/office/drawing/2014/main" id="{14FE1FAE-C429-4C16-BBF6-E1F7BAAAE9A1}"/>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484" name="【学校施設】&#10;一人当たり面積最小値テキスト">
          <a:extLst>
            <a:ext uri="{FF2B5EF4-FFF2-40B4-BE49-F238E27FC236}">
              <a16:creationId xmlns:a16="http://schemas.microsoft.com/office/drawing/2014/main" id="{8420540F-2E68-4B0C-BF31-CF6A02E7364A}"/>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485" name="直線コネクタ 484">
          <a:extLst>
            <a:ext uri="{FF2B5EF4-FFF2-40B4-BE49-F238E27FC236}">
              <a16:creationId xmlns:a16="http://schemas.microsoft.com/office/drawing/2014/main" id="{4C3C3F60-78BB-4FA8-B047-6230C0045B9D}"/>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486" name="【学校施設】&#10;一人当たり面積最大値テキスト">
          <a:extLst>
            <a:ext uri="{FF2B5EF4-FFF2-40B4-BE49-F238E27FC236}">
              <a16:creationId xmlns:a16="http://schemas.microsoft.com/office/drawing/2014/main" id="{428EFB32-B9BF-4E50-BFD1-991EE83EFB84}"/>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487" name="直線コネクタ 486">
          <a:extLst>
            <a:ext uri="{FF2B5EF4-FFF2-40B4-BE49-F238E27FC236}">
              <a16:creationId xmlns:a16="http://schemas.microsoft.com/office/drawing/2014/main" id="{86D563A2-9E8F-4ED1-950F-9233031F09F9}"/>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488" name="【学校施設】&#10;一人当たり面積平均値テキスト">
          <a:extLst>
            <a:ext uri="{FF2B5EF4-FFF2-40B4-BE49-F238E27FC236}">
              <a16:creationId xmlns:a16="http://schemas.microsoft.com/office/drawing/2014/main" id="{00D3798F-E3FC-4591-86AE-9DEC8AAC5D05}"/>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89" name="フローチャート: 判断 488">
          <a:extLst>
            <a:ext uri="{FF2B5EF4-FFF2-40B4-BE49-F238E27FC236}">
              <a16:creationId xmlns:a16="http://schemas.microsoft.com/office/drawing/2014/main" id="{C30A9475-2E25-48E5-A9D8-AF530A140F7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490" name="フローチャート: 判断 489">
          <a:extLst>
            <a:ext uri="{FF2B5EF4-FFF2-40B4-BE49-F238E27FC236}">
              <a16:creationId xmlns:a16="http://schemas.microsoft.com/office/drawing/2014/main" id="{590A3500-3E42-478C-AE38-67AA02D93DBF}"/>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491" name="フローチャート: 判断 490">
          <a:extLst>
            <a:ext uri="{FF2B5EF4-FFF2-40B4-BE49-F238E27FC236}">
              <a16:creationId xmlns:a16="http://schemas.microsoft.com/office/drawing/2014/main" id="{CDA9C957-9739-4ED3-849D-CE0AFBEBD03D}"/>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492" name="フローチャート: 判断 491">
          <a:extLst>
            <a:ext uri="{FF2B5EF4-FFF2-40B4-BE49-F238E27FC236}">
              <a16:creationId xmlns:a16="http://schemas.microsoft.com/office/drawing/2014/main" id="{0297A5B1-8158-4BDB-A94F-F300E4E51596}"/>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493" name="フローチャート: 判断 492">
          <a:extLst>
            <a:ext uri="{FF2B5EF4-FFF2-40B4-BE49-F238E27FC236}">
              <a16:creationId xmlns:a16="http://schemas.microsoft.com/office/drawing/2014/main" id="{FFA0AB69-6AB4-4805-AB52-BFBD5205D703}"/>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F46E2FD9-B5CF-4C2D-A53F-C557466286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1ED502F7-A79C-4ADF-9950-459FB8990F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09B0166-4E19-401D-BEBF-0DB59E566E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7449431F-328B-4542-A7C8-B6879405D0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4114619-38A5-4234-AA48-C75D384107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499" name="楕円 498">
          <a:extLst>
            <a:ext uri="{FF2B5EF4-FFF2-40B4-BE49-F238E27FC236}">
              <a16:creationId xmlns:a16="http://schemas.microsoft.com/office/drawing/2014/main" id="{1A0ED559-78E9-48A7-B842-A2B56EA92A52}"/>
            </a:ext>
          </a:extLst>
        </xdr:cNvPr>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158513</xdr:rowOff>
    </xdr:from>
    <xdr:ext cx="469744" cy="259045"/>
    <xdr:sp macro="" textlink="">
      <xdr:nvSpPr>
        <xdr:cNvPr id="500" name="【学校施設】&#10;一人当たり面積該当値テキスト">
          <a:extLst>
            <a:ext uri="{FF2B5EF4-FFF2-40B4-BE49-F238E27FC236}">
              <a16:creationId xmlns:a16="http://schemas.microsoft.com/office/drawing/2014/main" id="{6B7E090E-4267-475C-9649-4AF268BE6BE0}"/>
            </a:ext>
          </a:extLst>
        </xdr:cNvPr>
        <xdr:cNvSpPr txBox="1"/>
      </xdr:nvSpPr>
      <xdr:spPr>
        <a:xfrm>
          <a:off x="22199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125679</xdr:rowOff>
    </xdr:from>
    <xdr:to>
      <xdr:col>112</xdr:col>
      <xdr:colOff>38100</xdr:colOff>
      <xdr:row>63</xdr:row>
      <xdr:rowOff>55829</xdr:rowOff>
    </xdr:to>
    <xdr:sp macro="" textlink="">
      <xdr:nvSpPr>
        <xdr:cNvPr id="501" name="楕円 500">
          <a:extLst>
            <a:ext uri="{FF2B5EF4-FFF2-40B4-BE49-F238E27FC236}">
              <a16:creationId xmlns:a16="http://schemas.microsoft.com/office/drawing/2014/main" id="{F5EFA736-CC11-4C57-9023-CBB3BBCDF5E0}"/>
            </a:ext>
          </a:extLst>
        </xdr:cNvPr>
        <xdr:cNvSpPr/>
      </xdr:nvSpPr>
      <xdr:spPr>
        <a:xfrm>
          <a:off x="21272500" y="107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63</xdr:row>
      <xdr:rowOff>5029</xdr:rowOff>
    </xdr:to>
    <xdr:cxnSp macro="">
      <xdr:nvCxnSpPr>
        <xdr:cNvPr id="502" name="直線コネクタ 501">
          <a:extLst>
            <a:ext uri="{FF2B5EF4-FFF2-40B4-BE49-F238E27FC236}">
              <a16:creationId xmlns:a16="http://schemas.microsoft.com/office/drawing/2014/main" id="{72B171B9-5A0D-4E6D-AE22-253CA8300849}"/>
            </a:ext>
          </a:extLst>
        </xdr:cNvPr>
        <xdr:cNvCxnSpPr/>
      </xdr:nvCxnSpPr>
      <xdr:spPr>
        <a:xfrm flipV="1">
          <a:off x="21323300" y="10689336"/>
          <a:ext cx="8382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162255</xdr:rowOff>
    </xdr:from>
    <xdr:to>
      <xdr:col>107</xdr:col>
      <xdr:colOff>101600</xdr:colOff>
      <xdr:row>63</xdr:row>
      <xdr:rowOff>92405</xdr:rowOff>
    </xdr:to>
    <xdr:sp macro="" textlink="">
      <xdr:nvSpPr>
        <xdr:cNvPr id="503" name="楕円 502">
          <a:extLst>
            <a:ext uri="{FF2B5EF4-FFF2-40B4-BE49-F238E27FC236}">
              <a16:creationId xmlns:a16="http://schemas.microsoft.com/office/drawing/2014/main" id="{7C65473D-B22A-4CA2-8351-CEFBC398D103}"/>
            </a:ext>
          </a:extLst>
        </xdr:cNvPr>
        <xdr:cNvSpPr/>
      </xdr:nvSpPr>
      <xdr:spPr>
        <a:xfrm>
          <a:off x="20383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xdr:rowOff>
    </xdr:from>
    <xdr:to>
      <xdr:col>111</xdr:col>
      <xdr:colOff>177800</xdr:colOff>
      <xdr:row>63</xdr:row>
      <xdr:rowOff>41605</xdr:rowOff>
    </xdr:to>
    <xdr:cxnSp macro="">
      <xdr:nvCxnSpPr>
        <xdr:cNvPr id="504" name="直線コネクタ 503">
          <a:extLst>
            <a:ext uri="{FF2B5EF4-FFF2-40B4-BE49-F238E27FC236}">
              <a16:creationId xmlns:a16="http://schemas.microsoft.com/office/drawing/2014/main" id="{DC843945-C846-49AD-BCC4-F165A7512E33}"/>
            </a:ext>
          </a:extLst>
        </xdr:cNvPr>
        <xdr:cNvCxnSpPr/>
      </xdr:nvCxnSpPr>
      <xdr:spPr>
        <a:xfrm flipV="1">
          <a:off x="20434300" y="1080637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23723</xdr:rowOff>
    </xdr:from>
    <xdr:to>
      <xdr:col>102</xdr:col>
      <xdr:colOff>165100</xdr:colOff>
      <xdr:row>63</xdr:row>
      <xdr:rowOff>125323</xdr:rowOff>
    </xdr:to>
    <xdr:sp macro="" textlink="">
      <xdr:nvSpPr>
        <xdr:cNvPr id="505" name="楕円 504">
          <a:extLst>
            <a:ext uri="{FF2B5EF4-FFF2-40B4-BE49-F238E27FC236}">
              <a16:creationId xmlns:a16="http://schemas.microsoft.com/office/drawing/2014/main" id="{6EE9AD6A-CBE8-4F42-8B87-0D3EB7F63A01}"/>
            </a:ext>
          </a:extLst>
        </xdr:cNvPr>
        <xdr:cNvSpPr/>
      </xdr:nvSpPr>
      <xdr:spPr>
        <a:xfrm>
          <a:off x="194945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41605</xdr:rowOff>
    </xdr:from>
    <xdr:to>
      <xdr:col>107</xdr:col>
      <xdr:colOff>50800</xdr:colOff>
      <xdr:row>63</xdr:row>
      <xdr:rowOff>74523</xdr:rowOff>
    </xdr:to>
    <xdr:cxnSp macro="">
      <xdr:nvCxnSpPr>
        <xdr:cNvPr id="506" name="直線コネクタ 505">
          <a:extLst>
            <a:ext uri="{FF2B5EF4-FFF2-40B4-BE49-F238E27FC236}">
              <a16:creationId xmlns:a16="http://schemas.microsoft.com/office/drawing/2014/main" id="{886CCDD6-D969-40C7-B988-444FFEF7DE3B}"/>
            </a:ext>
          </a:extLst>
        </xdr:cNvPr>
        <xdr:cNvCxnSpPr/>
      </xdr:nvCxnSpPr>
      <xdr:spPr>
        <a:xfrm flipV="1">
          <a:off x="19545300" y="10842955"/>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104191</xdr:rowOff>
    </xdr:from>
    <xdr:to>
      <xdr:col>98</xdr:col>
      <xdr:colOff>38100</xdr:colOff>
      <xdr:row>60</xdr:row>
      <xdr:rowOff>34341</xdr:rowOff>
    </xdr:to>
    <xdr:sp macro="" textlink="">
      <xdr:nvSpPr>
        <xdr:cNvPr id="507" name="楕円 506">
          <a:extLst>
            <a:ext uri="{FF2B5EF4-FFF2-40B4-BE49-F238E27FC236}">
              <a16:creationId xmlns:a16="http://schemas.microsoft.com/office/drawing/2014/main" id="{27884627-FD94-497B-9CB3-3CD8E23ECE92}"/>
            </a:ext>
          </a:extLst>
        </xdr:cNvPr>
        <xdr:cNvSpPr/>
      </xdr:nvSpPr>
      <xdr:spPr>
        <a:xfrm>
          <a:off x="18605500" y="102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154991</xdr:rowOff>
    </xdr:from>
    <xdr:to>
      <xdr:col>102</xdr:col>
      <xdr:colOff>114300</xdr:colOff>
      <xdr:row>63</xdr:row>
      <xdr:rowOff>74523</xdr:rowOff>
    </xdr:to>
    <xdr:cxnSp macro="">
      <xdr:nvCxnSpPr>
        <xdr:cNvPr id="508" name="直線コネクタ 507">
          <a:extLst>
            <a:ext uri="{FF2B5EF4-FFF2-40B4-BE49-F238E27FC236}">
              <a16:creationId xmlns:a16="http://schemas.microsoft.com/office/drawing/2014/main" id="{9AA9AC73-1F86-4F57-97CA-1F5B392BACB1}"/>
            </a:ext>
          </a:extLst>
        </xdr:cNvPr>
        <xdr:cNvCxnSpPr/>
      </xdr:nvCxnSpPr>
      <xdr:spPr>
        <a:xfrm>
          <a:off x="18656300" y="10270541"/>
          <a:ext cx="889000" cy="60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09" name="n_1aveValue【学校施設】&#10;一人当たり面積">
          <a:extLst>
            <a:ext uri="{FF2B5EF4-FFF2-40B4-BE49-F238E27FC236}">
              <a16:creationId xmlns:a16="http://schemas.microsoft.com/office/drawing/2014/main" id="{FA3C7842-6EAC-49CA-B6AD-48D37CFA3048}"/>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10" name="n_2aveValue【学校施設】&#10;一人当たり面積">
          <a:extLst>
            <a:ext uri="{FF2B5EF4-FFF2-40B4-BE49-F238E27FC236}">
              <a16:creationId xmlns:a16="http://schemas.microsoft.com/office/drawing/2014/main" id="{53650BCB-1A63-4E3E-9FAC-AA1FC9FF4815}"/>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11" name="n_3aveValue【学校施設】&#10;一人当たり面積">
          <a:extLst>
            <a:ext uri="{FF2B5EF4-FFF2-40B4-BE49-F238E27FC236}">
              <a16:creationId xmlns:a16="http://schemas.microsoft.com/office/drawing/2014/main" id="{CC851EE9-C739-4F1D-96D2-E1401E478F93}"/>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144340</xdr:rowOff>
    </xdr:from>
    <xdr:ext cx="469744" cy="259045"/>
    <xdr:sp macro="" textlink="">
      <xdr:nvSpPr>
        <xdr:cNvPr id="512" name="n_4aveValue【学校施設】&#10;一人当たり面積">
          <a:extLst>
            <a:ext uri="{FF2B5EF4-FFF2-40B4-BE49-F238E27FC236}">
              <a16:creationId xmlns:a16="http://schemas.microsoft.com/office/drawing/2014/main" id="{B96B7557-E3BB-4E35-A263-8F996A561C90}"/>
            </a:ext>
          </a:extLst>
        </xdr:cNvPr>
        <xdr:cNvSpPr txBox="1"/>
      </xdr:nvSpPr>
      <xdr:spPr>
        <a:xfrm>
          <a:off x="18421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46956</xdr:rowOff>
    </xdr:from>
    <xdr:ext cx="469744" cy="259045"/>
    <xdr:sp macro="" textlink="">
      <xdr:nvSpPr>
        <xdr:cNvPr id="513" name="n_1mainValue【学校施設】&#10;一人当たり面積">
          <a:extLst>
            <a:ext uri="{FF2B5EF4-FFF2-40B4-BE49-F238E27FC236}">
              <a16:creationId xmlns:a16="http://schemas.microsoft.com/office/drawing/2014/main" id="{F2D08B9A-AE92-48D3-90A4-2AA954A3FCC7}"/>
            </a:ext>
          </a:extLst>
        </xdr:cNvPr>
        <xdr:cNvSpPr txBox="1"/>
      </xdr:nvSpPr>
      <xdr:spPr>
        <a:xfrm>
          <a:off x="21075727" y="1084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83532</xdr:rowOff>
    </xdr:from>
    <xdr:ext cx="469744" cy="259045"/>
    <xdr:sp macro="" textlink="">
      <xdr:nvSpPr>
        <xdr:cNvPr id="514" name="n_2mainValue【学校施設】&#10;一人当たり面積">
          <a:extLst>
            <a:ext uri="{FF2B5EF4-FFF2-40B4-BE49-F238E27FC236}">
              <a16:creationId xmlns:a16="http://schemas.microsoft.com/office/drawing/2014/main" id="{E4175BED-CB97-4FCA-B4F0-980F0AB3CDAE}"/>
            </a:ext>
          </a:extLst>
        </xdr:cNvPr>
        <xdr:cNvSpPr txBox="1"/>
      </xdr:nvSpPr>
      <xdr:spPr>
        <a:xfrm>
          <a:off x="20199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116450</xdr:rowOff>
    </xdr:from>
    <xdr:ext cx="469744" cy="259045"/>
    <xdr:sp macro="" textlink="">
      <xdr:nvSpPr>
        <xdr:cNvPr id="515" name="n_3mainValue【学校施設】&#10;一人当たり面積">
          <a:extLst>
            <a:ext uri="{FF2B5EF4-FFF2-40B4-BE49-F238E27FC236}">
              <a16:creationId xmlns:a16="http://schemas.microsoft.com/office/drawing/2014/main" id="{5DCCDB4E-7E67-498A-AB1E-BA2F889B4120}"/>
            </a:ext>
          </a:extLst>
        </xdr:cNvPr>
        <xdr:cNvSpPr txBox="1"/>
      </xdr:nvSpPr>
      <xdr:spPr>
        <a:xfrm>
          <a:off x="19310427" y="10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50868</xdr:rowOff>
    </xdr:from>
    <xdr:ext cx="469744" cy="259045"/>
    <xdr:sp macro="" textlink="">
      <xdr:nvSpPr>
        <xdr:cNvPr id="516" name="n_4mainValue【学校施設】&#10;一人当たり面積">
          <a:extLst>
            <a:ext uri="{FF2B5EF4-FFF2-40B4-BE49-F238E27FC236}">
              <a16:creationId xmlns:a16="http://schemas.microsoft.com/office/drawing/2014/main" id="{0BD456A5-9930-403D-AEF5-450829EC45F7}"/>
            </a:ext>
          </a:extLst>
        </xdr:cNvPr>
        <xdr:cNvSpPr txBox="1"/>
      </xdr:nvSpPr>
      <xdr:spPr>
        <a:xfrm>
          <a:off x="18421427"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B6A26822-9EFD-45D6-A21F-323D674889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6F8631CD-0414-4C73-9AFF-C84207ED1E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7B58A1D9-D440-43A8-8A83-073E903071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92D77669-5216-453A-958B-5E5ECD19F9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6FB4369C-0581-4D4D-B988-A46D671934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363B72C9-652C-4C78-A1B7-49D5FE1E96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64783D28-9EFF-488A-B074-FFD2D14CD0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7FC175ED-3D10-4E0B-883E-85D9BE08FFA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D1D1FE3B-7895-4401-8125-E8167E0CA4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3C9D2934-9415-495F-8366-31096B63EE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B457276D-5635-4697-A1B8-3E499842B5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FB4B23B4-2EB7-4DCB-B83E-E6CC4B9D9C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D3C3061E-4E4D-4EB3-A515-467A0AA0E2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43D2619E-0DFE-42F0-A067-05162524E2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58599FA9-3FDB-49A5-A4CC-B2F4ECD921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A8081B30-8E55-465C-BC18-FB126475E01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FCF86AB1-E699-4029-BFFC-18776534DC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162B5F9B-27C7-4AC6-A8AA-760EE279E0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58A6B34C-CE4E-4CF4-B768-48AA4293B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AF0212C3-BFF9-4C4B-838E-42D53A0ED6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88D0463D-255C-44D7-815F-0153CDD3AE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520BE84A-3390-4AF8-8820-78606038D9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E9A6214E-FF37-4367-A287-1820AEF895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828352E8-73F5-4462-BBCA-E45733A0D2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908AEDBC-4FD9-40F9-A43D-F965B4993C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954C448D-8C46-4E76-9EFF-8302F863E8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05A70297-BC6C-421C-BAC1-CF272B94B7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4" name="直線コネクタ 543">
          <a:extLst>
            <a:ext uri="{FF2B5EF4-FFF2-40B4-BE49-F238E27FC236}">
              <a16:creationId xmlns:a16="http://schemas.microsoft.com/office/drawing/2014/main" id="{C886BFB2-CE4C-4244-8353-40477BEEC34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5" name="テキスト ボックス 544">
          <a:extLst>
            <a:ext uri="{FF2B5EF4-FFF2-40B4-BE49-F238E27FC236}">
              <a16:creationId xmlns:a16="http://schemas.microsoft.com/office/drawing/2014/main" id="{2A9BEF88-C5F7-4951-81A6-F3719BD2ACF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6" name="直線コネクタ 545">
          <a:extLst>
            <a:ext uri="{FF2B5EF4-FFF2-40B4-BE49-F238E27FC236}">
              <a16:creationId xmlns:a16="http://schemas.microsoft.com/office/drawing/2014/main" id="{3F1325A1-DBAB-4D9D-B986-4B00750BBF3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7" name="テキスト ボックス 546">
          <a:extLst>
            <a:ext uri="{FF2B5EF4-FFF2-40B4-BE49-F238E27FC236}">
              <a16:creationId xmlns:a16="http://schemas.microsoft.com/office/drawing/2014/main" id="{8D5243B2-4C57-43A4-90FC-3EF9FAD23A4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8" name="直線コネクタ 547">
          <a:extLst>
            <a:ext uri="{FF2B5EF4-FFF2-40B4-BE49-F238E27FC236}">
              <a16:creationId xmlns:a16="http://schemas.microsoft.com/office/drawing/2014/main" id="{D09C9ACC-1AD5-4AB2-B7D9-A5ADF13BF63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9" name="テキスト ボックス 548">
          <a:extLst>
            <a:ext uri="{FF2B5EF4-FFF2-40B4-BE49-F238E27FC236}">
              <a16:creationId xmlns:a16="http://schemas.microsoft.com/office/drawing/2014/main" id="{8CEB4A51-3F14-4402-9DA9-7D9DCC077A9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0" name="直線コネクタ 549">
          <a:extLst>
            <a:ext uri="{FF2B5EF4-FFF2-40B4-BE49-F238E27FC236}">
              <a16:creationId xmlns:a16="http://schemas.microsoft.com/office/drawing/2014/main" id="{EAF56CA6-0915-4926-847D-0491206CAA1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1" name="テキスト ボックス 550">
          <a:extLst>
            <a:ext uri="{FF2B5EF4-FFF2-40B4-BE49-F238E27FC236}">
              <a16:creationId xmlns:a16="http://schemas.microsoft.com/office/drawing/2014/main" id="{8D3A4472-E695-4E66-A1C4-62DA5A21F2C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a:extLst>
            <a:ext uri="{FF2B5EF4-FFF2-40B4-BE49-F238E27FC236}">
              <a16:creationId xmlns:a16="http://schemas.microsoft.com/office/drawing/2014/main" id="{3B810690-22B1-4540-AD82-C062ACA2A2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3" name="テキスト ボックス 552">
          <a:extLst>
            <a:ext uri="{FF2B5EF4-FFF2-40B4-BE49-F238E27FC236}">
              <a16:creationId xmlns:a16="http://schemas.microsoft.com/office/drawing/2014/main" id="{10930EE0-EBCD-4436-A8D6-9DA9AA935D8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4" name="【公民館】&#10;有形固定資産減価償却率グラフ枠">
          <a:extLst>
            <a:ext uri="{FF2B5EF4-FFF2-40B4-BE49-F238E27FC236}">
              <a16:creationId xmlns:a16="http://schemas.microsoft.com/office/drawing/2014/main" id="{02C33568-9F14-483F-97C5-9F30460696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555" name="直線コネクタ 554">
          <a:extLst>
            <a:ext uri="{FF2B5EF4-FFF2-40B4-BE49-F238E27FC236}">
              <a16:creationId xmlns:a16="http://schemas.microsoft.com/office/drawing/2014/main" id="{689A897A-91FE-463E-9471-B083A7C07034}"/>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6" name="【公民館】&#10;有形固定資産減価償却率最小値テキスト">
          <a:extLst>
            <a:ext uri="{FF2B5EF4-FFF2-40B4-BE49-F238E27FC236}">
              <a16:creationId xmlns:a16="http://schemas.microsoft.com/office/drawing/2014/main" id="{F4B78CE2-9BB6-4F9F-81E9-059BD2A61FC7}"/>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57" name="直線コネクタ 556">
          <a:extLst>
            <a:ext uri="{FF2B5EF4-FFF2-40B4-BE49-F238E27FC236}">
              <a16:creationId xmlns:a16="http://schemas.microsoft.com/office/drawing/2014/main" id="{92EA1688-3A09-42C3-BAC0-0F0393AB8C4C}"/>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558" name="【公民館】&#10;有形固定資産減価償却率最大値テキスト">
          <a:extLst>
            <a:ext uri="{FF2B5EF4-FFF2-40B4-BE49-F238E27FC236}">
              <a16:creationId xmlns:a16="http://schemas.microsoft.com/office/drawing/2014/main" id="{BA019227-50F4-4AEA-883F-47DAD9F9568F}"/>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559" name="直線コネクタ 558">
          <a:extLst>
            <a:ext uri="{FF2B5EF4-FFF2-40B4-BE49-F238E27FC236}">
              <a16:creationId xmlns:a16="http://schemas.microsoft.com/office/drawing/2014/main" id="{4219A4A7-AEE8-4E1C-810F-6AFE66A15B29}"/>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560" name="【公民館】&#10;有形固定資産減価償却率平均値テキスト">
          <a:extLst>
            <a:ext uri="{FF2B5EF4-FFF2-40B4-BE49-F238E27FC236}">
              <a16:creationId xmlns:a16="http://schemas.microsoft.com/office/drawing/2014/main" id="{CC5CDD77-5876-4631-A1CD-5BF3D59B0463}"/>
            </a:ext>
          </a:extLst>
        </xdr:cNvPr>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561" name="フローチャート: 判断 560">
          <a:extLst>
            <a:ext uri="{FF2B5EF4-FFF2-40B4-BE49-F238E27FC236}">
              <a16:creationId xmlns:a16="http://schemas.microsoft.com/office/drawing/2014/main" id="{346393B8-3890-4267-9D8A-8FBFDD2411C2}"/>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562" name="フローチャート: 判断 561">
          <a:extLst>
            <a:ext uri="{FF2B5EF4-FFF2-40B4-BE49-F238E27FC236}">
              <a16:creationId xmlns:a16="http://schemas.microsoft.com/office/drawing/2014/main" id="{44F0A88A-98B8-4D00-A86D-F15AF8692519}"/>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563" name="フローチャート: 判断 562">
          <a:extLst>
            <a:ext uri="{FF2B5EF4-FFF2-40B4-BE49-F238E27FC236}">
              <a16:creationId xmlns:a16="http://schemas.microsoft.com/office/drawing/2014/main" id="{468860F0-A3F9-4E0C-A35B-43821DDC0EBC}"/>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564" name="フローチャート: 判断 563">
          <a:extLst>
            <a:ext uri="{FF2B5EF4-FFF2-40B4-BE49-F238E27FC236}">
              <a16:creationId xmlns:a16="http://schemas.microsoft.com/office/drawing/2014/main" id="{F2CD24CB-154D-47A8-A02A-C8D758710176}"/>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565" name="フローチャート: 判断 564">
          <a:extLst>
            <a:ext uri="{FF2B5EF4-FFF2-40B4-BE49-F238E27FC236}">
              <a16:creationId xmlns:a16="http://schemas.microsoft.com/office/drawing/2014/main" id="{156D7DF5-F056-461C-A013-D4684B32F6A4}"/>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20648298-317E-47D5-949A-CC202A8BEA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8DD84383-488C-49FE-BDCA-F9B7B8399A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C033F24F-5CB3-44CA-A72F-324E4F1726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B8271215-3CF1-43CA-81E6-8C1EBC7381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301B840B-E26D-420F-9821-FC81D96C90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xdr:rowOff>
    </xdr:from>
    <xdr:to>
      <xdr:col>85</xdr:col>
      <xdr:colOff>177800</xdr:colOff>
      <xdr:row>103</xdr:row>
      <xdr:rowOff>106426</xdr:rowOff>
    </xdr:to>
    <xdr:sp macro="" textlink="">
      <xdr:nvSpPr>
        <xdr:cNvPr id="571" name="楕円 570">
          <a:extLst>
            <a:ext uri="{FF2B5EF4-FFF2-40B4-BE49-F238E27FC236}">
              <a16:creationId xmlns:a16="http://schemas.microsoft.com/office/drawing/2014/main" id="{6E43DC99-E616-4E31-8D80-85F367D78908}"/>
            </a:ext>
          </a:extLst>
        </xdr:cNvPr>
        <xdr:cNvSpPr/>
      </xdr:nvSpPr>
      <xdr:spPr>
        <a:xfrm>
          <a:off x="16268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27703</xdr:rowOff>
    </xdr:from>
    <xdr:ext cx="405111" cy="259045"/>
    <xdr:sp macro="" textlink="">
      <xdr:nvSpPr>
        <xdr:cNvPr id="572" name="【公民館】&#10;有形固定資産減価償却率該当値テキスト">
          <a:extLst>
            <a:ext uri="{FF2B5EF4-FFF2-40B4-BE49-F238E27FC236}">
              <a16:creationId xmlns:a16="http://schemas.microsoft.com/office/drawing/2014/main" id="{C5B40BDF-752B-4BEE-8AB5-6C2A00F4677E}"/>
            </a:ext>
          </a:extLst>
        </xdr:cNvPr>
        <xdr:cNvSpPr txBox="1"/>
      </xdr:nvSpPr>
      <xdr:spPr>
        <a:xfrm>
          <a:off x="16357600" y="1751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573" name="楕円 572">
          <a:extLst>
            <a:ext uri="{FF2B5EF4-FFF2-40B4-BE49-F238E27FC236}">
              <a16:creationId xmlns:a16="http://schemas.microsoft.com/office/drawing/2014/main" id="{E3805B78-41C7-4FA1-A116-B8B04705809B}"/>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55626</xdr:rowOff>
    </xdr:to>
    <xdr:cxnSp macro="">
      <xdr:nvCxnSpPr>
        <xdr:cNvPr id="574" name="直線コネクタ 573">
          <a:extLst>
            <a:ext uri="{FF2B5EF4-FFF2-40B4-BE49-F238E27FC236}">
              <a16:creationId xmlns:a16="http://schemas.microsoft.com/office/drawing/2014/main" id="{CC1845F2-D5C4-4E21-B987-AA7481951FBB}"/>
            </a:ext>
          </a:extLst>
        </xdr:cNvPr>
        <xdr:cNvCxnSpPr/>
      </xdr:nvCxnSpPr>
      <xdr:spPr>
        <a:xfrm>
          <a:off x="15481300" y="176669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575" name="楕円 574">
          <a:extLst>
            <a:ext uri="{FF2B5EF4-FFF2-40B4-BE49-F238E27FC236}">
              <a16:creationId xmlns:a16="http://schemas.microsoft.com/office/drawing/2014/main" id="{AFD559B8-A464-4C8A-BC3B-0DC542E5589F}"/>
            </a:ext>
          </a:extLst>
        </xdr:cNvPr>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7620</xdr:rowOff>
    </xdr:to>
    <xdr:cxnSp macro="">
      <xdr:nvCxnSpPr>
        <xdr:cNvPr id="576" name="直線コネクタ 575">
          <a:extLst>
            <a:ext uri="{FF2B5EF4-FFF2-40B4-BE49-F238E27FC236}">
              <a16:creationId xmlns:a16="http://schemas.microsoft.com/office/drawing/2014/main" id="{D910706A-8901-4557-90BC-B70C6475E7CE}"/>
            </a:ext>
          </a:extLst>
        </xdr:cNvPr>
        <xdr:cNvCxnSpPr/>
      </xdr:nvCxnSpPr>
      <xdr:spPr>
        <a:xfrm>
          <a:off x="14592300" y="17621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577" name="楕円 576">
          <a:extLst>
            <a:ext uri="{FF2B5EF4-FFF2-40B4-BE49-F238E27FC236}">
              <a16:creationId xmlns:a16="http://schemas.microsoft.com/office/drawing/2014/main" id="{C66CF0BF-A1C6-4168-A17A-A9143D1E9DDA}"/>
            </a:ext>
          </a:extLst>
        </xdr:cNvPr>
        <xdr:cNvSpPr/>
      </xdr:nvSpPr>
      <xdr:spPr>
        <a:xfrm>
          <a:off x="1365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87630</xdr:rowOff>
    </xdr:from>
    <xdr:to>
      <xdr:col>76</xdr:col>
      <xdr:colOff>114300</xdr:colOff>
      <xdr:row>102</xdr:row>
      <xdr:rowOff>133350</xdr:rowOff>
    </xdr:to>
    <xdr:cxnSp macro="">
      <xdr:nvCxnSpPr>
        <xdr:cNvPr id="578" name="直線コネクタ 577">
          <a:extLst>
            <a:ext uri="{FF2B5EF4-FFF2-40B4-BE49-F238E27FC236}">
              <a16:creationId xmlns:a16="http://schemas.microsoft.com/office/drawing/2014/main" id="{D27175FB-C349-41D3-8FB2-752F7CA245D9}"/>
            </a:ext>
          </a:extLst>
        </xdr:cNvPr>
        <xdr:cNvCxnSpPr/>
      </xdr:nvCxnSpPr>
      <xdr:spPr>
        <a:xfrm>
          <a:off x="13703300" y="17575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162561</xdr:rowOff>
    </xdr:from>
    <xdr:to>
      <xdr:col>67</xdr:col>
      <xdr:colOff>101600</xdr:colOff>
      <xdr:row>101</xdr:row>
      <xdr:rowOff>92711</xdr:rowOff>
    </xdr:to>
    <xdr:sp macro="" textlink="">
      <xdr:nvSpPr>
        <xdr:cNvPr id="579" name="楕円 578">
          <a:extLst>
            <a:ext uri="{FF2B5EF4-FFF2-40B4-BE49-F238E27FC236}">
              <a16:creationId xmlns:a16="http://schemas.microsoft.com/office/drawing/2014/main" id="{0FDC04A5-B05D-460E-A0BA-6C8E857DACA1}"/>
            </a:ext>
          </a:extLst>
        </xdr:cNvPr>
        <xdr:cNvSpPr/>
      </xdr:nvSpPr>
      <xdr:spPr>
        <a:xfrm>
          <a:off x="12763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41911</xdr:rowOff>
    </xdr:from>
    <xdr:to>
      <xdr:col>71</xdr:col>
      <xdr:colOff>177800</xdr:colOff>
      <xdr:row>102</xdr:row>
      <xdr:rowOff>87630</xdr:rowOff>
    </xdr:to>
    <xdr:cxnSp macro="">
      <xdr:nvCxnSpPr>
        <xdr:cNvPr id="580" name="直線コネクタ 579">
          <a:extLst>
            <a:ext uri="{FF2B5EF4-FFF2-40B4-BE49-F238E27FC236}">
              <a16:creationId xmlns:a16="http://schemas.microsoft.com/office/drawing/2014/main" id="{0F2AF772-A0DC-4328-9D1D-59F846A5F588}"/>
            </a:ext>
          </a:extLst>
        </xdr:cNvPr>
        <xdr:cNvCxnSpPr/>
      </xdr:nvCxnSpPr>
      <xdr:spPr>
        <a:xfrm>
          <a:off x="12814300" y="1735836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581" name="n_1aveValue【公民館】&#10;有形固定資産減価償却率">
          <a:extLst>
            <a:ext uri="{FF2B5EF4-FFF2-40B4-BE49-F238E27FC236}">
              <a16:creationId xmlns:a16="http://schemas.microsoft.com/office/drawing/2014/main" id="{ED01A66B-824E-433C-A07D-188D28137ED9}"/>
            </a:ext>
          </a:extLst>
        </xdr:cNvPr>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582" name="n_2aveValue【公民館】&#10;有形固定資産減価償却率">
          <a:extLst>
            <a:ext uri="{FF2B5EF4-FFF2-40B4-BE49-F238E27FC236}">
              <a16:creationId xmlns:a16="http://schemas.microsoft.com/office/drawing/2014/main" id="{F234FE91-7FD2-464A-AB2C-17C6CE590AC8}"/>
            </a:ext>
          </a:extLst>
        </xdr:cNvPr>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145559</xdr:rowOff>
    </xdr:from>
    <xdr:ext cx="405111" cy="259045"/>
    <xdr:sp macro="" textlink="">
      <xdr:nvSpPr>
        <xdr:cNvPr id="583" name="n_3aveValue【公民館】&#10;有形固定資産減価償却率">
          <a:extLst>
            <a:ext uri="{FF2B5EF4-FFF2-40B4-BE49-F238E27FC236}">
              <a16:creationId xmlns:a16="http://schemas.microsoft.com/office/drawing/2014/main" id="{EFAD9B0E-5B0C-451B-94C7-AD3D184D63FD}"/>
            </a:ext>
          </a:extLst>
        </xdr:cNvPr>
        <xdr:cNvSpPr txBox="1"/>
      </xdr:nvSpPr>
      <xdr:spPr>
        <a:xfrm>
          <a:off x="13500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19829</xdr:rowOff>
    </xdr:from>
    <xdr:ext cx="405111" cy="259045"/>
    <xdr:sp macro="" textlink="">
      <xdr:nvSpPr>
        <xdr:cNvPr id="584" name="n_4aveValue【公民館】&#10;有形固定資産減価償却率">
          <a:extLst>
            <a:ext uri="{FF2B5EF4-FFF2-40B4-BE49-F238E27FC236}">
              <a16:creationId xmlns:a16="http://schemas.microsoft.com/office/drawing/2014/main" id="{CBFE5A7E-36CB-4FF9-B2B5-5B2B6F563E28}"/>
            </a:ext>
          </a:extLst>
        </xdr:cNvPr>
        <xdr:cNvSpPr txBox="1"/>
      </xdr:nvSpPr>
      <xdr:spPr>
        <a:xfrm>
          <a:off x="12611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585" name="n_1mainValue【公民館】&#10;有形固定資産減価償却率">
          <a:extLst>
            <a:ext uri="{FF2B5EF4-FFF2-40B4-BE49-F238E27FC236}">
              <a16:creationId xmlns:a16="http://schemas.microsoft.com/office/drawing/2014/main" id="{D703099D-E6E3-4EE9-8D13-63509BFBAA2F}"/>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586" name="n_2mainValue【公民館】&#10;有形固定資産減価償却率">
          <a:extLst>
            <a:ext uri="{FF2B5EF4-FFF2-40B4-BE49-F238E27FC236}">
              <a16:creationId xmlns:a16="http://schemas.microsoft.com/office/drawing/2014/main" id="{473F1F3F-D2EA-4271-8879-F4E26D7ECA2E}"/>
            </a:ext>
          </a:extLst>
        </xdr:cNvPr>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587" name="n_3mainValue【公民館】&#10;有形固定資産減価償却率">
          <a:extLst>
            <a:ext uri="{FF2B5EF4-FFF2-40B4-BE49-F238E27FC236}">
              <a16:creationId xmlns:a16="http://schemas.microsoft.com/office/drawing/2014/main" id="{68F4A9FE-C0F3-4242-987C-28B66ED593D1}"/>
            </a:ext>
          </a:extLst>
        </xdr:cNvPr>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109238</xdr:rowOff>
    </xdr:from>
    <xdr:ext cx="405111" cy="259045"/>
    <xdr:sp macro="" textlink="">
      <xdr:nvSpPr>
        <xdr:cNvPr id="588" name="n_4mainValue【公民館】&#10;有形固定資産減価償却率">
          <a:extLst>
            <a:ext uri="{FF2B5EF4-FFF2-40B4-BE49-F238E27FC236}">
              <a16:creationId xmlns:a16="http://schemas.microsoft.com/office/drawing/2014/main" id="{05F5CFB4-661C-44E8-BE0B-814DA5A8EE15}"/>
            </a:ext>
          </a:extLst>
        </xdr:cNvPr>
        <xdr:cNvSpPr txBox="1"/>
      </xdr:nvSpPr>
      <xdr:spPr>
        <a:xfrm>
          <a:off x="12611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51FAFC99-B808-400D-96A2-9A155D5E07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800D8834-5ADB-45D5-92B8-ADDB3C0491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FFD1F25D-BB6A-4159-B4A5-5BF2A0BB4D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7FADE34B-4B93-42E4-A0C0-8D3C44A8FF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8E1B33A9-8ECB-45A0-B1A5-4DCC5BF03F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3E1139A6-EA4E-4DCB-B3EB-1E54C6CB4E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9512F0BE-DFEB-48E1-B555-CD91E24366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69B16CF7-649A-491F-9B51-6C01F69C09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CD7B213A-56E2-4FD4-88FB-6ACB1C5A97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7AEE597B-4296-4C9B-9C96-814B38AE3D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a:extLst>
            <a:ext uri="{FF2B5EF4-FFF2-40B4-BE49-F238E27FC236}">
              <a16:creationId xmlns:a16="http://schemas.microsoft.com/office/drawing/2014/main" id="{B2AC0F0C-0F4B-4969-9EE8-079E3C6E0D7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a:extLst>
            <a:ext uri="{FF2B5EF4-FFF2-40B4-BE49-F238E27FC236}">
              <a16:creationId xmlns:a16="http://schemas.microsoft.com/office/drawing/2014/main" id="{AF93A453-FE05-429E-B511-79E62DD2E2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a:extLst>
            <a:ext uri="{FF2B5EF4-FFF2-40B4-BE49-F238E27FC236}">
              <a16:creationId xmlns:a16="http://schemas.microsoft.com/office/drawing/2014/main" id="{807E1FB5-5626-49A1-B121-A7049BF843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a:extLst>
            <a:ext uri="{FF2B5EF4-FFF2-40B4-BE49-F238E27FC236}">
              <a16:creationId xmlns:a16="http://schemas.microsoft.com/office/drawing/2014/main" id="{BED7FBE6-EE1D-48E4-94EE-97FD69F573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a:extLst>
            <a:ext uri="{FF2B5EF4-FFF2-40B4-BE49-F238E27FC236}">
              <a16:creationId xmlns:a16="http://schemas.microsoft.com/office/drawing/2014/main" id="{0D96062A-833B-4EA5-8580-A71498795E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a:extLst>
            <a:ext uri="{FF2B5EF4-FFF2-40B4-BE49-F238E27FC236}">
              <a16:creationId xmlns:a16="http://schemas.microsoft.com/office/drawing/2014/main" id="{5E811533-CDFB-4C1C-B2CD-66B7232795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a:extLst>
            <a:ext uri="{FF2B5EF4-FFF2-40B4-BE49-F238E27FC236}">
              <a16:creationId xmlns:a16="http://schemas.microsoft.com/office/drawing/2014/main" id="{1D839D5F-09BC-4CE7-BB23-4E0B4EC33A6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a:extLst>
            <a:ext uri="{FF2B5EF4-FFF2-40B4-BE49-F238E27FC236}">
              <a16:creationId xmlns:a16="http://schemas.microsoft.com/office/drawing/2014/main" id="{EEE09F4F-16B1-4C43-BBE1-794BA5D99F6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a:extLst>
            <a:ext uri="{FF2B5EF4-FFF2-40B4-BE49-F238E27FC236}">
              <a16:creationId xmlns:a16="http://schemas.microsoft.com/office/drawing/2014/main" id="{FE532DC6-2B53-4C10-86F4-A5FB4DF28AD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a:extLst>
            <a:ext uri="{FF2B5EF4-FFF2-40B4-BE49-F238E27FC236}">
              <a16:creationId xmlns:a16="http://schemas.microsoft.com/office/drawing/2014/main" id="{E9B3E797-8C04-48CE-8EA1-CF8D1751133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a:extLst>
            <a:ext uri="{FF2B5EF4-FFF2-40B4-BE49-F238E27FC236}">
              <a16:creationId xmlns:a16="http://schemas.microsoft.com/office/drawing/2014/main" id="{978B8DE1-1E62-4957-B5C5-B3E025C4942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4EEBFAEF-9F3F-4724-98B9-C56838C84D5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DCD7743C-1F50-4814-B562-65B07537E2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1168D3C-E1A5-4EA5-B5C4-E576834FBD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734671F1-6053-4E45-8800-EEBDBF2A54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14" name="直線コネクタ 613">
          <a:extLst>
            <a:ext uri="{FF2B5EF4-FFF2-40B4-BE49-F238E27FC236}">
              <a16:creationId xmlns:a16="http://schemas.microsoft.com/office/drawing/2014/main" id="{B8CBD951-05E3-48A0-AE1C-B72304D077EA}"/>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15" name="【公民館】&#10;一人当たり面積最小値テキスト">
          <a:extLst>
            <a:ext uri="{FF2B5EF4-FFF2-40B4-BE49-F238E27FC236}">
              <a16:creationId xmlns:a16="http://schemas.microsoft.com/office/drawing/2014/main" id="{3BE35103-4B6B-484C-858D-EAA606FF44CC}"/>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16" name="直線コネクタ 615">
          <a:extLst>
            <a:ext uri="{FF2B5EF4-FFF2-40B4-BE49-F238E27FC236}">
              <a16:creationId xmlns:a16="http://schemas.microsoft.com/office/drawing/2014/main" id="{B4E36335-47B1-4DA5-BEAD-59C23A4B9082}"/>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17" name="【公民館】&#10;一人当たり面積最大値テキスト">
          <a:extLst>
            <a:ext uri="{FF2B5EF4-FFF2-40B4-BE49-F238E27FC236}">
              <a16:creationId xmlns:a16="http://schemas.microsoft.com/office/drawing/2014/main" id="{88545994-5913-4063-9ED1-4802FCAAFFFF}"/>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18" name="直線コネクタ 617">
          <a:extLst>
            <a:ext uri="{FF2B5EF4-FFF2-40B4-BE49-F238E27FC236}">
              <a16:creationId xmlns:a16="http://schemas.microsoft.com/office/drawing/2014/main" id="{42D05443-37F3-4354-97DA-62C5BCB3B5F4}"/>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619" name="【公民館】&#10;一人当たり面積平均値テキスト">
          <a:extLst>
            <a:ext uri="{FF2B5EF4-FFF2-40B4-BE49-F238E27FC236}">
              <a16:creationId xmlns:a16="http://schemas.microsoft.com/office/drawing/2014/main" id="{DB532391-59D6-44BE-966B-1100BD0B8711}"/>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20" name="フローチャート: 判断 619">
          <a:extLst>
            <a:ext uri="{FF2B5EF4-FFF2-40B4-BE49-F238E27FC236}">
              <a16:creationId xmlns:a16="http://schemas.microsoft.com/office/drawing/2014/main" id="{99C3B402-2714-4DE7-946A-FDDC5C16198E}"/>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21" name="フローチャート: 判断 620">
          <a:extLst>
            <a:ext uri="{FF2B5EF4-FFF2-40B4-BE49-F238E27FC236}">
              <a16:creationId xmlns:a16="http://schemas.microsoft.com/office/drawing/2014/main" id="{8F03B209-7BD7-406D-85D8-4BB8AA6F21CC}"/>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22" name="フローチャート: 判断 621">
          <a:extLst>
            <a:ext uri="{FF2B5EF4-FFF2-40B4-BE49-F238E27FC236}">
              <a16:creationId xmlns:a16="http://schemas.microsoft.com/office/drawing/2014/main" id="{B1AF9E25-3921-41A5-8370-7B09BEFEFD3E}"/>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23" name="フローチャート: 判断 622">
          <a:extLst>
            <a:ext uri="{FF2B5EF4-FFF2-40B4-BE49-F238E27FC236}">
              <a16:creationId xmlns:a16="http://schemas.microsoft.com/office/drawing/2014/main" id="{7FFD1D56-54F7-4B22-A185-65EF99FC98C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24" name="フローチャート: 判断 623">
          <a:extLst>
            <a:ext uri="{FF2B5EF4-FFF2-40B4-BE49-F238E27FC236}">
              <a16:creationId xmlns:a16="http://schemas.microsoft.com/office/drawing/2014/main" id="{F86C386F-FDF7-4935-87A7-5FD322ED3789}"/>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5CCD933B-8D22-41B4-B72A-2B59F90878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D5EA8416-7EA7-47B6-B333-03530A34C1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C163222-096E-45E8-B21B-A7CD0A02AD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9802F006-991A-47DE-BA19-88B935751A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63FE9EA-27B8-47FC-96E2-DD70DEE328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87449</xdr:rowOff>
    </xdr:from>
    <xdr:to>
      <xdr:col>116</xdr:col>
      <xdr:colOff>114300</xdr:colOff>
      <xdr:row>101</xdr:row>
      <xdr:rowOff>17599</xdr:rowOff>
    </xdr:to>
    <xdr:sp macro="" textlink="">
      <xdr:nvSpPr>
        <xdr:cNvPr id="630" name="楕円 629">
          <a:extLst>
            <a:ext uri="{FF2B5EF4-FFF2-40B4-BE49-F238E27FC236}">
              <a16:creationId xmlns:a16="http://schemas.microsoft.com/office/drawing/2014/main" id="{AE93E66E-9BFA-4181-A07B-2FFE868ABF58}"/>
            </a:ext>
          </a:extLst>
        </xdr:cNvPr>
        <xdr:cNvSpPr/>
      </xdr:nvSpPr>
      <xdr:spPr>
        <a:xfrm>
          <a:off x="221107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40476</xdr:rowOff>
    </xdr:from>
    <xdr:ext cx="469744" cy="259045"/>
    <xdr:sp macro="" textlink="">
      <xdr:nvSpPr>
        <xdr:cNvPr id="631" name="【公民館】&#10;一人当たり面積該当値テキスト">
          <a:extLst>
            <a:ext uri="{FF2B5EF4-FFF2-40B4-BE49-F238E27FC236}">
              <a16:creationId xmlns:a16="http://schemas.microsoft.com/office/drawing/2014/main" id="{44318094-5D0F-4EA5-A1EE-982D4DD94BA8}"/>
            </a:ext>
          </a:extLst>
        </xdr:cNvPr>
        <xdr:cNvSpPr txBox="1"/>
      </xdr:nvSpPr>
      <xdr:spPr>
        <a:xfrm>
          <a:off x="22199600" y="171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119018</xdr:rowOff>
    </xdr:from>
    <xdr:to>
      <xdr:col>112</xdr:col>
      <xdr:colOff>38100</xdr:colOff>
      <xdr:row>101</xdr:row>
      <xdr:rowOff>49168</xdr:rowOff>
    </xdr:to>
    <xdr:sp macro="" textlink="">
      <xdr:nvSpPr>
        <xdr:cNvPr id="632" name="楕円 631">
          <a:extLst>
            <a:ext uri="{FF2B5EF4-FFF2-40B4-BE49-F238E27FC236}">
              <a16:creationId xmlns:a16="http://schemas.microsoft.com/office/drawing/2014/main" id="{D5B57033-BAAB-4C35-9786-9DCABDF192C0}"/>
            </a:ext>
          </a:extLst>
        </xdr:cNvPr>
        <xdr:cNvSpPr/>
      </xdr:nvSpPr>
      <xdr:spPr>
        <a:xfrm>
          <a:off x="21272500" y="17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138249</xdr:rowOff>
    </xdr:from>
    <xdr:to>
      <xdr:col>116</xdr:col>
      <xdr:colOff>63500</xdr:colOff>
      <xdr:row>100</xdr:row>
      <xdr:rowOff>169818</xdr:rowOff>
    </xdr:to>
    <xdr:cxnSp macro="">
      <xdr:nvCxnSpPr>
        <xdr:cNvPr id="633" name="直線コネクタ 632">
          <a:extLst>
            <a:ext uri="{FF2B5EF4-FFF2-40B4-BE49-F238E27FC236}">
              <a16:creationId xmlns:a16="http://schemas.microsoft.com/office/drawing/2014/main" id="{DF307B5D-C06B-4A8F-90BF-B20ED3F9483F}"/>
            </a:ext>
          </a:extLst>
        </xdr:cNvPr>
        <xdr:cNvCxnSpPr/>
      </xdr:nvCxnSpPr>
      <xdr:spPr>
        <a:xfrm flipV="1">
          <a:off x="21323300" y="17283249"/>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151674</xdr:rowOff>
    </xdr:from>
    <xdr:to>
      <xdr:col>107</xdr:col>
      <xdr:colOff>101600</xdr:colOff>
      <xdr:row>101</xdr:row>
      <xdr:rowOff>81824</xdr:rowOff>
    </xdr:to>
    <xdr:sp macro="" textlink="">
      <xdr:nvSpPr>
        <xdr:cNvPr id="634" name="楕円 633">
          <a:extLst>
            <a:ext uri="{FF2B5EF4-FFF2-40B4-BE49-F238E27FC236}">
              <a16:creationId xmlns:a16="http://schemas.microsoft.com/office/drawing/2014/main" id="{9673416C-C293-494D-9657-6F67FC0A262C}"/>
            </a:ext>
          </a:extLst>
        </xdr:cNvPr>
        <xdr:cNvSpPr/>
      </xdr:nvSpPr>
      <xdr:spPr>
        <a:xfrm>
          <a:off x="20383500" y="172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169818</xdr:rowOff>
    </xdr:from>
    <xdr:to>
      <xdr:col>111</xdr:col>
      <xdr:colOff>177800</xdr:colOff>
      <xdr:row>101</xdr:row>
      <xdr:rowOff>31024</xdr:rowOff>
    </xdr:to>
    <xdr:cxnSp macro="">
      <xdr:nvCxnSpPr>
        <xdr:cNvPr id="635" name="直線コネクタ 634">
          <a:extLst>
            <a:ext uri="{FF2B5EF4-FFF2-40B4-BE49-F238E27FC236}">
              <a16:creationId xmlns:a16="http://schemas.microsoft.com/office/drawing/2014/main" id="{96CB4236-5FAE-409C-80FA-AE30C75C6D15}"/>
            </a:ext>
          </a:extLst>
        </xdr:cNvPr>
        <xdr:cNvCxnSpPr/>
      </xdr:nvCxnSpPr>
      <xdr:spPr>
        <a:xfrm flipV="1">
          <a:off x="20434300" y="17314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11793</xdr:rowOff>
    </xdr:from>
    <xdr:to>
      <xdr:col>102</xdr:col>
      <xdr:colOff>165100</xdr:colOff>
      <xdr:row>101</xdr:row>
      <xdr:rowOff>113393</xdr:rowOff>
    </xdr:to>
    <xdr:sp macro="" textlink="">
      <xdr:nvSpPr>
        <xdr:cNvPr id="636" name="楕円 635">
          <a:extLst>
            <a:ext uri="{FF2B5EF4-FFF2-40B4-BE49-F238E27FC236}">
              <a16:creationId xmlns:a16="http://schemas.microsoft.com/office/drawing/2014/main" id="{2472CA55-E3E5-45BA-9A15-94C195B08918}"/>
            </a:ext>
          </a:extLst>
        </xdr:cNvPr>
        <xdr:cNvSpPr/>
      </xdr:nvSpPr>
      <xdr:spPr>
        <a:xfrm>
          <a:off x="19494500" y="17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31024</xdr:rowOff>
    </xdr:from>
    <xdr:to>
      <xdr:col>107</xdr:col>
      <xdr:colOff>50800</xdr:colOff>
      <xdr:row>101</xdr:row>
      <xdr:rowOff>62593</xdr:rowOff>
    </xdr:to>
    <xdr:cxnSp macro="">
      <xdr:nvCxnSpPr>
        <xdr:cNvPr id="637" name="直線コネクタ 636">
          <a:extLst>
            <a:ext uri="{FF2B5EF4-FFF2-40B4-BE49-F238E27FC236}">
              <a16:creationId xmlns:a16="http://schemas.microsoft.com/office/drawing/2014/main" id="{D164DA85-705C-4191-93A8-9361B6423271}"/>
            </a:ext>
          </a:extLst>
        </xdr:cNvPr>
        <xdr:cNvCxnSpPr/>
      </xdr:nvCxnSpPr>
      <xdr:spPr>
        <a:xfrm flipV="1">
          <a:off x="19545300" y="1734747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122282</xdr:rowOff>
    </xdr:from>
    <xdr:to>
      <xdr:col>98</xdr:col>
      <xdr:colOff>38100</xdr:colOff>
      <xdr:row>105</xdr:row>
      <xdr:rowOff>52432</xdr:rowOff>
    </xdr:to>
    <xdr:sp macro="" textlink="">
      <xdr:nvSpPr>
        <xdr:cNvPr id="638" name="楕円 637">
          <a:extLst>
            <a:ext uri="{FF2B5EF4-FFF2-40B4-BE49-F238E27FC236}">
              <a16:creationId xmlns:a16="http://schemas.microsoft.com/office/drawing/2014/main" id="{C0F4ED65-7F97-47A6-9F9C-3580CAD1D136}"/>
            </a:ext>
          </a:extLst>
        </xdr:cNvPr>
        <xdr:cNvSpPr/>
      </xdr:nvSpPr>
      <xdr:spPr>
        <a:xfrm>
          <a:off x="186055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62593</xdr:rowOff>
    </xdr:from>
    <xdr:to>
      <xdr:col>102</xdr:col>
      <xdr:colOff>114300</xdr:colOff>
      <xdr:row>105</xdr:row>
      <xdr:rowOff>1632</xdr:rowOff>
    </xdr:to>
    <xdr:cxnSp macro="">
      <xdr:nvCxnSpPr>
        <xdr:cNvPr id="639" name="直線コネクタ 638">
          <a:extLst>
            <a:ext uri="{FF2B5EF4-FFF2-40B4-BE49-F238E27FC236}">
              <a16:creationId xmlns:a16="http://schemas.microsoft.com/office/drawing/2014/main" id="{6973B430-8D3B-44E7-8A35-B42D10E3A002}"/>
            </a:ext>
          </a:extLst>
        </xdr:cNvPr>
        <xdr:cNvCxnSpPr/>
      </xdr:nvCxnSpPr>
      <xdr:spPr>
        <a:xfrm flipV="1">
          <a:off x="18656300" y="17379043"/>
          <a:ext cx="889000" cy="6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87103</xdr:rowOff>
    </xdr:from>
    <xdr:ext cx="469744" cy="259045"/>
    <xdr:sp macro="" textlink="">
      <xdr:nvSpPr>
        <xdr:cNvPr id="640" name="n_1aveValue【公民館】&#10;一人当たり面積">
          <a:extLst>
            <a:ext uri="{FF2B5EF4-FFF2-40B4-BE49-F238E27FC236}">
              <a16:creationId xmlns:a16="http://schemas.microsoft.com/office/drawing/2014/main" id="{F017B927-B4D4-4CC5-A675-85C06FBB339C}"/>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59889</xdr:rowOff>
    </xdr:from>
    <xdr:ext cx="469744" cy="259045"/>
    <xdr:sp macro="" textlink="">
      <xdr:nvSpPr>
        <xdr:cNvPr id="641" name="n_2aveValue【公民館】&#10;一人当たり面積">
          <a:extLst>
            <a:ext uri="{FF2B5EF4-FFF2-40B4-BE49-F238E27FC236}">
              <a16:creationId xmlns:a16="http://schemas.microsoft.com/office/drawing/2014/main" id="{BD26824F-6F1C-4E59-AB96-11E5C1A133C0}"/>
            </a:ext>
          </a:extLst>
        </xdr:cNvPr>
        <xdr:cNvSpPr txBox="1"/>
      </xdr:nvSpPr>
      <xdr:spPr>
        <a:xfrm>
          <a:off x="20199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42" name="n_3aveValue【公民館】&#10;一人当たり面積">
          <a:extLst>
            <a:ext uri="{FF2B5EF4-FFF2-40B4-BE49-F238E27FC236}">
              <a16:creationId xmlns:a16="http://schemas.microsoft.com/office/drawing/2014/main" id="{F98E465F-7632-45EA-88BD-9D43FEF23DB7}"/>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146975</xdr:rowOff>
    </xdr:from>
    <xdr:ext cx="469744" cy="259045"/>
    <xdr:sp macro="" textlink="">
      <xdr:nvSpPr>
        <xdr:cNvPr id="643" name="n_4aveValue【公民館】&#10;一人当たり面積">
          <a:extLst>
            <a:ext uri="{FF2B5EF4-FFF2-40B4-BE49-F238E27FC236}">
              <a16:creationId xmlns:a16="http://schemas.microsoft.com/office/drawing/2014/main" id="{2F04398B-EA99-4F1F-B08E-52077FA1907C}"/>
            </a:ext>
          </a:extLst>
        </xdr:cNvPr>
        <xdr:cNvSpPr txBox="1"/>
      </xdr:nvSpPr>
      <xdr:spPr>
        <a:xfrm>
          <a:off x="18421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65695</xdr:rowOff>
    </xdr:from>
    <xdr:ext cx="469744" cy="259045"/>
    <xdr:sp macro="" textlink="">
      <xdr:nvSpPr>
        <xdr:cNvPr id="644" name="n_1mainValue【公民館】&#10;一人当たり面積">
          <a:extLst>
            <a:ext uri="{FF2B5EF4-FFF2-40B4-BE49-F238E27FC236}">
              <a16:creationId xmlns:a16="http://schemas.microsoft.com/office/drawing/2014/main" id="{7D89D04C-EF92-419B-AB8D-795AE2EBCC05}"/>
            </a:ext>
          </a:extLst>
        </xdr:cNvPr>
        <xdr:cNvSpPr txBox="1"/>
      </xdr:nvSpPr>
      <xdr:spPr>
        <a:xfrm>
          <a:off x="21075727" y="1703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98351</xdr:rowOff>
    </xdr:from>
    <xdr:ext cx="469744" cy="259045"/>
    <xdr:sp macro="" textlink="">
      <xdr:nvSpPr>
        <xdr:cNvPr id="645" name="n_2mainValue【公民館】&#10;一人当たり面積">
          <a:extLst>
            <a:ext uri="{FF2B5EF4-FFF2-40B4-BE49-F238E27FC236}">
              <a16:creationId xmlns:a16="http://schemas.microsoft.com/office/drawing/2014/main" id="{922C43A9-480D-4677-9F0E-6A56EE28E189}"/>
            </a:ext>
          </a:extLst>
        </xdr:cNvPr>
        <xdr:cNvSpPr txBox="1"/>
      </xdr:nvSpPr>
      <xdr:spPr>
        <a:xfrm>
          <a:off x="20199427" y="170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129920</xdr:rowOff>
    </xdr:from>
    <xdr:ext cx="469744" cy="259045"/>
    <xdr:sp macro="" textlink="">
      <xdr:nvSpPr>
        <xdr:cNvPr id="646" name="n_3mainValue【公民館】&#10;一人当たり面積">
          <a:extLst>
            <a:ext uri="{FF2B5EF4-FFF2-40B4-BE49-F238E27FC236}">
              <a16:creationId xmlns:a16="http://schemas.microsoft.com/office/drawing/2014/main" id="{6C21DF46-55C7-425D-88A0-A7E88BC7671A}"/>
            </a:ext>
          </a:extLst>
        </xdr:cNvPr>
        <xdr:cNvSpPr txBox="1"/>
      </xdr:nvSpPr>
      <xdr:spPr>
        <a:xfrm>
          <a:off x="19310427" y="171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68959</xdr:rowOff>
    </xdr:from>
    <xdr:ext cx="469744" cy="259045"/>
    <xdr:sp macro="" textlink="">
      <xdr:nvSpPr>
        <xdr:cNvPr id="647" name="n_4mainValue【公民館】&#10;一人当たり面積">
          <a:extLst>
            <a:ext uri="{FF2B5EF4-FFF2-40B4-BE49-F238E27FC236}">
              <a16:creationId xmlns:a16="http://schemas.microsoft.com/office/drawing/2014/main" id="{6D55905D-885B-4671-AE1E-5456E57A6BAF}"/>
            </a:ext>
          </a:extLst>
        </xdr:cNvPr>
        <xdr:cNvSpPr txBox="1"/>
      </xdr:nvSpPr>
      <xdr:spPr>
        <a:xfrm>
          <a:off x="18421427" y="177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A5F64EE0-EBFD-4637-8B48-F05D7B49DC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4A447903-E980-4AD1-9690-70B1E33053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1F28485B-5C25-4EF0-A6B8-6DF2B800C9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公営住宅については有形固定資産減価償却率が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99.6</a:t>
          </a:r>
          <a:r>
            <a:rPr kumimoji="1" lang="ja-JP" altLang="en-US" sz="1200">
              <a:latin typeface="ＭＳ Ｐゴシック" panose="020B0600070205080204" pitchFamily="50" charset="-128"/>
              <a:ea typeface="ＭＳ Ｐゴシック" panose="020B0600070205080204" pitchFamily="50" charset="-128"/>
            </a:rPr>
            <a:t>％と最も高くなっている。比較的新しい公営住宅については外壁や屋根の修繕等を実施し維持補修を行っているが、築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年を経過している公営住宅については、公共施設個別管理計画に基づいて入居者の状況を考慮しながら解体を実施している。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87.1</a:t>
          </a:r>
          <a:r>
            <a:rPr kumimoji="1" lang="ja-JP" altLang="en-US" sz="1200">
              <a:latin typeface="ＭＳ Ｐゴシック" panose="020B0600070205080204" pitchFamily="50" charset="-128"/>
              <a:ea typeface="ＭＳ Ｐゴシック" panose="020B0600070205080204" pitchFamily="50" charset="-128"/>
            </a:rPr>
            <a:t>％と類似団体内平均値を</a:t>
          </a:r>
          <a:r>
            <a:rPr kumimoji="1" lang="en-US" altLang="ja-JP" sz="1200">
              <a:latin typeface="ＭＳ Ｐゴシック" panose="020B0600070205080204" pitchFamily="50" charset="-128"/>
              <a:ea typeface="ＭＳ Ｐゴシック" panose="020B0600070205080204" pitchFamily="50" charset="-128"/>
            </a:rPr>
            <a:t>33.1</a:t>
          </a:r>
          <a:r>
            <a:rPr kumimoji="1" lang="ja-JP" altLang="en-US" sz="1200">
              <a:latin typeface="ＭＳ Ｐゴシック" panose="020B0600070205080204" pitchFamily="50" charset="-128"/>
              <a:ea typeface="ＭＳ Ｐゴシック" panose="020B0600070205080204" pitchFamily="50" charset="-128"/>
            </a:rPr>
            <a:t>ポイント上回っている。少子化により入園者が減少している老朽化した施設もあることから統廃合も含めて今後検討していく。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学校施設については、有形固定資産減価償却率が類似団体内平均値より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ポイント下回っており、前年度より</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ポイント減少している。令和元年度に学校給食共同調理場を移転し大規模に更新整備したため大幅に改善している。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公民館については、有形固定資産減価償却率が類似団体内平均値を</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ポイント増加している。耐用年数を超えた施設があるものの、公共施設個別管理計画に基づいて修繕等を実施し機能の維持を図っていく。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道路については、有形固定資産減価償却率が類似団体内平均値を</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ポイント増加している。当町は豪雪地帯であり、除雪作業により劣化が進んでいる路線もあることから計画的に道路改良工事を行っていく。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349168-0B7C-4A72-97EB-F59A6D0231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9EF8A0-3B16-4A9F-8FA9-B9BFA1761E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F0665C-B4CE-40C8-AA28-4C2532001A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F033E2-F9AA-4D0F-8BB1-D3411D3A88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6DB049-24FF-4FA3-903D-54FAEDF89C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A99986-568A-4749-8779-D8CE295799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4D999B-2A12-4F66-89D4-61F3529C15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18D387-14A8-4370-ADBC-0C62915068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F93871-5787-48B3-883B-71F17C96C6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F3BF42-2236-4672-92AC-3CC4634651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14,653
14,535
230.78
8,577,803
8,129,390
396,965
5,154,796
8,403,250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106E93-9000-453C-AC99-44E2730FFD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14D0DD-9B2A-441A-9D13-3EF7B56B2B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CE54FF-DDE6-4A05-81A7-B9370F7192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014382-2BBC-4153-B98E-A959CD6485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F1668D-5A6B-4AA0-BC2C-8F42CFC195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2C54B8-781C-420C-AC8C-7B99BCDC5F2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7987A2-73A7-4E12-AB77-33F6B3777B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CB175E-CA66-4631-9A9E-1A48C1FF52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A0AC93-22FA-4D05-A989-1F624986D2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70652A-42E0-4811-8409-28DDC4A8AF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B72C0B-0F3A-4453-8307-3731A8853E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9F06DC-7B33-4B04-A0DF-309F1BB0E9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9624B0-0684-4559-8ABD-FE7189C8ED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7A9436-6E4D-4045-B6AF-A1B93BE845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A5B8D4-0503-41BC-AFA6-7C75D3B2E1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D51491-BF72-41B9-AB3D-3983A93BB3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3B5508-D8BB-4552-B177-78D531C4D1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279AEF-521A-465B-88A6-CDDE3D49AF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049E26-E54A-40BF-807E-49B9FC08D2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5586BA-B668-42A1-B7D5-39F6169564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B76070-FEEB-49BD-ADE7-62D1791D87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CBC84A-4AB8-4400-9ED5-7DADC00914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513805-54BB-4BC6-9973-9BC979084A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161C7E-7FD1-4B36-BE6C-6A5BF84BC6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EF36F5-7B1E-4369-867C-8E2301B663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3BF4CA-C6CC-41E6-935A-F0A066D282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BFD9FD-DBE5-472D-96AA-A8C9EEA138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1CE9E4-D0CE-4211-91C3-85FDC1D3C0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253299-433B-46D6-8BDD-5DA1309875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85AB9C-5ED4-4D4E-A5EE-5AC8396CFC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CF618A-D5C0-41C6-AB74-75A6428A70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D86649-E8DA-4900-8FD6-5BEED9777F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6BBFC4-9F7E-41D5-8D55-138AFEC17C6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22B834-702A-488E-B450-28E15CC23F5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A1589A-632D-42FE-BBCB-232D17A4D1F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B1EF8BD-608B-425E-840D-2179ACBBA63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26557A3-D1CE-4F38-B1E1-C5F1B908562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F4A1BA-5A31-4597-900E-335922BFB2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F66421-FF02-4C78-99EC-23EC9411323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763F7A-6864-4B13-83D8-1B921FE4C3C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8D481B-64FD-4BAC-BF0D-0CC72EFCCB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560FBC2-7F92-4A69-A4F6-E437D318EBD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967B37-8AB7-4DFC-B197-A6A21B81D58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5946279-45A0-4780-9066-B5FB7780D4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7A0EB5-41D6-4699-BCF9-2FB62B2E2F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4EBAD04-A8A5-4336-8BAC-9315760514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BB10B90-3989-41B6-A411-E09CC16BFD77}"/>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9EDC438-9AF4-4A12-8D8D-C0686FB043E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0FB1FFE-DC17-4ACE-BFD1-2BBF5B2488A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4DCA8174-0179-46FE-AEE5-610E11AA6A43}"/>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37D28139-0EEB-47A8-A26D-64A9F5EB4B3F}"/>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E906EEFE-3B48-4483-B154-443AF515FE6C}"/>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3D9B4346-CFC0-4334-B156-23160596449F}"/>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4C4D3F10-4BF5-4CBA-A5D5-A1CC4DB4482A}"/>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BCEA843F-1599-48FF-BD25-1A656AD0E4A2}"/>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35BCAA09-2862-422E-BB74-3F2235A6BDFE}"/>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C65A9785-6A7F-4B55-9E03-57032DAD2DAB}"/>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97AF43-6F0C-486D-9D0C-B130ABFF2E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9AD6D5-2621-454E-AFD7-D0D5399F4B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EFEDC0-226B-497D-8F6F-B1376EEC19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EFDD45-C174-4100-BF79-37F099CA78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B10BB37-0135-4EF5-A7A0-DABA55A022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69487</xdr:rowOff>
    </xdr:from>
    <xdr:to>
      <xdr:col>24</xdr:col>
      <xdr:colOff>114300</xdr:colOff>
      <xdr:row>35</xdr:row>
      <xdr:rowOff>171087</xdr:rowOff>
    </xdr:to>
    <xdr:sp macro="" textlink="">
      <xdr:nvSpPr>
        <xdr:cNvPr id="74" name="楕円 73">
          <a:extLst>
            <a:ext uri="{FF2B5EF4-FFF2-40B4-BE49-F238E27FC236}">
              <a16:creationId xmlns:a16="http://schemas.microsoft.com/office/drawing/2014/main" id="{12AF7DD7-F728-48E4-819B-5E763776D9F9}"/>
            </a:ext>
          </a:extLst>
        </xdr:cNvPr>
        <xdr:cNvSpPr/>
      </xdr:nvSpPr>
      <xdr:spPr>
        <a:xfrm>
          <a:off x="45847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92364</xdr:rowOff>
    </xdr:from>
    <xdr:ext cx="405111" cy="259045"/>
    <xdr:sp macro="" textlink="">
      <xdr:nvSpPr>
        <xdr:cNvPr id="75" name="【図書館】&#10;有形固定資産減価償却率該当値テキスト">
          <a:extLst>
            <a:ext uri="{FF2B5EF4-FFF2-40B4-BE49-F238E27FC236}">
              <a16:creationId xmlns:a16="http://schemas.microsoft.com/office/drawing/2014/main" id="{3E988289-530B-4CCF-B3A4-1DF3E2056497}"/>
            </a:ext>
          </a:extLst>
        </xdr:cNvPr>
        <xdr:cNvSpPr txBox="1"/>
      </xdr:nvSpPr>
      <xdr:spPr>
        <a:xfrm>
          <a:off x="4673600"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6" name="楕円 75">
          <a:extLst>
            <a:ext uri="{FF2B5EF4-FFF2-40B4-BE49-F238E27FC236}">
              <a16:creationId xmlns:a16="http://schemas.microsoft.com/office/drawing/2014/main" id="{F49316FD-F663-46C5-B0E0-B00EDAC00971}"/>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120287</xdr:rowOff>
    </xdr:to>
    <xdr:cxnSp macro="">
      <xdr:nvCxnSpPr>
        <xdr:cNvPr id="77" name="直線コネクタ 76">
          <a:extLst>
            <a:ext uri="{FF2B5EF4-FFF2-40B4-BE49-F238E27FC236}">
              <a16:creationId xmlns:a16="http://schemas.microsoft.com/office/drawing/2014/main" id="{BD5C6E45-531E-4BEB-97D6-E50A5EF58482}"/>
            </a:ext>
          </a:extLst>
        </xdr:cNvPr>
        <xdr:cNvCxnSpPr/>
      </xdr:nvCxnSpPr>
      <xdr:spPr>
        <a:xfrm>
          <a:off x="3797300" y="60883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4173</xdr:rowOff>
    </xdr:from>
    <xdr:to>
      <xdr:col>15</xdr:col>
      <xdr:colOff>101600</xdr:colOff>
      <xdr:row>35</xdr:row>
      <xdr:rowOff>105773</xdr:rowOff>
    </xdr:to>
    <xdr:sp macro="" textlink="">
      <xdr:nvSpPr>
        <xdr:cNvPr id="78" name="楕円 77">
          <a:extLst>
            <a:ext uri="{FF2B5EF4-FFF2-40B4-BE49-F238E27FC236}">
              <a16:creationId xmlns:a16="http://schemas.microsoft.com/office/drawing/2014/main" id="{CF267D0B-0004-4BA7-8B55-B8BFB546000B}"/>
            </a:ext>
          </a:extLst>
        </xdr:cNvPr>
        <xdr:cNvSpPr/>
      </xdr:nvSpPr>
      <xdr:spPr>
        <a:xfrm>
          <a:off x="2857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54973</xdr:rowOff>
    </xdr:from>
    <xdr:to>
      <xdr:col>19</xdr:col>
      <xdr:colOff>177800</xdr:colOff>
      <xdr:row>35</xdr:row>
      <xdr:rowOff>87630</xdr:rowOff>
    </xdr:to>
    <xdr:cxnSp macro="">
      <xdr:nvCxnSpPr>
        <xdr:cNvPr id="79" name="直線コネクタ 78">
          <a:extLst>
            <a:ext uri="{FF2B5EF4-FFF2-40B4-BE49-F238E27FC236}">
              <a16:creationId xmlns:a16="http://schemas.microsoft.com/office/drawing/2014/main" id="{9959DDF8-34DA-4F54-9651-441A96EA0AFC}"/>
            </a:ext>
          </a:extLst>
        </xdr:cNvPr>
        <xdr:cNvCxnSpPr/>
      </xdr:nvCxnSpPr>
      <xdr:spPr>
        <a:xfrm>
          <a:off x="2908300" y="60557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142966</xdr:rowOff>
    </xdr:from>
    <xdr:to>
      <xdr:col>10</xdr:col>
      <xdr:colOff>165100</xdr:colOff>
      <xdr:row>35</xdr:row>
      <xdr:rowOff>73116</xdr:rowOff>
    </xdr:to>
    <xdr:sp macro="" textlink="">
      <xdr:nvSpPr>
        <xdr:cNvPr id="80" name="楕円 79">
          <a:extLst>
            <a:ext uri="{FF2B5EF4-FFF2-40B4-BE49-F238E27FC236}">
              <a16:creationId xmlns:a16="http://schemas.microsoft.com/office/drawing/2014/main" id="{43A42932-1BF6-493D-BE4C-234AEABD995B}"/>
            </a:ext>
          </a:extLst>
        </xdr:cNvPr>
        <xdr:cNvSpPr/>
      </xdr:nvSpPr>
      <xdr:spPr>
        <a:xfrm>
          <a:off x="1968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22316</xdr:rowOff>
    </xdr:from>
    <xdr:to>
      <xdr:col>15</xdr:col>
      <xdr:colOff>50800</xdr:colOff>
      <xdr:row>35</xdr:row>
      <xdr:rowOff>54973</xdr:rowOff>
    </xdr:to>
    <xdr:cxnSp macro="">
      <xdr:nvCxnSpPr>
        <xdr:cNvPr id="81" name="直線コネクタ 80">
          <a:extLst>
            <a:ext uri="{FF2B5EF4-FFF2-40B4-BE49-F238E27FC236}">
              <a16:creationId xmlns:a16="http://schemas.microsoft.com/office/drawing/2014/main" id="{FA3A9D1E-D935-4868-A21A-6722C16D5BD7}"/>
            </a:ext>
          </a:extLst>
        </xdr:cNvPr>
        <xdr:cNvCxnSpPr/>
      </xdr:nvCxnSpPr>
      <xdr:spPr>
        <a:xfrm>
          <a:off x="2019300" y="6023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110308</xdr:rowOff>
    </xdr:from>
    <xdr:to>
      <xdr:col>6</xdr:col>
      <xdr:colOff>38100</xdr:colOff>
      <xdr:row>35</xdr:row>
      <xdr:rowOff>40458</xdr:rowOff>
    </xdr:to>
    <xdr:sp macro="" textlink="">
      <xdr:nvSpPr>
        <xdr:cNvPr id="82" name="楕円 81">
          <a:extLst>
            <a:ext uri="{FF2B5EF4-FFF2-40B4-BE49-F238E27FC236}">
              <a16:creationId xmlns:a16="http://schemas.microsoft.com/office/drawing/2014/main" id="{DADAF2FD-5D37-46D5-A497-A2C0AAF79F9A}"/>
            </a:ext>
          </a:extLst>
        </xdr:cNvPr>
        <xdr:cNvSpPr/>
      </xdr:nvSpPr>
      <xdr:spPr>
        <a:xfrm>
          <a:off x="1079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161108</xdr:rowOff>
    </xdr:from>
    <xdr:to>
      <xdr:col>10</xdr:col>
      <xdr:colOff>114300</xdr:colOff>
      <xdr:row>35</xdr:row>
      <xdr:rowOff>22316</xdr:rowOff>
    </xdr:to>
    <xdr:cxnSp macro="">
      <xdr:nvCxnSpPr>
        <xdr:cNvPr id="83" name="直線コネクタ 82">
          <a:extLst>
            <a:ext uri="{FF2B5EF4-FFF2-40B4-BE49-F238E27FC236}">
              <a16:creationId xmlns:a16="http://schemas.microsoft.com/office/drawing/2014/main" id="{9AD53874-8A7C-44B0-A44B-D771787CF339}"/>
            </a:ext>
          </a:extLst>
        </xdr:cNvPr>
        <xdr:cNvCxnSpPr/>
      </xdr:nvCxnSpPr>
      <xdr:spPr>
        <a:xfrm>
          <a:off x="1130300" y="5990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a:extLst>
            <a:ext uri="{FF2B5EF4-FFF2-40B4-BE49-F238E27FC236}">
              <a16:creationId xmlns:a16="http://schemas.microsoft.com/office/drawing/2014/main" id="{DBDEB948-BF33-4BA9-8216-9705663587BF}"/>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5" name="n_2aveValue【図書館】&#10;有形固定資産減価償却率">
          <a:extLst>
            <a:ext uri="{FF2B5EF4-FFF2-40B4-BE49-F238E27FC236}">
              <a16:creationId xmlns:a16="http://schemas.microsoft.com/office/drawing/2014/main" id="{E9946BE7-A40A-4552-A967-1A5DDF7F0A18}"/>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86" name="n_3aveValue【図書館】&#10;有形固定資産減価償却率">
          <a:extLst>
            <a:ext uri="{FF2B5EF4-FFF2-40B4-BE49-F238E27FC236}">
              <a16:creationId xmlns:a16="http://schemas.microsoft.com/office/drawing/2014/main" id="{2997C5DD-8EE4-4467-B5B3-68DCBF88BC81}"/>
            </a:ext>
          </a:extLst>
        </xdr:cNvPr>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E20695B6-920E-4D83-A52A-A930728E3742}"/>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8" name="n_1mainValue【図書館】&#10;有形固定資産減価償却率">
          <a:extLst>
            <a:ext uri="{FF2B5EF4-FFF2-40B4-BE49-F238E27FC236}">
              <a16:creationId xmlns:a16="http://schemas.microsoft.com/office/drawing/2014/main" id="{FC565C29-B629-4E38-9207-83EF4CCF9E59}"/>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122300</xdr:rowOff>
    </xdr:from>
    <xdr:ext cx="405111" cy="259045"/>
    <xdr:sp macro="" textlink="">
      <xdr:nvSpPr>
        <xdr:cNvPr id="89" name="n_2mainValue【図書館】&#10;有形固定資産減価償却率">
          <a:extLst>
            <a:ext uri="{FF2B5EF4-FFF2-40B4-BE49-F238E27FC236}">
              <a16:creationId xmlns:a16="http://schemas.microsoft.com/office/drawing/2014/main" id="{471F45C5-C29E-45E8-8E6C-545EB03A65CE}"/>
            </a:ext>
          </a:extLst>
        </xdr:cNvPr>
        <xdr:cNvSpPr txBox="1"/>
      </xdr:nvSpPr>
      <xdr:spPr>
        <a:xfrm>
          <a:off x="2705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89643</xdr:rowOff>
    </xdr:from>
    <xdr:ext cx="405111" cy="259045"/>
    <xdr:sp macro="" textlink="">
      <xdr:nvSpPr>
        <xdr:cNvPr id="90" name="n_3mainValue【図書館】&#10;有形固定資産減価償却率">
          <a:extLst>
            <a:ext uri="{FF2B5EF4-FFF2-40B4-BE49-F238E27FC236}">
              <a16:creationId xmlns:a16="http://schemas.microsoft.com/office/drawing/2014/main" id="{47E8AC5E-D34C-4664-B2FD-669E797A9334}"/>
            </a:ext>
          </a:extLst>
        </xdr:cNvPr>
        <xdr:cNvSpPr txBox="1"/>
      </xdr:nvSpPr>
      <xdr:spPr>
        <a:xfrm>
          <a:off x="1816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56985</xdr:rowOff>
    </xdr:from>
    <xdr:ext cx="405111" cy="259045"/>
    <xdr:sp macro="" textlink="">
      <xdr:nvSpPr>
        <xdr:cNvPr id="91" name="n_4mainValue【図書館】&#10;有形固定資産減価償却率">
          <a:extLst>
            <a:ext uri="{FF2B5EF4-FFF2-40B4-BE49-F238E27FC236}">
              <a16:creationId xmlns:a16="http://schemas.microsoft.com/office/drawing/2014/main" id="{D005F38C-DA77-460F-8854-C0DF297F260E}"/>
            </a:ext>
          </a:extLst>
        </xdr:cNvPr>
        <xdr:cNvSpPr txBox="1"/>
      </xdr:nvSpPr>
      <xdr:spPr>
        <a:xfrm>
          <a:off x="927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C40327-3368-4BEE-BA6F-570780CA33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6A4A367-1EA7-4CC0-9012-2A76FD24DF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D9860E-C47A-4E1F-BE98-55CBA6DE19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6FF27E1-761D-4D15-B08E-88D4ABDC4C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9A0AA0-E9D3-4D9D-B17D-C4E8D8A3E2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0E50018-1398-4AFE-8AF8-87C3B24AE7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9CE781-FDBD-4732-9C9D-1F93AD0614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6A5E0C9-6715-49DC-B454-B152B97EB8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F37E016-DDA0-411C-823D-3F15D43BF67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DB4D537-0F97-4ED7-BAF8-2B7660C1EF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293D964-4EE7-45AA-BE9D-68BC9307BF0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5E8A8AF-B489-48E8-B274-A3D153906E4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13EBC1C-7DF3-4D9D-AE2A-245F480BE77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15D542D-2EE5-43FE-B66E-02E1DB81A8F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736EBF6-131E-4CE2-9A59-736111BECEF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E5587AD-59A6-42A8-B2C1-E92DBE5264B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02950FD-484F-4037-BB78-9FA660C423E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A15FF38-00B3-4924-BB3F-A551CADE549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0A0B33C-C1EA-4F42-AF96-8638C9B7B36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69AB9C5-218A-4A22-AB26-D086A65DAE1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AD66DDD-CDD2-4A48-A5E1-74AB934C464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A8EB22E-4739-4432-A326-51A934296BE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F48D98C3-AF6D-4517-8119-C7EC4037B3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3D2A2C4-71F3-412D-BB8D-E2C822B0E0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B4BD080-1D6A-4AE2-8DC4-ADA0D59080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a:extLst>
            <a:ext uri="{FF2B5EF4-FFF2-40B4-BE49-F238E27FC236}">
              <a16:creationId xmlns:a16="http://schemas.microsoft.com/office/drawing/2014/main" id="{EB87BC56-C18E-4C84-BEEB-B7213FE0371D}"/>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a:extLst>
            <a:ext uri="{FF2B5EF4-FFF2-40B4-BE49-F238E27FC236}">
              <a16:creationId xmlns:a16="http://schemas.microsoft.com/office/drawing/2014/main" id="{E3B7FCC1-5032-42D9-A1CA-5D1CE36C1A6E}"/>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a:extLst>
            <a:ext uri="{FF2B5EF4-FFF2-40B4-BE49-F238E27FC236}">
              <a16:creationId xmlns:a16="http://schemas.microsoft.com/office/drawing/2014/main" id="{50A7CEA7-329E-44CC-AB41-579B96A93D50}"/>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a:extLst>
            <a:ext uri="{FF2B5EF4-FFF2-40B4-BE49-F238E27FC236}">
              <a16:creationId xmlns:a16="http://schemas.microsoft.com/office/drawing/2014/main" id="{56EA0205-354F-4F0D-8AAE-BB38874F5FF7}"/>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a:extLst>
            <a:ext uri="{FF2B5EF4-FFF2-40B4-BE49-F238E27FC236}">
              <a16:creationId xmlns:a16="http://schemas.microsoft.com/office/drawing/2014/main" id="{6EDF89BB-F96C-4D42-9B50-57350E185022}"/>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22" name="【図書館】&#10;一人当たり面積平均値テキスト">
          <a:extLst>
            <a:ext uri="{FF2B5EF4-FFF2-40B4-BE49-F238E27FC236}">
              <a16:creationId xmlns:a16="http://schemas.microsoft.com/office/drawing/2014/main" id="{CF2D460A-AC4D-479F-92D2-CEC77977EB49}"/>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a:extLst>
            <a:ext uri="{FF2B5EF4-FFF2-40B4-BE49-F238E27FC236}">
              <a16:creationId xmlns:a16="http://schemas.microsoft.com/office/drawing/2014/main" id="{C4F6F5BD-9719-411F-A80F-E7868CD368D0}"/>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a:extLst>
            <a:ext uri="{FF2B5EF4-FFF2-40B4-BE49-F238E27FC236}">
              <a16:creationId xmlns:a16="http://schemas.microsoft.com/office/drawing/2014/main" id="{5F028144-E9AD-4502-987C-7829B94A7BA9}"/>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a:extLst>
            <a:ext uri="{FF2B5EF4-FFF2-40B4-BE49-F238E27FC236}">
              <a16:creationId xmlns:a16="http://schemas.microsoft.com/office/drawing/2014/main" id="{688FA3B2-0585-4AD3-BAA4-495D0CCD21F5}"/>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a:extLst>
            <a:ext uri="{FF2B5EF4-FFF2-40B4-BE49-F238E27FC236}">
              <a16:creationId xmlns:a16="http://schemas.microsoft.com/office/drawing/2014/main" id="{E99EA883-58AA-48C0-9565-BA38C5AC5D5C}"/>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a:extLst>
            <a:ext uri="{FF2B5EF4-FFF2-40B4-BE49-F238E27FC236}">
              <a16:creationId xmlns:a16="http://schemas.microsoft.com/office/drawing/2014/main" id="{FDC030C5-C8F9-4629-99E4-8CF87DBD05B5}"/>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0397DF-8CE9-421B-9B1E-A95142636B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F52690-DC8E-46D5-8CAD-8B5729A5AC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860CB44-5A87-43FF-B01A-71A73A0FEF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59DD7C5-82DF-42E4-85DE-1F0BBA00BB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2185882-C015-45A6-B014-275978C28A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28122</xdr:rowOff>
    </xdr:from>
    <xdr:to>
      <xdr:col>55</xdr:col>
      <xdr:colOff>50800</xdr:colOff>
      <xdr:row>41</xdr:row>
      <xdr:rowOff>129722</xdr:rowOff>
    </xdr:to>
    <xdr:sp macro="" textlink="">
      <xdr:nvSpPr>
        <xdr:cNvPr id="133" name="楕円 132">
          <a:extLst>
            <a:ext uri="{FF2B5EF4-FFF2-40B4-BE49-F238E27FC236}">
              <a16:creationId xmlns:a16="http://schemas.microsoft.com/office/drawing/2014/main" id="{F463F8C0-62A5-42DE-9807-170601C38FF0}"/>
            </a:ext>
          </a:extLst>
        </xdr:cNvPr>
        <xdr:cNvSpPr/>
      </xdr:nvSpPr>
      <xdr:spPr>
        <a:xfrm>
          <a:off x="104267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114499</xdr:rowOff>
    </xdr:from>
    <xdr:ext cx="469744" cy="259045"/>
    <xdr:sp macro="" textlink="">
      <xdr:nvSpPr>
        <xdr:cNvPr id="134" name="【図書館】&#10;一人当たり面積該当値テキスト">
          <a:extLst>
            <a:ext uri="{FF2B5EF4-FFF2-40B4-BE49-F238E27FC236}">
              <a16:creationId xmlns:a16="http://schemas.microsoft.com/office/drawing/2014/main" id="{2F07EF44-CA61-4150-BA1B-91AA43D26F66}"/>
            </a:ext>
          </a:extLst>
        </xdr:cNvPr>
        <xdr:cNvSpPr txBox="1"/>
      </xdr:nvSpPr>
      <xdr:spPr>
        <a:xfrm>
          <a:off x="10515600" y="69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35" name="楕円 134">
          <a:extLst>
            <a:ext uri="{FF2B5EF4-FFF2-40B4-BE49-F238E27FC236}">
              <a16:creationId xmlns:a16="http://schemas.microsoft.com/office/drawing/2014/main" id="{9978E254-EE10-41A7-9C0B-C8A6EA670001}"/>
            </a:ext>
          </a:extLst>
        </xdr:cNvPr>
        <xdr:cNvSpPr/>
      </xdr:nvSpPr>
      <xdr:spPr>
        <a:xfrm>
          <a:off x="9588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78922</xdr:rowOff>
    </xdr:from>
    <xdr:to>
      <xdr:col>55</xdr:col>
      <xdr:colOff>0</xdr:colOff>
      <xdr:row>41</xdr:row>
      <xdr:rowOff>89807</xdr:rowOff>
    </xdr:to>
    <xdr:cxnSp macro="">
      <xdr:nvCxnSpPr>
        <xdr:cNvPr id="136" name="直線コネクタ 135">
          <a:extLst>
            <a:ext uri="{FF2B5EF4-FFF2-40B4-BE49-F238E27FC236}">
              <a16:creationId xmlns:a16="http://schemas.microsoft.com/office/drawing/2014/main" id="{9D084558-539C-4EDB-B1F5-8719C901C284}"/>
            </a:ext>
          </a:extLst>
        </xdr:cNvPr>
        <xdr:cNvCxnSpPr/>
      </xdr:nvCxnSpPr>
      <xdr:spPr>
        <a:xfrm flipV="1">
          <a:off x="9639300" y="7108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37" name="楕円 136">
          <a:extLst>
            <a:ext uri="{FF2B5EF4-FFF2-40B4-BE49-F238E27FC236}">
              <a16:creationId xmlns:a16="http://schemas.microsoft.com/office/drawing/2014/main" id="{93D927FB-1C14-4521-9001-2BFDD3FB82BB}"/>
            </a:ext>
          </a:extLst>
        </xdr:cNvPr>
        <xdr:cNvSpPr/>
      </xdr:nvSpPr>
      <xdr:spPr>
        <a:xfrm>
          <a:off x="8699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38" name="直線コネクタ 137">
          <a:extLst>
            <a:ext uri="{FF2B5EF4-FFF2-40B4-BE49-F238E27FC236}">
              <a16:creationId xmlns:a16="http://schemas.microsoft.com/office/drawing/2014/main" id="{BD6DF2CB-3322-439B-A845-3B1E49A88E53}"/>
            </a:ext>
          </a:extLst>
        </xdr:cNvPr>
        <xdr:cNvCxnSpPr/>
      </xdr:nvCxnSpPr>
      <xdr:spPr>
        <a:xfrm>
          <a:off x="8750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39007</xdr:rowOff>
    </xdr:from>
    <xdr:to>
      <xdr:col>41</xdr:col>
      <xdr:colOff>101600</xdr:colOff>
      <xdr:row>41</xdr:row>
      <xdr:rowOff>140607</xdr:rowOff>
    </xdr:to>
    <xdr:sp macro="" textlink="">
      <xdr:nvSpPr>
        <xdr:cNvPr id="139" name="楕円 138">
          <a:extLst>
            <a:ext uri="{FF2B5EF4-FFF2-40B4-BE49-F238E27FC236}">
              <a16:creationId xmlns:a16="http://schemas.microsoft.com/office/drawing/2014/main" id="{10375849-FF17-4EE7-A0FA-5260ABC06CC8}"/>
            </a:ext>
          </a:extLst>
        </xdr:cNvPr>
        <xdr:cNvSpPr/>
      </xdr:nvSpPr>
      <xdr:spPr>
        <a:xfrm>
          <a:off x="7810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89807</xdr:rowOff>
    </xdr:from>
    <xdr:to>
      <xdr:col>45</xdr:col>
      <xdr:colOff>177800</xdr:colOff>
      <xdr:row>41</xdr:row>
      <xdr:rowOff>89807</xdr:rowOff>
    </xdr:to>
    <xdr:cxnSp macro="">
      <xdr:nvCxnSpPr>
        <xdr:cNvPr id="140" name="直線コネクタ 139">
          <a:extLst>
            <a:ext uri="{FF2B5EF4-FFF2-40B4-BE49-F238E27FC236}">
              <a16:creationId xmlns:a16="http://schemas.microsoft.com/office/drawing/2014/main" id="{6D53909F-5222-482F-97B9-789680305154}"/>
            </a:ext>
          </a:extLst>
        </xdr:cNvPr>
        <xdr:cNvCxnSpPr/>
      </xdr:nvCxnSpPr>
      <xdr:spPr>
        <a:xfrm>
          <a:off x="7861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49893</xdr:rowOff>
    </xdr:from>
    <xdr:to>
      <xdr:col>36</xdr:col>
      <xdr:colOff>165100</xdr:colOff>
      <xdr:row>41</xdr:row>
      <xdr:rowOff>151493</xdr:rowOff>
    </xdr:to>
    <xdr:sp macro="" textlink="">
      <xdr:nvSpPr>
        <xdr:cNvPr id="141" name="楕円 140">
          <a:extLst>
            <a:ext uri="{FF2B5EF4-FFF2-40B4-BE49-F238E27FC236}">
              <a16:creationId xmlns:a16="http://schemas.microsoft.com/office/drawing/2014/main" id="{160E0E1C-3B06-4893-A576-499041D722BA}"/>
            </a:ext>
          </a:extLst>
        </xdr:cNvPr>
        <xdr:cNvSpPr/>
      </xdr:nvSpPr>
      <xdr:spPr>
        <a:xfrm>
          <a:off x="692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89807</xdr:rowOff>
    </xdr:from>
    <xdr:to>
      <xdr:col>41</xdr:col>
      <xdr:colOff>50800</xdr:colOff>
      <xdr:row>41</xdr:row>
      <xdr:rowOff>100693</xdr:rowOff>
    </xdr:to>
    <xdr:cxnSp macro="">
      <xdr:nvCxnSpPr>
        <xdr:cNvPr id="142" name="直線コネクタ 141">
          <a:extLst>
            <a:ext uri="{FF2B5EF4-FFF2-40B4-BE49-F238E27FC236}">
              <a16:creationId xmlns:a16="http://schemas.microsoft.com/office/drawing/2014/main" id="{F0856621-0B07-43F4-8582-6396A67B1FD7}"/>
            </a:ext>
          </a:extLst>
        </xdr:cNvPr>
        <xdr:cNvCxnSpPr/>
      </xdr:nvCxnSpPr>
      <xdr:spPr>
        <a:xfrm flipV="1">
          <a:off x="6972300" y="711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43" name="n_1aveValue【図書館】&#10;一人当たり面積">
          <a:extLst>
            <a:ext uri="{FF2B5EF4-FFF2-40B4-BE49-F238E27FC236}">
              <a16:creationId xmlns:a16="http://schemas.microsoft.com/office/drawing/2014/main" id="{AACD1A75-ACB1-4D08-BF6A-4C077DEC5D0D}"/>
            </a:ext>
          </a:extLst>
        </xdr:cNvPr>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44" name="n_2aveValue【図書館】&#10;一人当たり面積">
          <a:extLst>
            <a:ext uri="{FF2B5EF4-FFF2-40B4-BE49-F238E27FC236}">
              <a16:creationId xmlns:a16="http://schemas.microsoft.com/office/drawing/2014/main" id="{B9AA2E7D-9B02-4F79-8CC3-00D9BD03E163}"/>
            </a:ext>
          </a:extLst>
        </xdr:cNvPr>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5" name="n_3aveValue【図書館】&#10;一人当たり面積">
          <a:extLst>
            <a:ext uri="{FF2B5EF4-FFF2-40B4-BE49-F238E27FC236}">
              <a16:creationId xmlns:a16="http://schemas.microsoft.com/office/drawing/2014/main" id="{26D4EBB0-EBAF-42A6-BB57-A93B96D3FEC7}"/>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46" name="n_4aveValue【図書館】&#10;一人当たり面積">
          <a:extLst>
            <a:ext uri="{FF2B5EF4-FFF2-40B4-BE49-F238E27FC236}">
              <a16:creationId xmlns:a16="http://schemas.microsoft.com/office/drawing/2014/main" id="{4119B48E-9350-46F6-8240-81ABABFECD40}"/>
            </a:ext>
          </a:extLst>
        </xdr:cNvPr>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47" name="n_1mainValue【図書館】&#10;一人当たり面積">
          <a:extLst>
            <a:ext uri="{FF2B5EF4-FFF2-40B4-BE49-F238E27FC236}">
              <a16:creationId xmlns:a16="http://schemas.microsoft.com/office/drawing/2014/main" id="{72CE79CA-5D44-42C9-B7A6-FCE1C1C28C79}"/>
            </a:ext>
          </a:extLst>
        </xdr:cNvPr>
        <xdr:cNvSpPr txBox="1"/>
      </xdr:nvSpPr>
      <xdr:spPr>
        <a:xfrm>
          <a:off x="9391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48" name="n_2mainValue【図書館】&#10;一人当たり面積">
          <a:extLst>
            <a:ext uri="{FF2B5EF4-FFF2-40B4-BE49-F238E27FC236}">
              <a16:creationId xmlns:a16="http://schemas.microsoft.com/office/drawing/2014/main" id="{89111FA5-B599-46B8-AE23-93560789BC7A}"/>
            </a:ext>
          </a:extLst>
        </xdr:cNvPr>
        <xdr:cNvSpPr txBox="1"/>
      </xdr:nvSpPr>
      <xdr:spPr>
        <a:xfrm>
          <a:off x="8515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131734</xdr:rowOff>
    </xdr:from>
    <xdr:ext cx="469744" cy="259045"/>
    <xdr:sp macro="" textlink="">
      <xdr:nvSpPr>
        <xdr:cNvPr id="149" name="n_3mainValue【図書館】&#10;一人当たり面積">
          <a:extLst>
            <a:ext uri="{FF2B5EF4-FFF2-40B4-BE49-F238E27FC236}">
              <a16:creationId xmlns:a16="http://schemas.microsoft.com/office/drawing/2014/main" id="{D3FABCC7-305F-4BF8-8674-C806A731D4FE}"/>
            </a:ext>
          </a:extLst>
        </xdr:cNvPr>
        <xdr:cNvSpPr txBox="1"/>
      </xdr:nvSpPr>
      <xdr:spPr>
        <a:xfrm>
          <a:off x="7626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142620</xdr:rowOff>
    </xdr:from>
    <xdr:ext cx="469744" cy="259045"/>
    <xdr:sp macro="" textlink="">
      <xdr:nvSpPr>
        <xdr:cNvPr id="150" name="n_4mainValue【図書館】&#10;一人当たり面積">
          <a:extLst>
            <a:ext uri="{FF2B5EF4-FFF2-40B4-BE49-F238E27FC236}">
              <a16:creationId xmlns:a16="http://schemas.microsoft.com/office/drawing/2014/main" id="{155EE8D7-7979-44C3-9BD7-ABBF4A2AD2D7}"/>
            </a:ext>
          </a:extLst>
        </xdr:cNvPr>
        <xdr:cNvSpPr txBox="1"/>
      </xdr:nvSpPr>
      <xdr:spPr>
        <a:xfrm>
          <a:off x="6737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C3C3FD6-B6FB-435E-88EB-396BF1436E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A23E649-7F19-406C-8B54-DB60AA581F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4B531C8-C4AF-471F-8E26-9AE3702C9C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2297212-7F8A-4B9A-9DAC-516DBB4BDD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BE75A2C-A287-4A4C-B27A-3E21B70B1B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C5C98961-A7BC-4B0A-BA12-B4D9ADB574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2B50D4F-C776-4F62-9B42-8C7F7A0B35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A7BE385-D9B1-41DE-91DE-A1B20847AF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98839EA-0F8B-4745-BB6D-83F34F5498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F24E4E62-A1C9-443F-84A6-A3AC6F5453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2D70407-0761-47A5-93B8-B3255AFEEC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9A1C2AB9-EE8C-449F-BB0E-66F1C2CF50C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5819C4CF-3444-4E71-9DB4-9CF006FD4B9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562ABEEF-D977-4FFB-B4E0-F42AD7C398B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805FC7-D459-4EB6-95CC-F20B2432BAC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230C9DC7-BD85-4EBC-AECB-40ECBA6ED0E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974787DD-4B25-4107-BF3D-FD733CFAD21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5BD0A9F3-039B-4E5C-80CA-EC2AA0F6BAE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A8878805-361E-4986-B7EE-4D7A422FC7A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2073DEB-51DA-40DA-BAD3-AFD421A23B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1A71AE5-EB05-47B7-87CD-151FB5C85B5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325B6C8-5761-43B7-ABB3-9D85A1929D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a:extLst>
            <a:ext uri="{FF2B5EF4-FFF2-40B4-BE49-F238E27FC236}">
              <a16:creationId xmlns:a16="http://schemas.microsoft.com/office/drawing/2014/main" id="{045A7E99-AA1F-4D03-A11E-A82C4591B0B7}"/>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EF746874-8C42-44B9-943E-32EB9C6F02FF}"/>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a:extLst>
            <a:ext uri="{FF2B5EF4-FFF2-40B4-BE49-F238E27FC236}">
              <a16:creationId xmlns:a16="http://schemas.microsoft.com/office/drawing/2014/main" id="{CC24C2FC-EA5C-459F-A0D8-6571B35C2D58}"/>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B1E0346-3D8D-4F35-BC60-602E19504277}"/>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a:extLst>
            <a:ext uri="{FF2B5EF4-FFF2-40B4-BE49-F238E27FC236}">
              <a16:creationId xmlns:a16="http://schemas.microsoft.com/office/drawing/2014/main" id="{2997C591-3655-4D6E-B2D8-F73723B29E9F}"/>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4403B6-6DF6-4D35-9409-D6657EA6321C}"/>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a:extLst>
            <a:ext uri="{FF2B5EF4-FFF2-40B4-BE49-F238E27FC236}">
              <a16:creationId xmlns:a16="http://schemas.microsoft.com/office/drawing/2014/main" id="{47A67A07-C4BB-4B4D-93B1-39CF951D14D1}"/>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a:extLst>
            <a:ext uri="{FF2B5EF4-FFF2-40B4-BE49-F238E27FC236}">
              <a16:creationId xmlns:a16="http://schemas.microsoft.com/office/drawing/2014/main" id="{C2B3BCDE-8C24-427F-BCF3-F67A5A9BCFAD}"/>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845FFC39-AB28-43DD-8532-B367E340824B}"/>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a:extLst>
            <a:ext uri="{FF2B5EF4-FFF2-40B4-BE49-F238E27FC236}">
              <a16:creationId xmlns:a16="http://schemas.microsoft.com/office/drawing/2014/main" id="{050A884D-2AE0-4C7D-96FC-6C0A4C2B0C25}"/>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a:extLst>
            <a:ext uri="{FF2B5EF4-FFF2-40B4-BE49-F238E27FC236}">
              <a16:creationId xmlns:a16="http://schemas.microsoft.com/office/drawing/2014/main" id="{47978CD1-5864-4ADC-8821-9D75EBAE9D44}"/>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9916831-F1EF-475B-BD3A-799AB1BA7B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D668DD-64DF-45C7-BE36-8A2604E706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F19C0D-A257-47DC-962A-C73D6C039D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7A9EC9-4A5B-4D85-8D93-CB9F91508E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BB0759-1D13-4472-9815-0F0EDA56FB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111506</xdr:rowOff>
    </xdr:from>
    <xdr:to>
      <xdr:col>24</xdr:col>
      <xdr:colOff>114300</xdr:colOff>
      <xdr:row>64</xdr:row>
      <xdr:rowOff>41656</xdr:rowOff>
    </xdr:to>
    <xdr:sp macro="" textlink="">
      <xdr:nvSpPr>
        <xdr:cNvPr id="189" name="楕円 188">
          <a:extLst>
            <a:ext uri="{FF2B5EF4-FFF2-40B4-BE49-F238E27FC236}">
              <a16:creationId xmlns:a16="http://schemas.microsoft.com/office/drawing/2014/main" id="{89586460-F633-434A-8EF4-7E14620A5D4A}"/>
            </a:ext>
          </a:extLst>
        </xdr:cNvPr>
        <xdr:cNvSpPr/>
      </xdr:nvSpPr>
      <xdr:spPr>
        <a:xfrm>
          <a:off x="4584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26433</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160E946-6C38-4D3D-991D-163312A5D9AD}"/>
            </a:ext>
          </a:extLst>
        </xdr:cNvPr>
        <xdr:cNvSpPr txBox="1"/>
      </xdr:nvSpPr>
      <xdr:spPr>
        <a:xfrm>
          <a:off x="4673600" y="108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68072</xdr:rowOff>
    </xdr:from>
    <xdr:to>
      <xdr:col>20</xdr:col>
      <xdr:colOff>38100</xdr:colOff>
      <xdr:row>63</xdr:row>
      <xdr:rowOff>169672</xdr:rowOff>
    </xdr:to>
    <xdr:sp macro="" textlink="">
      <xdr:nvSpPr>
        <xdr:cNvPr id="191" name="楕円 190">
          <a:extLst>
            <a:ext uri="{FF2B5EF4-FFF2-40B4-BE49-F238E27FC236}">
              <a16:creationId xmlns:a16="http://schemas.microsoft.com/office/drawing/2014/main" id="{FCFEA64F-99C4-456F-8F7E-B043EED95173}"/>
            </a:ext>
          </a:extLst>
        </xdr:cNvPr>
        <xdr:cNvSpPr/>
      </xdr:nvSpPr>
      <xdr:spPr>
        <a:xfrm>
          <a:off x="3746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118872</xdr:rowOff>
    </xdr:from>
    <xdr:to>
      <xdr:col>24</xdr:col>
      <xdr:colOff>63500</xdr:colOff>
      <xdr:row>63</xdr:row>
      <xdr:rowOff>162306</xdr:rowOff>
    </xdr:to>
    <xdr:cxnSp macro="">
      <xdr:nvCxnSpPr>
        <xdr:cNvPr id="192" name="直線コネクタ 191">
          <a:extLst>
            <a:ext uri="{FF2B5EF4-FFF2-40B4-BE49-F238E27FC236}">
              <a16:creationId xmlns:a16="http://schemas.microsoft.com/office/drawing/2014/main" id="{8AD9F8DC-7127-4B83-AAE8-F090398535C8}"/>
            </a:ext>
          </a:extLst>
        </xdr:cNvPr>
        <xdr:cNvCxnSpPr/>
      </xdr:nvCxnSpPr>
      <xdr:spPr>
        <a:xfrm>
          <a:off x="3797300" y="109202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93" name="楕円 192">
          <a:extLst>
            <a:ext uri="{FF2B5EF4-FFF2-40B4-BE49-F238E27FC236}">
              <a16:creationId xmlns:a16="http://schemas.microsoft.com/office/drawing/2014/main" id="{65AF9453-0D91-41F9-B156-5B2B15FB38DB}"/>
            </a:ext>
          </a:extLst>
        </xdr:cNvPr>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118872</xdr:rowOff>
    </xdr:to>
    <xdr:cxnSp macro="">
      <xdr:nvCxnSpPr>
        <xdr:cNvPr id="194" name="直線コネクタ 193">
          <a:extLst>
            <a:ext uri="{FF2B5EF4-FFF2-40B4-BE49-F238E27FC236}">
              <a16:creationId xmlns:a16="http://schemas.microsoft.com/office/drawing/2014/main" id="{C9CF9508-F49A-4E24-AED5-0C01CFFB5A1E}"/>
            </a:ext>
          </a:extLst>
        </xdr:cNvPr>
        <xdr:cNvCxnSpPr/>
      </xdr:nvCxnSpPr>
      <xdr:spPr>
        <a:xfrm>
          <a:off x="2908300" y="108699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138938</xdr:rowOff>
    </xdr:from>
    <xdr:to>
      <xdr:col>10</xdr:col>
      <xdr:colOff>165100</xdr:colOff>
      <xdr:row>63</xdr:row>
      <xdr:rowOff>69088</xdr:rowOff>
    </xdr:to>
    <xdr:sp macro="" textlink="">
      <xdr:nvSpPr>
        <xdr:cNvPr id="195" name="楕円 194">
          <a:extLst>
            <a:ext uri="{FF2B5EF4-FFF2-40B4-BE49-F238E27FC236}">
              <a16:creationId xmlns:a16="http://schemas.microsoft.com/office/drawing/2014/main" id="{5CC58B90-26DF-4485-94C5-727E90904C54}"/>
            </a:ext>
          </a:extLst>
        </xdr:cNvPr>
        <xdr:cNvSpPr/>
      </xdr:nvSpPr>
      <xdr:spPr>
        <a:xfrm>
          <a:off x="1968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18288</xdr:rowOff>
    </xdr:from>
    <xdr:to>
      <xdr:col>15</xdr:col>
      <xdr:colOff>50800</xdr:colOff>
      <xdr:row>63</xdr:row>
      <xdr:rowOff>68580</xdr:rowOff>
    </xdr:to>
    <xdr:cxnSp macro="">
      <xdr:nvCxnSpPr>
        <xdr:cNvPr id="196" name="直線コネクタ 195">
          <a:extLst>
            <a:ext uri="{FF2B5EF4-FFF2-40B4-BE49-F238E27FC236}">
              <a16:creationId xmlns:a16="http://schemas.microsoft.com/office/drawing/2014/main" id="{8608D7A8-89CB-4AAD-B148-5CC939187B6F}"/>
            </a:ext>
          </a:extLst>
        </xdr:cNvPr>
        <xdr:cNvCxnSpPr/>
      </xdr:nvCxnSpPr>
      <xdr:spPr>
        <a:xfrm>
          <a:off x="2019300" y="1081963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88646</xdr:rowOff>
    </xdr:from>
    <xdr:to>
      <xdr:col>6</xdr:col>
      <xdr:colOff>38100</xdr:colOff>
      <xdr:row>63</xdr:row>
      <xdr:rowOff>18796</xdr:rowOff>
    </xdr:to>
    <xdr:sp macro="" textlink="">
      <xdr:nvSpPr>
        <xdr:cNvPr id="197" name="楕円 196">
          <a:extLst>
            <a:ext uri="{FF2B5EF4-FFF2-40B4-BE49-F238E27FC236}">
              <a16:creationId xmlns:a16="http://schemas.microsoft.com/office/drawing/2014/main" id="{7D5DE1F4-2441-49AA-AFAA-4BD67F1E1D31}"/>
            </a:ext>
          </a:extLst>
        </xdr:cNvPr>
        <xdr:cNvSpPr/>
      </xdr:nvSpPr>
      <xdr:spPr>
        <a:xfrm>
          <a:off x="1079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139446</xdr:rowOff>
    </xdr:from>
    <xdr:to>
      <xdr:col>10</xdr:col>
      <xdr:colOff>114300</xdr:colOff>
      <xdr:row>63</xdr:row>
      <xdr:rowOff>18288</xdr:rowOff>
    </xdr:to>
    <xdr:cxnSp macro="">
      <xdr:nvCxnSpPr>
        <xdr:cNvPr id="198" name="直線コネクタ 197">
          <a:extLst>
            <a:ext uri="{FF2B5EF4-FFF2-40B4-BE49-F238E27FC236}">
              <a16:creationId xmlns:a16="http://schemas.microsoft.com/office/drawing/2014/main" id="{42039354-288E-4BC9-8909-EC9E35381D09}"/>
            </a:ext>
          </a:extLst>
        </xdr:cNvPr>
        <xdr:cNvCxnSpPr/>
      </xdr:nvCxnSpPr>
      <xdr:spPr>
        <a:xfrm>
          <a:off x="1130300" y="1076934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a:extLst>
            <a:ext uri="{FF2B5EF4-FFF2-40B4-BE49-F238E27FC236}">
              <a16:creationId xmlns:a16="http://schemas.microsoft.com/office/drawing/2014/main" id="{7ECB41BE-E8E9-4B7A-BADA-BD3E42803F0C}"/>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8BCF3B0A-CB4F-4408-8119-8162018DA0F8}"/>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201" name="n_3aveValue【体育館・プール】&#10;有形固定資産減価償却率">
          <a:extLst>
            <a:ext uri="{FF2B5EF4-FFF2-40B4-BE49-F238E27FC236}">
              <a16:creationId xmlns:a16="http://schemas.microsoft.com/office/drawing/2014/main" id="{307F5CC0-477D-4EAC-BC61-C89DE1C1BFCC}"/>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202" name="n_4aveValue【体育館・プール】&#10;有形固定資産減価償却率">
          <a:extLst>
            <a:ext uri="{FF2B5EF4-FFF2-40B4-BE49-F238E27FC236}">
              <a16:creationId xmlns:a16="http://schemas.microsoft.com/office/drawing/2014/main" id="{AFBD6C12-7FD0-4DE2-82B0-9D1398F22C04}"/>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160799</xdr:rowOff>
    </xdr:from>
    <xdr:ext cx="405111" cy="259045"/>
    <xdr:sp macro="" textlink="">
      <xdr:nvSpPr>
        <xdr:cNvPr id="203" name="n_1mainValue【体育館・プール】&#10;有形固定資産減価償却率">
          <a:extLst>
            <a:ext uri="{FF2B5EF4-FFF2-40B4-BE49-F238E27FC236}">
              <a16:creationId xmlns:a16="http://schemas.microsoft.com/office/drawing/2014/main" id="{B2786530-4BCA-4C1A-965D-DC4F926AEEC0}"/>
            </a:ext>
          </a:extLst>
        </xdr:cNvPr>
        <xdr:cNvSpPr txBox="1"/>
      </xdr:nvSpPr>
      <xdr:spPr>
        <a:xfrm>
          <a:off x="3582044" y="1096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4" name="n_2mainValue【体育館・プール】&#10;有形固定資産減価償却率">
          <a:extLst>
            <a:ext uri="{FF2B5EF4-FFF2-40B4-BE49-F238E27FC236}">
              <a16:creationId xmlns:a16="http://schemas.microsoft.com/office/drawing/2014/main" id="{D35C7660-058D-447C-AFCA-C69EF84F38DD}"/>
            </a:ext>
          </a:extLst>
        </xdr:cNvPr>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60215</xdr:rowOff>
    </xdr:from>
    <xdr:ext cx="405111" cy="259045"/>
    <xdr:sp macro="" textlink="">
      <xdr:nvSpPr>
        <xdr:cNvPr id="205" name="n_3mainValue【体育館・プール】&#10;有形固定資産減価償却率">
          <a:extLst>
            <a:ext uri="{FF2B5EF4-FFF2-40B4-BE49-F238E27FC236}">
              <a16:creationId xmlns:a16="http://schemas.microsoft.com/office/drawing/2014/main" id="{751D05D2-EF30-46B5-A42E-6DDB72649599}"/>
            </a:ext>
          </a:extLst>
        </xdr:cNvPr>
        <xdr:cNvSpPr txBox="1"/>
      </xdr:nvSpPr>
      <xdr:spPr>
        <a:xfrm>
          <a:off x="1816744" y="1086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9923</xdr:rowOff>
    </xdr:from>
    <xdr:ext cx="405111" cy="259045"/>
    <xdr:sp macro="" textlink="">
      <xdr:nvSpPr>
        <xdr:cNvPr id="206" name="n_4mainValue【体育館・プール】&#10;有形固定資産減価償却率">
          <a:extLst>
            <a:ext uri="{FF2B5EF4-FFF2-40B4-BE49-F238E27FC236}">
              <a16:creationId xmlns:a16="http://schemas.microsoft.com/office/drawing/2014/main" id="{6B5AD9C7-421B-466C-A116-36C6D79FDF84}"/>
            </a:ext>
          </a:extLst>
        </xdr:cNvPr>
        <xdr:cNvSpPr txBox="1"/>
      </xdr:nvSpPr>
      <xdr:spPr>
        <a:xfrm>
          <a:off x="9277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DB1A8B1-E9BD-489F-821F-2ECB449F3F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D953713-3716-4989-AE91-C9859BF39B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E028166-F1F4-40B4-87A0-F23A44F690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3B0C861-1B6B-4FC1-99D9-6786CBF098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C4E7492-6FAD-4A5C-891D-B2871021C2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E927C0A-9E85-4A12-8804-35D0D2F741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A03E6F0-3641-4ACD-8395-BF0210562E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DD809E0-F90B-48DD-AB28-39FB7EC244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8CD0DE4-181B-4000-BA82-CE234457A0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27C1376-6C14-468B-8770-2CF89CE20A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620AC42-E200-43E7-872C-BBDEA243531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FB073775-71D8-4AC6-AE6B-300FA813666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3CD79A4-114A-4A4D-B48E-7A881F65176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39A3458C-1F35-4C57-809C-D942A0B22BC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871AB46-E829-4ECE-98FE-4973D18C888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A7B4F87F-A220-4576-8FE8-490B2EE1F5E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A8C56FA-FEAF-41E2-BBB6-D4CFF51BDAF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F9F084F-958A-4592-BBB4-2220AFCBC9B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D969BC1D-67D4-4FDB-A95F-60CF0620BE5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472915AE-946B-44EA-96D1-FE9424B9AA5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39825FB-8019-4E9B-968F-BF908A218CC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E31D78BA-96D5-41FA-B6FE-1586762D537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7046BCE-E47C-4033-A6E4-CD89BD5ABA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136EDC0E-95BA-4102-9167-064CF196E15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A784847-B8BC-4955-B267-94C6CF2358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a:extLst>
            <a:ext uri="{FF2B5EF4-FFF2-40B4-BE49-F238E27FC236}">
              <a16:creationId xmlns:a16="http://schemas.microsoft.com/office/drawing/2014/main" id="{ACFE2937-A7FA-4764-B974-5C229CF289B7}"/>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a:extLst>
            <a:ext uri="{FF2B5EF4-FFF2-40B4-BE49-F238E27FC236}">
              <a16:creationId xmlns:a16="http://schemas.microsoft.com/office/drawing/2014/main" id="{5A89FC67-9C03-497B-A941-F94A738BBC82}"/>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a:extLst>
            <a:ext uri="{FF2B5EF4-FFF2-40B4-BE49-F238E27FC236}">
              <a16:creationId xmlns:a16="http://schemas.microsoft.com/office/drawing/2014/main" id="{341548D3-1674-48FA-8FE6-B309140E9DA3}"/>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B831815F-458A-4F70-A708-23A26949FCDA}"/>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a:extLst>
            <a:ext uri="{FF2B5EF4-FFF2-40B4-BE49-F238E27FC236}">
              <a16:creationId xmlns:a16="http://schemas.microsoft.com/office/drawing/2014/main" id="{61E9011D-14CF-42E1-BCF6-315C1B41A9E8}"/>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37" name="【体育館・プール】&#10;一人当たり面積平均値テキスト">
          <a:extLst>
            <a:ext uri="{FF2B5EF4-FFF2-40B4-BE49-F238E27FC236}">
              <a16:creationId xmlns:a16="http://schemas.microsoft.com/office/drawing/2014/main" id="{843B7E4D-180B-49C8-B042-178F4EDFC201}"/>
            </a:ext>
          </a:extLst>
        </xdr:cNvPr>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a:extLst>
            <a:ext uri="{FF2B5EF4-FFF2-40B4-BE49-F238E27FC236}">
              <a16:creationId xmlns:a16="http://schemas.microsoft.com/office/drawing/2014/main" id="{35E03F3C-710B-4A0B-B5E2-B6B5F43682E3}"/>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a:extLst>
            <a:ext uri="{FF2B5EF4-FFF2-40B4-BE49-F238E27FC236}">
              <a16:creationId xmlns:a16="http://schemas.microsoft.com/office/drawing/2014/main" id="{FF99529B-16E0-433A-8381-811B7FB4B39B}"/>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a:extLst>
            <a:ext uri="{FF2B5EF4-FFF2-40B4-BE49-F238E27FC236}">
              <a16:creationId xmlns:a16="http://schemas.microsoft.com/office/drawing/2014/main" id="{F1811F93-0C36-4131-9359-1B5A15977F1D}"/>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a:extLst>
            <a:ext uri="{FF2B5EF4-FFF2-40B4-BE49-F238E27FC236}">
              <a16:creationId xmlns:a16="http://schemas.microsoft.com/office/drawing/2014/main" id="{CEC02144-ACB7-4C84-B0C9-77D10F2B6961}"/>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a:extLst>
            <a:ext uri="{FF2B5EF4-FFF2-40B4-BE49-F238E27FC236}">
              <a16:creationId xmlns:a16="http://schemas.microsoft.com/office/drawing/2014/main" id="{E6A4CAD1-0C02-4258-895B-56F216B98229}"/>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7EEB85-6FEE-450E-9F92-2E0CD9A164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4516B6-E301-4A8B-9A99-908ED9A2ED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CEC1C60-989B-4FAD-8F40-507B0F88ED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8535731-2D4E-46A5-B725-9E82B513B1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1FC22BE-E1B6-4116-95DC-4B2530C239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8" name="楕円 247">
          <a:extLst>
            <a:ext uri="{FF2B5EF4-FFF2-40B4-BE49-F238E27FC236}">
              <a16:creationId xmlns:a16="http://schemas.microsoft.com/office/drawing/2014/main" id="{7DA1499B-27D6-4C96-B13C-1EB9981BF49D}"/>
            </a:ext>
          </a:extLst>
        </xdr:cNvPr>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49" name="【体育館・プール】&#10;一人当たり面積該当値テキスト">
          <a:extLst>
            <a:ext uri="{FF2B5EF4-FFF2-40B4-BE49-F238E27FC236}">
              <a16:creationId xmlns:a16="http://schemas.microsoft.com/office/drawing/2014/main" id="{A0ABBA7B-C8A2-44A6-A050-76AC34A1D587}"/>
            </a:ext>
          </a:extLst>
        </xdr:cNvPr>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xdr:rowOff>
    </xdr:from>
    <xdr:to>
      <xdr:col>50</xdr:col>
      <xdr:colOff>165100</xdr:colOff>
      <xdr:row>62</xdr:row>
      <xdr:rowOff>104684</xdr:rowOff>
    </xdr:to>
    <xdr:sp macro="" textlink="">
      <xdr:nvSpPr>
        <xdr:cNvPr id="250" name="楕円 249">
          <a:extLst>
            <a:ext uri="{FF2B5EF4-FFF2-40B4-BE49-F238E27FC236}">
              <a16:creationId xmlns:a16="http://schemas.microsoft.com/office/drawing/2014/main" id="{3C6EB7FE-EF49-4AF4-B543-1168B6A44801}"/>
            </a:ext>
          </a:extLst>
        </xdr:cNvPr>
        <xdr:cNvSpPr/>
      </xdr:nvSpPr>
      <xdr:spPr>
        <a:xfrm>
          <a:off x="9588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53884</xdr:rowOff>
    </xdr:to>
    <xdr:cxnSp macro="">
      <xdr:nvCxnSpPr>
        <xdr:cNvPr id="251" name="直線コネクタ 250">
          <a:extLst>
            <a:ext uri="{FF2B5EF4-FFF2-40B4-BE49-F238E27FC236}">
              <a16:creationId xmlns:a16="http://schemas.microsoft.com/office/drawing/2014/main" id="{C5BBA18F-A70D-4067-96EF-4BBBD3F536C3}"/>
            </a:ext>
          </a:extLst>
        </xdr:cNvPr>
        <xdr:cNvCxnSpPr/>
      </xdr:nvCxnSpPr>
      <xdr:spPr>
        <a:xfrm flipV="1">
          <a:off x="9639300" y="106756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52" name="楕円 251">
          <a:extLst>
            <a:ext uri="{FF2B5EF4-FFF2-40B4-BE49-F238E27FC236}">
              <a16:creationId xmlns:a16="http://schemas.microsoft.com/office/drawing/2014/main" id="{D5F0A8A8-2218-4BF7-BD38-C3134A9633F4}"/>
            </a:ext>
          </a:extLst>
        </xdr:cNvPr>
        <xdr:cNvSpPr/>
      </xdr:nvSpPr>
      <xdr:spPr>
        <a:xfrm>
          <a:off x="8699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53884</xdr:rowOff>
    </xdr:from>
    <xdr:to>
      <xdr:col>50</xdr:col>
      <xdr:colOff>114300</xdr:colOff>
      <xdr:row>62</xdr:row>
      <xdr:rowOff>63681</xdr:rowOff>
    </xdr:to>
    <xdr:cxnSp macro="">
      <xdr:nvCxnSpPr>
        <xdr:cNvPr id="253" name="直線コネクタ 252">
          <a:extLst>
            <a:ext uri="{FF2B5EF4-FFF2-40B4-BE49-F238E27FC236}">
              <a16:creationId xmlns:a16="http://schemas.microsoft.com/office/drawing/2014/main" id="{44D9F48D-84BA-4395-88A9-E4DBC40B620B}"/>
            </a:ext>
          </a:extLst>
        </xdr:cNvPr>
        <xdr:cNvCxnSpPr/>
      </xdr:nvCxnSpPr>
      <xdr:spPr>
        <a:xfrm flipV="1">
          <a:off x="8750300" y="106837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22678</xdr:rowOff>
    </xdr:from>
    <xdr:to>
      <xdr:col>41</xdr:col>
      <xdr:colOff>101600</xdr:colOff>
      <xdr:row>62</xdr:row>
      <xdr:rowOff>124278</xdr:rowOff>
    </xdr:to>
    <xdr:sp macro="" textlink="">
      <xdr:nvSpPr>
        <xdr:cNvPr id="254" name="楕円 253">
          <a:extLst>
            <a:ext uri="{FF2B5EF4-FFF2-40B4-BE49-F238E27FC236}">
              <a16:creationId xmlns:a16="http://schemas.microsoft.com/office/drawing/2014/main" id="{A5B1BD16-2872-445F-9C6C-8E92E135E8D0}"/>
            </a:ext>
          </a:extLst>
        </xdr:cNvPr>
        <xdr:cNvSpPr/>
      </xdr:nvSpPr>
      <xdr:spPr>
        <a:xfrm>
          <a:off x="7810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63681</xdr:rowOff>
    </xdr:from>
    <xdr:to>
      <xdr:col>45</xdr:col>
      <xdr:colOff>177800</xdr:colOff>
      <xdr:row>62</xdr:row>
      <xdr:rowOff>73478</xdr:rowOff>
    </xdr:to>
    <xdr:cxnSp macro="">
      <xdr:nvCxnSpPr>
        <xdr:cNvPr id="255" name="直線コネクタ 254">
          <a:extLst>
            <a:ext uri="{FF2B5EF4-FFF2-40B4-BE49-F238E27FC236}">
              <a16:creationId xmlns:a16="http://schemas.microsoft.com/office/drawing/2014/main" id="{3339746C-6565-4E4F-B0CA-5A41FE78AAED}"/>
            </a:ext>
          </a:extLst>
        </xdr:cNvPr>
        <xdr:cNvCxnSpPr/>
      </xdr:nvCxnSpPr>
      <xdr:spPr>
        <a:xfrm flipV="1">
          <a:off x="7861300" y="106935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6" name="楕円 255">
          <a:extLst>
            <a:ext uri="{FF2B5EF4-FFF2-40B4-BE49-F238E27FC236}">
              <a16:creationId xmlns:a16="http://schemas.microsoft.com/office/drawing/2014/main" id="{DADA1A79-1B30-438E-83DE-528E3DC6EAE7}"/>
            </a:ext>
          </a:extLst>
        </xdr:cNvPr>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73478</xdr:rowOff>
    </xdr:from>
    <xdr:to>
      <xdr:col>41</xdr:col>
      <xdr:colOff>50800</xdr:colOff>
      <xdr:row>62</xdr:row>
      <xdr:rowOff>80010</xdr:rowOff>
    </xdr:to>
    <xdr:cxnSp macro="">
      <xdr:nvCxnSpPr>
        <xdr:cNvPr id="257" name="直線コネクタ 256">
          <a:extLst>
            <a:ext uri="{FF2B5EF4-FFF2-40B4-BE49-F238E27FC236}">
              <a16:creationId xmlns:a16="http://schemas.microsoft.com/office/drawing/2014/main" id="{FDC0FF78-CF62-4B5D-AC74-EA84B03CA88E}"/>
            </a:ext>
          </a:extLst>
        </xdr:cNvPr>
        <xdr:cNvCxnSpPr/>
      </xdr:nvCxnSpPr>
      <xdr:spPr>
        <a:xfrm flipV="1">
          <a:off x="6972300" y="107033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58" name="n_1aveValue【体育館・プール】&#10;一人当たり面積">
          <a:extLst>
            <a:ext uri="{FF2B5EF4-FFF2-40B4-BE49-F238E27FC236}">
              <a16:creationId xmlns:a16="http://schemas.microsoft.com/office/drawing/2014/main" id="{67E16B45-FA59-4820-900A-96491002751D}"/>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9" name="n_2aveValue【体育館・プール】&#10;一人当たり面積">
          <a:extLst>
            <a:ext uri="{FF2B5EF4-FFF2-40B4-BE49-F238E27FC236}">
              <a16:creationId xmlns:a16="http://schemas.microsoft.com/office/drawing/2014/main" id="{ED7D660F-A902-4B18-A1B1-76541428748A}"/>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0" name="n_3aveValue【体育館・プール】&#10;一人当たり面積">
          <a:extLst>
            <a:ext uri="{FF2B5EF4-FFF2-40B4-BE49-F238E27FC236}">
              <a16:creationId xmlns:a16="http://schemas.microsoft.com/office/drawing/2014/main" id="{E4FBE89B-7288-4E53-94AE-6BDB62820B56}"/>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61" name="n_4aveValue【体育館・プール】&#10;一人当たり面積">
          <a:extLst>
            <a:ext uri="{FF2B5EF4-FFF2-40B4-BE49-F238E27FC236}">
              <a16:creationId xmlns:a16="http://schemas.microsoft.com/office/drawing/2014/main" id="{2B306161-AEF9-4104-A9B4-2D2C546AB31E}"/>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95811</xdr:rowOff>
    </xdr:from>
    <xdr:ext cx="469744" cy="259045"/>
    <xdr:sp macro="" textlink="">
      <xdr:nvSpPr>
        <xdr:cNvPr id="262" name="n_1mainValue【体育館・プール】&#10;一人当たり面積">
          <a:extLst>
            <a:ext uri="{FF2B5EF4-FFF2-40B4-BE49-F238E27FC236}">
              <a16:creationId xmlns:a16="http://schemas.microsoft.com/office/drawing/2014/main" id="{2699B1F3-DD77-4B48-9DD3-B827779A007B}"/>
            </a:ext>
          </a:extLst>
        </xdr:cNvPr>
        <xdr:cNvSpPr txBox="1"/>
      </xdr:nvSpPr>
      <xdr:spPr>
        <a:xfrm>
          <a:off x="9391727" y="1072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105608</xdr:rowOff>
    </xdr:from>
    <xdr:ext cx="469744" cy="259045"/>
    <xdr:sp macro="" textlink="">
      <xdr:nvSpPr>
        <xdr:cNvPr id="263" name="n_2mainValue【体育館・プール】&#10;一人当たり面積">
          <a:extLst>
            <a:ext uri="{FF2B5EF4-FFF2-40B4-BE49-F238E27FC236}">
              <a16:creationId xmlns:a16="http://schemas.microsoft.com/office/drawing/2014/main" id="{1D12B982-209E-4111-96E8-64641A7FB088}"/>
            </a:ext>
          </a:extLst>
        </xdr:cNvPr>
        <xdr:cNvSpPr txBox="1"/>
      </xdr:nvSpPr>
      <xdr:spPr>
        <a:xfrm>
          <a:off x="8515427"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115405</xdr:rowOff>
    </xdr:from>
    <xdr:ext cx="469744" cy="259045"/>
    <xdr:sp macro="" textlink="">
      <xdr:nvSpPr>
        <xdr:cNvPr id="264" name="n_3mainValue【体育館・プール】&#10;一人当たり面積">
          <a:extLst>
            <a:ext uri="{FF2B5EF4-FFF2-40B4-BE49-F238E27FC236}">
              <a16:creationId xmlns:a16="http://schemas.microsoft.com/office/drawing/2014/main" id="{E72AD88F-E84B-4668-8FC8-E4896A234814}"/>
            </a:ext>
          </a:extLst>
        </xdr:cNvPr>
        <xdr:cNvSpPr txBox="1"/>
      </xdr:nvSpPr>
      <xdr:spPr>
        <a:xfrm>
          <a:off x="7626427" y="10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121937</xdr:rowOff>
    </xdr:from>
    <xdr:ext cx="469744" cy="259045"/>
    <xdr:sp macro="" textlink="">
      <xdr:nvSpPr>
        <xdr:cNvPr id="265" name="n_4mainValue【体育館・プール】&#10;一人当たり面積">
          <a:extLst>
            <a:ext uri="{FF2B5EF4-FFF2-40B4-BE49-F238E27FC236}">
              <a16:creationId xmlns:a16="http://schemas.microsoft.com/office/drawing/2014/main" id="{85671D7A-6BB1-46A4-8812-15CBB036B8CB}"/>
            </a:ext>
          </a:extLst>
        </xdr:cNvPr>
        <xdr:cNvSpPr txBox="1"/>
      </xdr:nvSpPr>
      <xdr:spPr>
        <a:xfrm>
          <a:off x="6737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D231C77-8700-4ED3-985F-91303EC264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1C6E501-4C3E-4FE3-9DC1-8BE564C8C3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D3476BF-FCC4-4B6C-B362-580E6A5E6D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063A5CD-341E-42EF-AEC6-0A7440519D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8631031-95D9-4559-A65F-D88CF4E56C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129FCB5-D694-4013-813D-3CC3D8DAE8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A1EBD61-AF1C-4657-8330-46DF8DC59A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20BF2CB-56C4-4313-BDFC-BE8D7AC98ED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ACD3D77D-B602-426A-A36D-C27504C58E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0BB7D37-076E-4F73-97B9-84A69516B3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90684E57-B919-49F0-8446-571CBB093D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34C26B1D-1C40-4168-948C-BB9A50503B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677E0B87-83A6-437C-8E5B-1677F27C92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D7E20782-611B-47DF-B5B9-9763D3CE0D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E8AD71EF-BAEE-4E93-84C9-E6BF5F4BB3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25387F03-DC64-44A8-A62A-C98FC1AF301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5711DAEB-8490-4234-9A6A-2CCF3BFE04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6A23058-C4D6-4543-A8EA-65A992900D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402C630D-8FBB-4B34-9AF5-37F95C2B7F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69E3DA3-1E7C-48E9-9542-2116C02EAA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95F06C3-EFD8-4A72-A473-9C3C5714BE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6CEFA851-CC8C-4B4F-9C13-D0616BD208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D4EB276-FBE0-43B2-BB3C-D884455B40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5701AFC-0B8F-4280-B18E-4CD19BF7A0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DEBBFA7F-22CA-4815-9F58-F9BE2F8651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F79E53F-CD7B-4BF2-B1C0-F2B7B6BC40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37EC9EF9-BC5A-4A59-8E4A-59B8D3BEAD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F9D1E796-1E3B-4F68-8F51-6E8ED64A6B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4384E988-EB7D-4C84-9ACE-1F95700435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CC092CCB-AC3E-45EC-8ABB-D6F35A87AE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44C3F795-9CAF-4B3B-B478-0666BE1F44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ACC118DC-BE1A-4D0A-A6A0-54006FFB12B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8E8C5AC-B77C-4B3D-99C0-BEEF06FF77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C2EACCB9-F03B-4441-8767-D38779FAB7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AFBC5B9C-A5B4-4313-B415-416EEB4F74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AACC6E3F-6EDB-4D5D-9A8B-779C75F8A9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D71B44FD-AD23-4CE1-87EF-1883D9FE34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99951683-E9DB-4B99-98CA-C7FCA43E18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98440630-83C5-47EC-AE48-34A84AD9CB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2849B92A-5FCB-4A17-B7A6-08AB1A5E92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AF1A9FFC-0BB4-42A7-8131-2D055C6818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2ED02878-D23B-4AE6-B33D-6E29EF0C8D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26066CD1-A64C-4CD8-A55D-8C335F4285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7AC0A2DC-8CF4-45FA-894A-DBF8AF3A26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3B9E0F79-A6E1-4C83-831F-5AA61B7273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DE0092D2-DBE6-4103-98EB-37D5EB75C0E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7102FDED-BA05-4E43-939E-8318C67E73C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B16424AD-5219-4B09-A824-848297E739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3F6B795A-3823-4160-99A9-0973903666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2C4C5927-F871-4751-A6E5-FCD083EA72E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64178613-9C42-4252-86CB-878F288C9E7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0C58CCC9-A32C-492F-B677-E05473178B9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C14AE4D8-AE60-47DB-B8FB-0D69B713B1A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F5EF3DAF-58E3-444E-BD9B-67FFB88B90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40D7D038-A601-491B-B55C-DC199EE89BD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77578221-A812-4E0E-8361-126283049C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322" name="直線コネクタ 321">
          <a:extLst>
            <a:ext uri="{FF2B5EF4-FFF2-40B4-BE49-F238E27FC236}">
              <a16:creationId xmlns:a16="http://schemas.microsoft.com/office/drawing/2014/main" id="{B03B744D-F7DB-41B9-804A-9BDA4C6CA588}"/>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323" name="【一般廃棄物処理施設】&#10;有形固定資産減価償却率最小値テキスト">
          <a:extLst>
            <a:ext uri="{FF2B5EF4-FFF2-40B4-BE49-F238E27FC236}">
              <a16:creationId xmlns:a16="http://schemas.microsoft.com/office/drawing/2014/main" id="{DDD518BC-2C4E-4BF1-9873-3562E47E1BC7}"/>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324" name="直線コネクタ 323">
          <a:extLst>
            <a:ext uri="{FF2B5EF4-FFF2-40B4-BE49-F238E27FC236}">
              <a16:creationId xmlns:a16="http://schemas.microsoft.com/office/drawing/2014/main" id="{7831EE31-0FEA-4FBA-B9DD-2FF06D8AA664}"/>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4EAC61F5-A8E7-4CAC-9B39-5B8896DD82B3}"/>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26" name="直線コネクタ 325">
          <a:extLst>
            <a:ext uri="{FF2B5EF4-FFF2-40B4-BE49-F238E27FC236}">
              <a16:creationId xmlns:a16="http://schemas.microsoft.com/office/drawing/2014/main" id="{DD3C9946-2455-46DB-A307-91E26E9EA196}"/>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2089AC7D-43E1-495D-8913-9A65F9A3EE1D}"/>
            </a:ext>
          </a:extLst>
        </xdr:cNvPr>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8" name="フローチャート: 判断 327">
          <a:extLst>
            <a:ext uri="{FF2B5EF4-FFF2-40B4-BE49-F238E27FC236}">
              <a16:creationId xmlns:a16="http://schemas.microsoft.com/office/drawing/2014/main" id="{6A4A8273-4391-44BB-AE68-54028FEF3EFC}"/>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29" name="フローチャート: 判断 328">
          <a:extLst>
            <a:ext uri="{FF2B5EF4-FFF2-40B4-BE49-F238E27FC236}">
              <a16:creationId xmlns:a16="http://schemas.microsoft.com/office/drawing/2014/main" id="{30C2A0C7-E666-441D-9E0A-95DC4757C3B3}"/>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330" name="フローチャート: 判断 329">
          <a:extLst>
            <a:ext uri="{FF2B5EF4-FFF2-40B4-BE49-F238E27FC236}">
              <a16:creationId xmlns:a16="http://schemas.microsoft.com/office/drawing/2014/main" id="{B68797B6-9B7C-48E6-82BE-8A823C561A14}"/>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331" name="フローチャート: 判断 330">
          <a:extLst>
            <a:ext uri="{FF2B5EF4-FFF2-40B4-BE49-F238E27FC236}">
              <a16:creationId xmlns:a16="http://schemas.microsoft.com/office/drawing/2014/main" id="{17EA861E-855C-43B9-94B0-86F33A74257E}"/>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332" name="フローチャート: 判断 331">
          <a:extLst>
            <a:ext uri="{FF2B5EF4-FFF2-40B4-BE49-F238E27FC236}">
              <a16:creationId xmlns:a16="http://schemas.microsoft.com/office/drawing/2014/main" id="{BAFE47EC-238F-4BE2-A44E-5D5B28D3534B}"/>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76682AD-D8A8-48D9-9A90-4E29D21957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16AB070-FF97-46EC-B269-BF6634D091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D12C008-AC0F-4E7F-811C-31523AE2777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B3C712C-B404-449D-A564-F9AA4ABD9C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F7960D6-DA88-45A7-84BE-2826BD2976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338" name="楕円 337">
          <a:extLst>
            <a:ext uri="{FF2B5EF4-FFF2-40B4-BE49-F238E27FC236}">
              <a16:creationId xmlns:a16="http://schemas.microsoft.com/office/drawing/2014/main" id="{D2B76453-A093-411C-AFE7-CA906EB62866}"/>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25E30DB1-6C07-4264-A8B0-12A341467CC3}"/>
            </a:ext>
          </a:extLst>
        </xdr:cNvPr>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340" name="楕円 339">
          <a:extLst>
            <a:ext uri="{FF2B5EF4-FFF2-40B4-BE49-F238E27FC236}">
              <a16:creationId xmlns:a16="http://schemas.microsoft.com/office/drawing/2014/main" id="{276271C8-B2B9-44AE-B980-3DE21441B146}"/>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47625</xdr:rowOff>
    </xdr:to>
    <xdr:cxnSp macro="">
      <xdr:nvCxnSpPr>
        <xdr:cNvPr id="341" name="直線コネクタ 340">
          <a:extLst>
            <a:ext uri="{FF2B5EF4-FFF2-40B4-BE49-F238E27FC236}">
              <a16:creationId xmlns:a16="http://schemas.microsoft.com/office/drawing/2014/main" id="{09303960-ED85-455C-AF63-622050F33283}"/>
            </a:ext>
          </a:extLst>
        </xdr:cNvPr>
        <xdr:cNvCxnSpPr/>
      </xdr:nvCxnSpPr>
      <xdr:spPr>
        <a:xfrm>
          <a:off x="15481300" y="65112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342" name="楕円 341">
          <a:extLst>
            <a:ext uri="{FF2B5EF4-FFF2-40B4-BE49-F238E27FC236}">
              <a16:creationId xmlns:a16="http://schemas.microsoft.com/office/drawing/2014/main" id="{806C0E2A-30F3-4A31-964B-CF4B32F0B9E3}"/>
            </a:ext>
          </a:extLst>
        </xdr:cNvPr>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167640</xdr:rowOff>
    </xdr:to>
    <xdr:cxnSp macro="">
      <xdr:nvCxnSpPr>
        <xdr:cNvPr id="343" name="直線コネクタ 342">
          <a:extLst>
            <a:ext uri="{FF2B5EF4-FFF2-40B4-BE49-F238E27FC236}">
              <a16:creationId xmlns:a16="http://schemas.microsoft.com/office/drawing/2014/main" id="{B1B93DAA-C3FB-4AC8-9226-292DBA83694A}"/>
            </a:ext>
          </a:extLst>
        </xdr:cNvPr>
        <xdr:cNvCxnSpPr/>
      </xdr:nvCxnSpPr>
      <xdr:spPr>
        <a:xfrm>
          <a:off x="14592300" y="6459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44" name="楕円 343">
          <a:extLst>
            <a:ext uri="{FF2B5EF4-FFF2-40B4-BE49-F238E27FC236}">
              <a16:creationId xmlns:a16="http://schemas.microsoft.com/office/drawing/2014/main" id="{5754BC88-9E47-4204-9884-D21D28B70F0D}"/>
            </a:ext>
          </a:extLst>
        </xdr:cNvPr>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116205</xdr:rowOff>
    </xdr:to>
    <xdr:cxnSp macro="">
      <xdr:nvCxnSpPr>
        <xdr:cNvPr id="345" name="直線コネクタ 344">
          <a:extLst>
            <a:ext uri="{FF2B5EF4-FFF2-40B4-BE49-F238E27FC236}">
              <a16:creationId xmlns:a16="http://schemas.microsoft.com/office/drawing/2014/main" id="{90ACC63A-06B7-4960-89DD-92AAF9A3513C}"/>
            </a:ext>
          </a:extLst>
        </xdr:cNvPr>
        <xdr:cNvCxnSpPr/>
      </xdr:nvCxnSpPr>
      <xdr:spPr>
        <a:xfrm>
          <a:off x="13703300" y="6408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346" name="楕円 345">
          <a:extLst>
            <a:ext uri="{FF2B5EF4-FFF2-40B4-BE49-F238E27FC236}">
              <a16:creationId xmlns:a16="http://schemas.microsoft.com/office/drawing/2014/main" id="{8C42D681-C9A8-4894-8276-571A47EAC9CF}"/>
            </a:ext>
          </a:extLst>
        </xdr:cNvPr>
        <xdr:cNvSpPr/>
      </xdr:nvSpPr>
      <xdr:spPr>
        <a:xfrm>
          <a:off x="12763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39</xdr:row>
      <xdr:rowOff>106680</xdr:rowOff>
    </xdr:to>
    <xdr:cxnSp macro="">
      <xdr:nvCxnSpPr>
        <xdr:cNvPr id="347" name="直線コネクタ 346">
          <a:extLst>
            <a:ext uri="{FF2B5EF4-FFF2-40B4-BE49-F238E27FC236}">
              <a16:creationId xmlns:a16="http://schemas.microsoft.com/office/drawing/2014/main" id="{6DD48D9C-4D80-4E7F-9C7F-455CCA4020D3}"/>
            </a:ext>
          </a:extLst>
        </xdr:cNvPr>
        <xdr:cNvCxnSpPr/>
      </xdr:nvCxnSpPr>
      <xdr:spPr>
        <a:xfrm flipV="1">
          <a:off x="12814300" y="640842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8861ACB3-09EB-42D1-B187-5631B65A8D78}"/>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D81A8A89-594F-47EE-B805-B6A3EED531F2}"/>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9B54980E-E2D4-43DF-8BB7-DE5DCEBB5E2F}"/>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F5914369-2AB2-4686-A962-1D1B8A5B7E85}"/>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63517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CD524697-CA06-4364-81D8-1A8333BA9309}"/>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12082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68398F69-AA05-425C-AB67-BF39B820FA7B}"/>
            </a:ext>
          </a:extLst>
        </xdr:cNvPr>
        <xdr:cNvSpPr txBox="1"/>
      </xdr:nvSpPr>
      <xdr:spPr>
        <a:xfrm>
          <a:off x="14389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9B0DD166-0E29-45D1-AF63-2A63557EC2EF}"/>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148607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BEE3FCC4-7182-49B1-B58B-1E01407E2E8E}"/>
            </a:ext>
          </a:extLst>
        </xdr:cNvPr>
        <xdr:cNvSpPr txBox="1"/>
      </xdr:nvSpPr>
      <xdr:spPr>
        <a:xfrm>
          <a:off x="12611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D4560A83-9367-483D-B5F0-F56875C49D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33935C6E-DE62-4788-BCBE-8F0924FF2A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FB716A84-45FB-4932-A34E-42BCE28DD4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E75913F3-6467-4DAF-B4F5-687D3FAA36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DA8558E7-7F7E-4EAE-8A18-D346A26689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A26DEE0E-B12F-496B-A119-FA513D3808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84F97B8B-9C7E-48DA-9C41-254BBE9D69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E5F4053D-BBB3-4E51-9502-D7738C7EBD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57E5E104-F18F-4E61-B771-6E94EA60EE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82D900F0-6DB6-4A1E-95F3-C0ADE8D8AE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63E4FE28-154A-4D38-B052-A1E178C009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D11A6DDF-DF75-4DEE-B2CD-E66AAE34832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F14BA42E-B9BC-43B7-BF2C-64A5572586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5985403D-47B4-455A-9153-8D8429156EF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696C662D-E1E4-488B-AF68-1468CBF920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1" name="テキスト ボックス 370">
          <a:extLst>
            <a:ext uri="{FF2B5EF4-FFF2-40B4-BE49-F238E27FC236}">
              <a16:creationId xmlns:a16="http://schemas.microsoft.com/office/drawing/2014/main" id="{58B18754-A1F6-4A23-9D28-C523B2C26A1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453F3D19-787C-4FB3-893F-246C6B388F4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3" name="テキスト ボックス 372">
          <a:extLst>
            <a:ext uri="{FF2B5EF4-FFF2-40B4-BE49-F238E27FC236}">
              <a16:creationId xmlns:a16="http://schemas.microsoft.com/office/drawing/2014/main" id="{7DCAB3E2-04C4-4BCD-BD9D-0CAAD99AEB0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A33D9FED-104C-4EB5-9CD0-3DF17287E0C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5" name="テキスト ボックス 374">
          <a:extLst>
            <a:ext uri="{FF2B5EF4-FFF2-40B4-BE49-F238E27FC236}">
              <a16:creationId xmlns:a16="http://schemas.microsoft.com/office/drawing/2014/main" id="{E175E015-075C-48DD-8673-77B71EF6EE9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416055C9-C1D4-448C-BD8B-0AD27AD67B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EDF04657-932B-434A-B69C-28F8997E8DF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B91D0431-C34B-4A64-8023-B12625E1F5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379" name="直線コネクタ 378">
          <a:extLst>
            <a:ext uri="{FF2B5EF4-FFF2-40B4-BE49-F238E27FC236}">
              <a16:creationId xmlns:a16="http://schemas.microsoft.com/office/drawing/2014/main" id="{7FA20A03-09BF-42D3-8E9D-23D97F19B6A1}"/>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80F97B5B-4003-4D9A-8AAB-D638889683D6}"/>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381" name="直線コネクタ 380">
          <a:extLst>
            <a:ext uri="{FF2B5EF4-FFF2-40B4-BE49-F238E27FC236}">
              <a16:creationId xmlns:a16="http://schemas.microsoft.com/office/drawing/2014/main" id="{F227F8AB-BDD3-4168-9AB6-A14D82FC868E}"/>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C0241FAE-8E2C-4344-B323-5901E1CB92A7}"/>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383" name="直線コネクタ 382">
          <a:extLst>
            <a:ext uri="{FF2B5EF4-FFF2-40B4-BE49-F238E27FC236}">
              <a16:creationId xmlns:a16="http://schemas.microsoft.com/office/drawing/2014/main" id="{66AE2D3E-86FA-46D2-B512-E35ADD51CD8E}"/>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F13143B8-E593-439E-B4F4-7BF406C2B9D4}"/>
            </a:ext>
          </a:extLst>
        </xdr:cNvPr>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385" name="フローチャート: 判断 384">
          <a:extLst>
            <a:ext uri="{FF2B5EF4-FFF2-40B4-BE49-F238E27FC236}">
              <a16:creationId xmlns:a16="http://schemas.microsoft.com/office/drawing/2014/main" id="{45073F4A-394F-4DA5-801A-B2356B99A916}"/>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386" name="フローチャート: 判断 385">
          <a:extLst>
            <a:ext uri="{FF2B5EF4-FFF2-40B4-BE49-F238E27FC236}">
              <a16:creationId xmlns:a16="http://schemas.microsoft.com/office/drawing/2014/main" id="{AE84F0A1-B467-438E-8414-4B94083B4367}"/>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387" name="フローチャート: 判断 386">
          <a:extLst>
            <a:ext uri="{FF2B5EF4-FFF2-40B4-BE49-F238E27FC236}">
              <a16:creationId xmlns:a16="http://schemas.microsoft.com/office/drawing/2014/main" id="{1344694F-6E25-4E10-AA0F-DBE11246F6E9}"/>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388" name="フローチャート: 判断 387">
          <a:extLst>
            <a:ext uri="{FF2B5EF4-FFF2-40B4-BE49-F238E27FC236}">
              <a16:creationId xmlns:a16="http://schemas.microsoft.com/office/drawing/2014/main" id="{D9FD4792-3231-4F8C-B095-E8C2F705F368}"/>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389" name="フローチャート: 判断 388">
          <a:extLst>
            <a:ext uri="{FF2B5EF4-FFF2-40B4-BE49-F238E27FC236}">
              <a16:creationId xmlns:a16="http://schemas.microsoft.com/office/drawing/2014/main" id="{5DAEFCE1-EFD8-4433-B1F6-33B25C434AC3}"/>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6E20074-6908-4F80-A699-1B7761F6EE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6C1C56F-A624-4212-AB1B-64B8DE60C5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E8540C7-14EB-48D1-A613-57D0C09C55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28B401E-D10A-4C02-9077-81ABFF4B67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854F1E1-22A8-4BE0-8E73-29BF96D700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82097</xdr:rowOff>
    </xdr:from>
    <xdr:to>
      <xdr:col>116</xdr:col>
      <xdr:colOff>114300</xdr:colOff>
      <xdr:row>38</xdr:row>
      <xdr:rowOff>12247</xdr:rowOff>
    </xdr:to>
    <xdr:sp macro="" textlink="">
      <xdr:nvSpPr>
        <xdr:cNvPr id="395" name="楕円 394">
          <a:extLst>
            <a:ext uri="{FF2B5EF4-FFF2-40B4-BE49-F238E27FC236}">
              <a16:creationId xmlns:a16="http://schemas.microsoft.com/office/drawing/2014/main" id="{093C231E-0606-4C2D-A8BD-37E341B6DB46}"/>
            </a:ext>
          </a:extLst>
        </xdr:cNvPr>
        <xdr:cNvSpPr/>
      </xdr:nvSpPr>
      <xdr:spPr>
        <a:xfrm>
          <a:off x="22110700" y="64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104974</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16757B4B-53EB-42D5-BC0E-957AB4E96A68}"/>
            </a:ext>
          </a:extLst>
        </xdr:cNvPr>
        <xdr:cNvSpPr txBox="1"/>
      </xdr:nvSpPr>
      <xdr:spPr>
        <a:xfrm>
          <a:off x="22199600" y="62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103227</xdr:rowOff>
    </xdr:from>
    <xdr:to>
      <xdr:col>112</xdr:col>
      <xdr:colOff>38100</xdr:colOff>
      <xdr:row>38</xdr:row>
      <xdr:rowOff>33377</xdr:rowOff>
    </xdr:to>
    <xdr:sp macro="" textlink="">
      <xdr:nvSpPr>
        <xdr:cNvPr id="397" name="楕円 396">
          <a:extLst>
            <a:ext uri="{FF2B5EF4-FFF2-40B4-BE49-F238E27FC236}">
              <a16:creationId xmlns:a16="http://schemas.microsoft.com/office/drawing/2014/main" id="{C51DF4C0-AD22-4EE5-A7FB-5607DD30ECB3}"/>
            </a:ext>
          </a:extLst>
        </xdr:cNvPr>
        <xdr:cNvSpPr/>
      </xdr:nvSpPr>
      <xdr:spPr>
        <a:xfrm>
          <a:off x="21272500" y="64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132897</xdr:rowOff>
    </xdr:from>
    <xdr:to>
      <xdr:col>116</xdr:col>
      <xdr:colOff>63500</xdr:colOff>
      <xdr:row>37</xdr:row>
      <xdr:rowOff>154027</xdr:rowOff>
    </xdr:to>
    <xdr:cxnSp macro="">
      <xdr:nvCxnSpPr>
        <xdr:cNvPr id="398" name="直線コネクタ 397">
          <a:extLst>
            <a:ext uri="{FF2B5EF4-FFF2-40B4-BE49-F238E27FC236}">
              <a16:creationId xmlns:a16="http://schemas.microsoft.com/office/drawing/2014/main" id="{D493215B-3152-42CA-9463-A1BA04A2E90B}"/>
            </a:ext>
          </a:extLst>
        </xdr:cNvPr>
        <xdr:cNvCxnSpPr/>
      </xdr:nvCxnSpPr>
      <xdr:spPr>
        <a:xfrm flipV="1">
          <a:off x="21323300" y="6476547"/>
          <a:ext cx="8382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119149</xdr:rowOff>
    </xdr:from>
    <xdr:to>
      <xdr:col>107</xdr:col>
      <xdr:colOff>101600</xdr:colOff>
      <xdr:row>38</xdr:row>
      <xdr:rowOff>49299</xdr:rowOff>
    </xdr:to>
    <xdr:sp macro="" textlink="">
      <xdr:nvSpPr>
        <xdr:cNvPr id="399" name="楕円 398">
          <a:extLst>
            <a:ext uri="{FF2B5EF4-FFF2-40B4-BE49-F238E27FC236}">
              <a16:creationId xmlns:a16="http://schemas.microsoft.com/office/drawing/2014/main" id="{E4D55385-AAB6-4566-B320-0B76DE1CF8C2}"/>
            </a:ext>
          </a:extLst>
        </xdr:cNvPr>
        <xdr:cNvSpPr/>
      </xdr:nvSpPr>
      <xdr:spPr>
        <a:xfrm>
          <a:off x="20383500" y="6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154027</xdr:rowOff>
    </xdr:from>
    <xdr:to>
      <xdr:col>111</xdr:col>
      <xdr:colOff>177800</xdr:colOff>
      <xdr:row>37</xdr:row>
      <xdr:rowOff>169949</xdr:rowOff>
    </xdr:to>
    <xdr:cxnSp macro="">
      <xdr:nvCxnSpPr>
        <xdr:cNvPr id="400" name="直線コネクタ 399">
          <a:extLst>
            <a:ext uri="{FF2B5EF4-FFF2-40B4-BE49-F238E27FC236}">
              <a16:creationId xmlns:a16="http://schemas.microsoft.com/office/drawing/2014/main" id="{83D53C14-A064-45F8-9D53-40E279A7C823}"/>
            </a:ext>
          </a:extLst>
        </xdr:cNvPr>
        <xdr:cNvCxnSpPr/>
      </xdr:nvCxnSpPr>
      <xdr:spPr>
        <a:xfrm flipV="1">
          <a:off x="20434300" y="6497677"/>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73646</xdr:rowOff>
    </xdr:from>
    <xdr:to>
      <xdr:col>102</xdr:col>
      <xdr:colOff>165100</xdr:colOff>
      <xdr:row>38</xdr:row>
      <xdr:rowOff>3796</xdr:rowOff>
    </xdr:to>
    <xdr:sp macro="" textlink="">
      <xdr:nvSpPr>
        <xdr:cNvPr id="401" name="楕円 400">
          <a:extLst>
            <a:ext uri="{FF2B5EF4-FFF2-40B4-BE49-F238E27FC236}">
              <a16:creationId xmlns:a16="http://schemas.microsoft.com/office/drawing/2014/main" id="{9F0AD2D3-7BEA-4FC1-91DB-3FE51826A627}"/>
            </a:ext>
          </a:extLst>
        </xdr:cNvPr>
        <xdr:cNvSpPr/>
      </xdr:nvSpPr>
      <xdr:spPr>
        <a:xfrm>
          <a:off x="19494500" y="6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124446</xdr:rowOff>
    </xdr:from>
    <xdr:to>
      <xdr:col>107</xdr:col>
      <xdr:colOff>50800</xdr:colOff>
      <xdr:row>37</xdr:row>
      <xdr:rowOff>169949</xdr:rowOff>
    </xdr:to>
    <xdr:cxnSp macro="">
      <xdr:nvCxnSpPr>
        <xdr:cNvPr id="402" name="直線コネクタ 401">
          <a:extLst>
            <a:ext uri="{FF2B5EF4-FFF2-40B4-BE49-F238E27FC236}">
              <a16:creationId xmlns:a16="http://schemas.microsoft.com/office/drawing/2014/main" id="{C5C25ED7-F6F8-419D-A2ED-25A1F1B3AF4A}"/>
            </a:ext>
          </a:extLst>
        </xdr:cNvPr>
        <xdr:cNvCxnSpPr/>
      </xdr:nvCxnSpPr>
      <xdr:spPr>
        <a:xfrm>
          <a:off x="19545300" y="6468096"/>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121553</xdr:rowOff>
    </xdr:from>
    <xdr:to>
      <xdr:col>98</xdr:col>
      <xdr:colOff>38100</xdr:colOff>
      <xdr:row>39</xdr:row>
      <xdr:rowOff>51703</xdr:rowOff>
    </xdr:to>
    <xdr:sp macro="" textlink="">
      <xdr:nvSpPr>
        <xdr:cNvPr id="403" name="楕円 402">
          <a:extLst>
            <a:ext uri="{FF2B5EF4-FFF2-40B4-BE49-F238E27FC236}">
              <a16:creationId xmlns:a16="http://schemas.microsoft.com/office/drawing/2014/main" id="{4873748C-A97B-4961-8D6A-4A106DE718FB}"/>
            </a:ext>
          </a:extLst>
        </xdr:cNvPr>
        <xdr:cNvSpPr/>
      </xdr:nvSpPr>
      <xdr:spPr>
        <a:xfrm>
          <a:off x="18605500" y="663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124446</xdr:rowOff>
    </xdr:from>
    <xdr:to>
      <xdr:col>102</xdr:col>
      <xdr:colOff>114300</xdr:colOff>
      <xdr:row>39</xdr:row>
      <xdr:rowOff>903</xdr:rowOff>
    </xdr:to>
    <xdr:cxnSp macro="">
      <xdr:nvCxnSpPr>
        <xdr:cNvPr id="404" name="直線コネクタ 403">
          <a:extLst>
            <a:ext uri="{FF2B5EF4-FFF2-40B4-BE49-F238E27FC236}">
              <a16:creationId xmlns:a16="http://schemas.microsoft.com/office/drawing/2014/main" id="{BE760DA6-406C-40DD-917D-45056D021DDF}"/>
            </a:ext>
          </a:extLst>
        </xdr:cNvPr>
        <xdr:cNvCxnSpPr/>
      </xdr:nvCxnSpPr>
      <xdr:spPr>
        <a:xfrm flipV="1">
          <a:off x="18656300" y="6468096"/>
          <a:ext cx="889000" cy="2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13485</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9A8E1525-61B1-4ED8-A05F-E818F9D0B9AA}"/>
            </a:ext>
          </a:extLst>
        </xdr:cNvPr>
        <xdr:cNvSpPr txBox="1"/>
      </xdr:nvSpPr>
      <xdr:spPr>
        <a:xfrm>
          <a:off x="21011095" y="68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48446</xdr:rowOff>
    </xdr:from>
    <xdr:ext cx="534377" cy="259045"/>
    <xdr:sp macro="" textlink="">
      <xdr:nvSpPr>
        <xdr:cNvPr id="406" name="n_2aveValue【一般廃棄物処理施設】&#10;一人当たり有形固定資産（償却資産）額">
          <a:extLst>
            <a:ext uri="{FF2B5EF4-FFF2-40B4-BE49-F238E27FC236}">
              <a16:creationId xmlns:a16="http://schemas.microsoft.com/office/drawing/2014/main" id="{5F6120BD-5450-4B92-BB42-C425DE8FDED7}"/>
            </a:ext>
          </a:extLst>
        </xdr:cNvPr>
        <xdr:cNvSpPr txBox="1"/>
      </xdr:nvSpPr>
      <xdr:spPr>
        <a:xfrm>
          <a:off x="20167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20389</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B85069CD-FAA8-4968-8B67-6CF046C5FA57}"/>
            </a:ext>
          </a:extLst>
        </xdr:cNvPr>
        <xdr:cNvSpPr txBox="1"/>
      </xdr:nvSpPr>
      <xdr:spPr>
        <a:xfrm>
          <a:off x="19245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107996</xdr:rowOff>
    </xdr:from>
    <xdr:ext cx="534377" cy="259045"/>
    <xdr:sp macro="" textlink="">
      <xdr:nvSpPr>
        <xdr:cNvPr id="408" name="n_4aveValue【一般廃棄物処理施設】&#10;一人当たり有形固定資産（償却資産）額">
          <a:extLst>
            <a:ext uri="{FF2B5EF4-FFF2-40B4-BE49-F238E27FC236}">
              <a16:creationId xmlns:a16="http://schemas.microsoft.com/office/drawing/2014/main" id="{23627359-4D27-4421-BEB9-C6FFF567EB73}"/>
            </a:ext>
          </a:extLst>
        </xdr:cNvPr>
        <xdr:cNvSpPr txBox="1"/>
      </xdr:nvSpPr>
      <xdr:spPr>
        <a:xfrm>
          <a:off x="18389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49904</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0B4A42CB-ABA5-4CA2-BFC4-8B519ED5F345}"/>
            </a:ext>
          </a:extLst>
        </xdr:cNvPr>
        <xdr:cNvSpPr txBox="1"/>
      </xdr:nvSpPr>
      <xdr:spPr>
        <a:xfrm>
          <a:off x="21011095" y="62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65826</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9A094FD4-E3EB-4CD4-9764-58EEA422EB11}"/>
            </a:ext>
          </a:extLst>
        </xdr:cNvPr>
        <xdr:cNvSpPr txBox="1"/>
      </xdr:nvSpPr>
      <xdr:spPr>
        <a:xfrm>
          <a:off x="20134795" y="623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20323</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0CE13C2F-E184-4D19-B668-7CD4A4E7F505}"/>
            </a:ext>
          </a:extLst>
        </xdr:cNvPr>
        <xdr:cNvSpPr txBox="1"/>
      </xdr:nvSpPr>
      <xdr:spPr>
        <a:xfrm>
          <a:off x="19245795" y="619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68230</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02333B40-71B7-4B42-BAFD-A4AC3A70F5D4}"/>
            </a:ext>
          </a:extLst>
        </xdr:cNvPr>
        <xdr:cNvSpPr txBox="1"/>
      </xdr:nvSpPr>
      <xdr:spPr>
        <a:xfrm>
          <a:off x="18356795" y="64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3902C41C-0602-499F-A577-CA08F71015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71DC268-9958-4F30-B9B0-C7053E130B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A9BCA30F-5803-4A39-B7AF-13F8330200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4B2AF13D-B27F-484D-B167-82136B1B69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8B639653-9FC4-4124-ABCB-79D042EE1F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AD44B08F-4863-49BA-8501-42C25B134D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A4A00930-A65F-4B2C-958B-F4C2E63056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A093260B-1778-46FB-A83B-974723BD7F8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E4D4F9C4-E59E-4DD6-B06B-AE9988D2E7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765425A0-8934-4E8F-8B8A-7BDEB33249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08DB1563-53A0-4553-A4AD-CCAF70A74B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6ADA79FC-3C1D-4C35-A15D-D68864682E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1E0F264D-3161-4DAD-8BF7-768BB1A067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179448F6-6161-449F-8907-18D82BD175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E482FAA1-3121-4FE0-B7C6-4EC71CBE99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D511D663-032D-43CD-B28F-27D94ACB84A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0BA0B4E2-0FE2-4E9B-A201-FE74FF66D1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60871B46-C250-4B1F-8C70-BC08BFD9E4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5C21BD88-3A5A-4007-ACD8-B011F7D93D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E397A336-DB72-4FDE-8267-09E3F4B46B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8CF02206-8C1E-436E-A436-A2CD1AA9FC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D4142924-799C-48F8-9CB9-8999F015DE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64EC495F-1143-4CFA-85B1-1F25FF8F68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CC76BF99-A6E8-451B-A6B6-635D99C09A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7C252AA6-29DB-4D5C-9059-0E742B283F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5E55EEB5-606F-4D4C-B8C3-97A6840092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9D10A0CE-ABCA-4167-9639-B223F47ADD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0" name="直線コネクタ 439">
          <a:extLst>
            <a:ext uri="{FF2B5EF4-FFF2-40B4-BE49-F238E27FC236}">
              <a16:creationId xmlns:a16="http://schemas.microsoft.com/office/drawing/2014/main" id="{6D69F45A-2E9B-4438-A617-F56BE38D099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1" name="テキスト ボックス 440">
          <a:extLst>
            <a:ext uri="{FF2B5EF4-FFF2-40B4-BE49-F238E27FC236}">
              <a16:creationId xmlns:a16="http://schemas.microsoft.com/office/drawing/2014/main" id="{323E94B9-07AF-46AD-8524-56C32C6CE4C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2" name="直線コネクタ 441">
          <a:extLst>
            <a:ext uri="{FF2B5EF4-FFF2-40B4-BE49-F238E27FC236}">
              <a16:creationId xmlns:a16="http://schemas.microsoft.com/office/drawing/2014/main" id="{D8B4B0FA-0C64-4390-8D2C-2BEDA2A576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3" name="テキスト ボックス 442">
          <a:extLst>
            <a:ext uri="{FF2B5EF4-FFF2-40B4-BE49-F238E27FC236}">
              <a16:creationId xmlns:a16="http://schemas.microsoft.com/office/drawing/2014/main" id="{0717B8A1-F99B-42FC-810C-425491674A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4" name="直線コネクタ 443">
          <a:extLst>
            <a:ext uri="{FF2B5EF4-FFF2-40B4-BE49-F238E27FC236}">
              <a16:creationId xmlns:a16="http://schemas.microsoft.com/office/drawing/2014/main" id="{7DB14794-4998-43EC-8C48-935A2CE0985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5" name="テキスト ボックス 444">
          <a:extLst>
            <a:ext uri="{FF2B5EF4-FFF2-40B4-BE49-F238E27FC236}">
              <a16:creationId xmlns:a16="http://schemas.microsoft.com/office/drawing/2014/main" id="{6AECEE84-831D-41CD-AC05-A1CAA386413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6" name="直線コネクタ 445">
          <a:extLst>
            <a:ext uri="{FF2B5EF4-FFF2-40B4-BE49-F238E27FC236}">
              <a16:creationId xmlns:a16="http://schemas.microsoft.com/office/drawing/2014/main" id="{AD2A4D95-97DF-4A30-87D6-E251F91E135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7" name="テキスト ボックス 446">
          <a:extLst>
            <a:ext uri="{FF2B5EF4-FFF2-40B4-BE49-F238E27FC236}">
              <a16:creationId xmlns:a16="http://schemas.microsoft.com/office/drawing/2014/main" id="{160C6BAC-86D1-4AAD-A056-23DD8C5F46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8" name="直線コネクタ 447">
          <a:extLst>
            <a:ext uri="{FF2B5EF4-FFF2-40B4-BE49-F238E27FC236}">
              <a16:creationId xmlns:a16="http://schemas.microsoft.com/office/drawing/2014/main" id="{665C3ADF-ADBF-4E3C-B686-92AD9016743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9" name="テキスト ボックス 448">
          <a:extLst>
            <a:ext uri="{FF2B5EF4-FFF2-40B4-BE49-F238E27FC236}">
              <a16:creationId xmlns:a16="http://schemas.microsoft.com/office/drawing/2014/main" id="{98E752D3-9630-45F1-BB36-85EC2970E85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3ED3003C-0598-4FEA-8A75-6E5CAD2B9F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1" name="テキスト ボックス 450">
          <a:extLst>
            <a:ext uri="{FF2B5EF4-FFF2-40B4-BE49-F238E27FC236}">
              <a16:creationId xmlns:a16="http://schemas.microsoft.com/office/drawing/2014/main" id="{57F1F344-FC88-4BED-8187-1E4FDF9AF51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0CE5F786-8439-44BC-A60F-17C88E496C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453" name="直線コネクタ 452">
          <a:extLst>
            <a:ext uri="{FF2B5EF4-FFF2-40B4-BE49-F238E27FC236}">
              <a16:creationId xmlns:a16="http://schemas.microsoft.com/office/drawing/2014/main" id="{3F83FCBE-6380-44AE-AD48-651EE9361598}"/>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54" name="【消防施設】&#10;有形固定資産減価償却率最小値テキスト">
          <a:extLst>
            <a:ext uri="{FF2B5EF4-FFF2-40B4-BE49-F238E27FC236}">
              <a16:creationId xmlns:a16="http://schemas.microsoft.com/office/drawing/2014/main" id="{EBBE07DD-7D62-4339-86F7-487FD208AF06}"/>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55" name="直線コネクタ 454">
          <a:extLst>
            <a:ext uri="{FF2B5EF4-FFF2-40B4-BE49-F238E27FC236}">
              <a16:creationId xmlns:a16="http://schemas.microsoft.com/office/drawing/2014/main" id="{77750052-51AD-449D-BE16-B1269FAFDA72}"/>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456" name="【消防施設】&#10;有形固定資産減価償却率最大値テキスト">
          <a:extLst>
            <a:ext uri="{FF2B5EF4-FFF2-40B4-BE49-F238E27FC236}">
              <a16:creationId xmlns:a16="http://schemas.microsoft.com/office/drawing/2014/main" id="{C18DFCDC-E892-4202-9F54-FAA3D07F9C0B}"/>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457" name="直線コネクタ 456">
          <a:extLst>
            <a:ext uri="{FF2B5EF4-FFF2-40B4-BE49-F238E27FC236}">
              <a16:creationId xmlns:a16="http://schemas.microsoft.com/office/drawing/2014/main" id="{67C2688C-2EAF-4A1C-9E21-0023249AEB06}"/>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43CAFD6D-35C0-4BFC-BA30-3F6F111DC742}"/>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59" name="フローチャート: 判断 458">
          <a:extLst>
            <a:ext uri="{FF2B5EF4-FFF2-40B4-BE49-F238E27FC236}">
              <a16:creationId xmlns:a16="http://schemas.microsoft.com/office/drawing/2014/main" id="{404AD0B5-0173-4CA6-9CE6-C2055FB9D165}"/>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460" name="フローチャート: 判断 459">
          <a:extLst>
            <a:ext uri="{FF2B5EF4-FFF2-40B4-BE49-F238E27FC236}">
              <a16:creationId xmlns:a16="http://schemas.microsoft.com/office/drawing/2014/main" id="{FB33EA6F-BAD4-41AD-91CD-5AEE20D2569F}"/>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461" name="フローチャート: 判断 460">
          <a:extLst>
            <a:ext uri="{FF2B5EF4-FFF2-40B4-BE49-F238E27FC236}">
              <a16:creationId xmlns:a16="http://schemas.microsoft.com/office/drawing/2014/main" id="{91FDFCD7-D901-4EE6-946D-43C627D1EE96}"/>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462" name="フローチャート: 判断 461">
          <a:extLst>
            <a:ext uri="{FF2B5EF4-FFF2-40B4-BE49-F238E27FC236}">
              <a16:creationId xmlns:a16="http://schemas.microsoft.com/office/drawing/2014/main" id="{37778DA5-BB20-4B71-B4BE-74A2D10552D4}"/>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463" name="フローチャート: 判断 462">
          <a:extLst>
            <a:ext uri="{FF2B5EF4-FFF2-40B4-BE49-F238E27FC236}">
              <a16:creationId xmlns:a16="http://schemas.microsoft.com/office/drawing/2014/main" id="{08D5C586-7633-4A63-B74F-309B4B32C0F9}"/>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88710C0F-6220-4B99-A1C0-1282E21956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5E22737-5823-4C8D-960F-1B62C9F068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CB75065A-2972-4A70-92D9-19530E3B54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1D43876-B75F-4088-BB47-86FBD21D6D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D8162D2A-E64E-40AA-9E61-DDD7358D91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469" name="楕円 468">
          <a:extLst>
            <a:ext uri="{FF2B5EF4-FFF2-40B4-BE49-F238E27FC236}">
              <a16:creationId xmlns:a16="http://schemas.microsoft.com/office/drawing/2014/main" id="{B97B2998-63CF-4672-A2FB-51D536E42AAD}"/>
            </a:ext>
          </a:extLst>
        </xdr:cNvPr>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89AC334D-8F89-4250-AF1A-EF953120E2D2}"/>
            </a:ext>
          </a:extLst>
        </xdr:cNvPr>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macro="" textlink="">
      <xdr:nvSpPr>
        <xdr:cNvPr id="471" name="楕円 470">
          <a:extLst>
            <a:ext uri="{FF2B5EF4-FFF2-40B4-BE49-F238E27FC236}">
              <a16:creationId xmlns:a16="http://schemas.microsoft.com/office/drawing/2014/main" id="{EA06CEB2-9E1B-4B48-9C5F-B511EF469D50}"/>
            </a:ext>
          </a:extLst>
        </xdr:cNvPr>
        <xdr:cNvSpPr/>
      </xdr:nvSpPr>
      <xdr:spPr>
        <a:xfrm>
          <a:off x="15430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83</xdr:row>
      <xdr:rowOff>139064</xdr:rowOff>
    </xdr:to>
    <xdr:cxnSp macro="">
      <xdr:nvCxnSpPr>
        <xdr:cNvPr id="472" name="直線コネクタ 471">
          <a:extLst>
            <a:ext uri="{FF2B5EF4-FFF2-40B4-BE49-F238E27FC236}">
              <a16:creationId xmlns:a16="http://schemas.microsoft.com/office/drawing/2014/main" id="{160C39F6-1545-4C84-B732-4CFF170F0D57}"/>
            </a:ext>
          </a:extLst>
        </xdr:cNvPr>
        <xdr:cNvCxnSpPr/>
      </xdr:nvCxnSpPr>
      <xdr:spPr>
        <a:xfrm flipV="1">
          <a:off x="15481300" y="13891261"/>
          <a:ext cx="838200" cy="47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473" name="楕円 472">
          <a:extLst>
            <a:ext uri="{FF2B5EF4-FFF2-40B4-BE49-F238E27FC236}">
              <a16:creationId xmlns:a16="http://schemas.microsoft.com/office/drawing/2014/main" id="{7331EC66-4316-44CE-9BC4-B72C9F33F9AF}"/>
            </a:ext>
          </a:extLst>
        </xdr:cNvPr>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83</xdr:row>
      <xdr:rowOff>139064</xdr:rowOff>
    </xdr:to>
    <xdr:cxnSp macro="">
      <xdr:nvCxnSpPr>
        <xdr:cNvPr id="474" name="直線コネクタ 473">
          <a:extLst>
            <a:ext uri="{FF2B5EF4-FFF2-40B4-BE49-F238E27FC236}">
              <a16:creationId xmlns:a16="http://schemas.microsoft.com/office/drawing/2014/main" id="{4D9B43EA-764B-4114-8B40-81F50BD9177B}"/>
            </a:ext>
          </a:extLst>
        </xdr:cNvPr>
        <xdr:cNvCxnSpPr/>
      </xdr:nvCxnSpPr>
      <xdr:spPr>
        <a:xfrm>
          <a:off x="14592300" y="143427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475" name="楕円 474">
          <a:extLst>
            <a:ext uri="{FF2B5EF4-FFF2-40B4-BE49-F238E27FC236}">
              <a16:creationId xmlns:a16="http://schemas.microsoft.com/office/drawing/2014/main" id="{78A461AF-7BD7-4134-B749-0B6943D19381}"/>
            </a:ext>
          </a:extLst>
        </xdr:cNvPr>
        <xdr:cNvSpPr/>
      </xdr:nvSpPr>
      <xdr:spPr>
        <a:xfrm>
          <a:off x="1365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112395</xdr:rowOff>
    </xdr:to>
    <xdr:cxnSp macro="">
      <xdr:nvCxnSpPr>
        <xdr:cNvPr id="476" name="直線コネクタ 475">
          <a:extLst>
            <a:ext uri="{FF2B5EF4-FFF2-40B4-BE49-F238E27FC236}">
              <a16:creationId xmlns:a16="http://schemas.microsoft.com/office/drawing/2014/main" id="{460A9E7F-BE08-4829-8A7A-61950ACC0355}"/>
            </a:ext>
          </a:extLst>
        </xdr:cNvPr>
        <xdr:cNvCxnSpPr/>
      </xdr:nvCxnSpPr>
      <xdr:spPr>
        <a:xfrm>
          <a:off x="13703300" y="14316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xdr:rowOff>
    </xdr:from>
    <xdr:to>
      <xdr:col>67</xdr:col>
      <xdr:colOff>101600</xdr:colOff>
      <xdr:row>83</xdr:row>
      <xdr:rowOff>109855</xdr:rowOff>
    </xdr:to>
    <xdr:sp macro="" textlink="">
      <xdr:nvSpPr>
        <xdr:cNvPr id="477" name="楕円 476">
          <a:extLst>
            <a:ext uri="{FF2B5EF4-FFF2-40B4-BE49-F238E27FC236}">
              <a16:creationId xmlns:a16="http://schemas.microsoft.com/office/drawing/2014/main" id="{07F93DB2-8D82-4C5E-8C38-C7917D20B5CD}"/>
            </a:ext>
          </a:extLst>
        </xdr:cNvPr>
        <xdr:cNvSpPr/>
      </xdr:nvSpPr>
      <xdr:spPr>
        <a:xfrm>
          <a:off x="12763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59055</xdr:rowOff>
    </xdr:from>
    <xdr:to>
      <xdr:col>71</xdr:col>
      <xdr:colOff>177800</xdr:colOff>
      <xdr:row>83</xdr:row>
      <xdr:rowOff>85725</xdr:rowOff>
    </xdr:to>
    <xdr:cxnSp macro="">
      <xdr:nvCxnSpPr>
        <xdr:cNvPr id="478" name="直線コネクタ 477">
          <a:extLst>
            <a:ext uri="{FF2B5EF4-FFF2-40B4-BE49-F238E27FC236}">
              <a16:creationId xmlns:a16="http://schemas.microsoft.com/office/drawing/2014/main" id="{76702E19-F99A-46FC-8FD4-3FD004D46D04}"/>
            </a:ext>
          </a:extLst>
        </xdr:cNvPr>
        <xdr:cNvCxnSpPr/>
      </xdr:nvCxnSpPr>
      <xdr:spPr>
        <a:xfrm>
          <a:off x="12814300" y="1428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479" name="n_1aveValue【消防施設】&#10;有形固定資産減価償却率">
          <a:extLst>
            <a:ext uri="{FF2B5EF4-FFF2-40B4-BE49-F238E27FC236}">
              <a16:creationId xmlns:a16="http://schemas.microsoft.com/office/drawing/2014/main" id="{B50C9CCD-6F5C-410C-98A1-ED36D901DE60}"/>
            </a:ext>
          </a:extLst>
        </xdr:cNvPr>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480" name="n_2aveValue【消防施設】&#10;有形固定資産減価償却率">
          <a:extLst>
            <a:ext uri="{FF2B5EF4-FFF2-40B4-BE49-F238E27FC236}">
              <a16:creationId xmlns:a16="http://schemas.microsoft.com/office/drawing/2014/main" id="{8D2F0830-0F3A-4D09-912B-36530A63FCA6}"/>
            </a:ext>
          </a:extLst>
        </xdr:cNvPr>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481" name="n_3aveValue【消防施設】&#10;有形固定資産減価償却率">
          <a:extLst>
            <a:ext uri="{FF2B5EF4-FFF2-40B4-BE49-F238E27FC236}">
              <a16:creationId xmlns:a16="http://schemas.microsoft.com/office/drawing/2014/main" id="{110138E6-D763-496D-985F-F6313E73F9EB}"/>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482" name="n_4aveValue【消防施設】&#10;有形固定資産減価償却率">
          <a:extLst>
            <a:ext uri="{FF2B5EF4-FFF2-40B4-BE49-F238E27FC236}">
              <a16:creationId xmlns:a16="http://schemas.microsoft.com/office/drawing/2014/main" id="{9B5AF93C-78E9-429D-92C4-97A0BF3703F6}"/>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macro="" textlink="">
      <xdr:nvSpPr>
        <xdr:cNvPr id="483" name="n_1mainValue【消防施設】&#10;有形固定資産減価償却率">
          <a:extLst>
            <a:ext uri="{FF2B5EF4-FFF2-40B4-BE49-F238E27FC236}">
              <a16:creationId xmlns:a16="http://schemas.microsoft.com/office/drawing/2014/main" id="{14E670C6-D0C5-4613-B582-515B5E2D4368}"/>
            </a:ext>
          </a:extLst>
        </xdr:cNvPr>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484" name="n_2mainValue【消防施設】&#10;有形固定資産減価償却率">
          <a:extLst>
            <a:ext uri="{FF2B5EF4-FFF2-40B4-BE49-F238E27FC236}">
              <a16:creationId xmlns:a16="http://schemas.microsoft.com/office/drawing/2014/main" id="{76106B69-0F0C-43AD-AF37-DCABCC3589B6}"/>
            </a:ext>
          </a:extLst>
        </xdr:cNvPr>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485" name="n_3mainValue【消防施設】&#10;有形固定資産減価償却率">
          <a:extLst>
            <a:ext uri="{FF2B5EF4-FFF2-40B4-BE49-F238E27FC236}">
              <a16:creationId xmlns:a16="http://schemas.microsoft.com/office/drawing/2014/main" id="{F57078B7-3459-4CD3-ABD2-DB3B3DC16A73}"/>
            </a:ext>
          </a:extLst>
        </xdr:cNvPr>
        <xdr:cNvSpPr txBox="1"/>
      </xdr:nvSpPr>
      <xdr:spPr>
        <a:xfrm>
          <a:off x="13500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486" name="n_4mainValue【消防施設】&#10;有形固定資産減価償却率">
          <a:extLst>
            <a:ext uri="{FF2B5EF4-FFF2-40B4-BE49-F238E27FC236}">
              <a16:creationId xmlns:a16="http://schemas.microsoft.com/office/drawing/2014/main" id="{DFA53773-5497-4692-94D7-2367002E78DF}"/>
            </a:ext>
          </a:extLst>
        </xdr:cNvPr>
        <xdr:cNvSpPr txBox="1"/>
      </xdr:nvSpPr>
      <xdr:spPr>
        <a:xfrm>
          <a:off x="12611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FF41402C-4A5E-4286-98E3-94BEA91451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47A64B4F-9267-46C4-94E7-5790E479A0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FC225CDC-C79E-4D05-8183-CF1CBA4402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A8CFF868-1B08-4758-B669-FA648F1902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4056430F-7D53-487F-AEB3-92D26F9385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374EF623-E72B-41FB-A3A9-FEEBEADE96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36F26CA2-D4EE-4F5C-A6E0-27524A5240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D123330E-62E6-445D-84B3-8664C38AC5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26C7E89C-5F19-4E9A-BAAF-C856F4310E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6DE7611C-198B-4E58-9502-C225772EB1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a:extLst>
            <a:ext uri="{FF2B5EF4-FFF2-40B4-BE49-F238E27FC236}">
              <a16:creationId xmlns:a16="http://schemas.microsoft.com/office/drawing/2014/main" id="{463DC475-A8FC-4C6B-82B6-863D01DD62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8" name="テキスト ボックス 497">
          <a:extLst>
            <a:ext uri="{FF2B5EF4-FFF2-40B4-BE49-F238E27FC236}">
              <a16:creationId xmlns:a16="http://schemas.microsoft.com/office/drawing/2014/main" id="{C8549875-21C0-4018-A89B-1364508396F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a:extLst>
            <a:ext uri="{FF2B5EF4-FFF2-40B4-BE49-F238E27FC236}">
              <a16:creationId xmlns:a16="http://schemas.microsoft.com/office/drawing/2014/main" id="{E52538EC-2256-401E-919E-2148D321EA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0" name="テキスト ボックス 499">
          <a:extLst>
            <a:ext uri="{FF2B5EF4-FFF2-40B4-BE49-F238E27FC236}">
              <a16:creationId xmlns:a16="http://schemas.microsoft.com/office/drawing/2014/main" id="{3C2B8FEF-951A-4C88-94C6-F9CB4AE96A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a:extLst>
            <a:ext uri="{FF2B5EF4-FFF2-40B4-BE49-F238E27FC236}">
              <a16:creationId xmlns:a16="http://schemas.microsoft.com/office/drawing/2014/main" id="{D94F556D-44CC-4F5E-AC12-9DAAFC67479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2" name="テキスト ボックス 501">
          <a:extLst>
            <a:ext uri="{FF2B5EF4-FFF2-40B4-BE49-F238E27FC236}">
              <a16:creationId xmlns:a16="http://schemas.microsoft.com/office/drawing/2014/main" id="{52A16D25-1797-4F9A-ADCF-192ADF099F3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a:extLst>
            <a:ext uri="{FF2B5EF4-FFF2-40B4-BE49-F238E27FC236}">
              <a16:creationId xmlns:a16="http://schemas.microsoft.com/office/drawing/2014/main" id="{C633EBE5-C99B-4544-80D8-46100D29A9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4" name="テキスト ボックス 503">
          <a:extLst>
            <a:ext uri="{FF2B5EF4-FFF2-40B4-BE49-F238E27FC236}">
              <a16:creationId xmlns:a16="http://schemas.microsoft.com/office/drawing/2014/main" id="{791357C8-32C7-4094-A06C-9683BD18FC8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527663BE-141F-4282-81AD-8AEF124112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C0303934-6E42-4CB7-AB95-F9CA26A2C2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161458AE-FFFB-4087-8D0B-DD995F8E46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508" name="直線コネクタ 507">
          <a:extLst>
            <a:ext uri="{FF2B5EF4-FFF2-40B4-BE49-F238E27FC236}">
              <a16:creationId xmlns:a16="http://schemas.microsoft.com/office/drawing/2014/main" id="{29123B9C-34E3-4A2A-983B-6235ABA703EB}"/>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509" name="【消防施設】&#10;一人当たり面積最小値テキスト">
          <a:extLst>
            <a:ext uri="{FF2B5EF4-FFF2-40B4-BE49-F238E27FC236}">
              <a16:creationId xmlns:a16="http://schemas.microsoft.com/office/drawing/2014/main" id="{15D834FF-79DA-41C4-B2DC-F85813C698FA}"/>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510" name="直線コネクタ 509">
          <a:extLst>
            <a:ext uri="{FF2B5EF4-FFF2-40B4-BE49-F238E27FC236}">
              <a16:creationId xmlns:a16="http://schemas.microsoft.com/office/drawing/2014/main" id="{62DCC2E6-E6E4-4629-983B-292205DE47BA}"/>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511" name="【消防施設】&#10;一人当たり面積最大値テキスト">
          <a:extLst>
            <a:ext uri="{FF2B5EF4-FFF2-40B4-BE49-F238E27FC236}">
              <a16:creationId xmlns:a16="http://schemas.microsoft.com/office/drawing/2014/main" id="{EA05553D-7043-4C68-A09D-6E6B9E31F624}"/>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512" name="直線コネクタ 511">
          <a:extLst>
            <a:ext uri="{FF2B5EF4-FFF2-40B4-BE49-F238E27FC236}">
              <a16:creationId xmlns:a16="http://schemas.microsoft.com/office/drawing/2014/main" id="{5DF79D30-191C-479C-95EC-A2C223336F29}"/>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513" name="【消防施設】&#10;一人当たり面積平均値テキスト">
          <a:extLst>
            <a:ext uri="{FF2B5EF4-FFF2-40B4-BE49-F238E27FC236}">
              <a16:creationId xmlns:a16="http://schemas.microsoft.com/office/drawing/2014/main" id="{B9C40F10-7641-4649-A0B8-E71C11A30DC7}"/>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514" name="フローチャート: 判断 513">
          <a:extLst>
            <a:ext uri="{FF2B5EF4-FFF2-40B4-BE49-F238E27FC236}">
              <a16:creationId xmlns:a16="http://schemas.microsoft.com/office/drawing/2014/main" id="{5B858026-A90C-416A-8D34-205941D0F3E8}"/>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515" name="フローチャート: 判断 514">
          <a:extLst>
            <a:ext uri="{FF2B5EF4-FFF2-40B4-BE49-F238E27FC236}">
              <a16:creationId xmlns:a16="http://schemas.microsoft.com/office/drawing/2014/main" id="{9F86C7CB-E6F0-4769-98F9-23D7D842FD0D}"/>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516" name="フローチャート: 判断 515">
          <a:extLst>
            <a:ext uri="{FF2B5EF4-FFF2-40B4-BE49-F238E27FC236}">
              <a16:creationId xmlns:a16="http://schemas.microsoft.com/office/drawing/2014/main" id="{97502655-54A1-48F4-9644-BFC8F9A65E9C}"/>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517" name="フローチャート: 判断 516">
          <a:extLst>
            <a:ext uri="{FF2B5EF4-FFF2-40B4-BE49-F238E27FC236}">
              <a16:creationId xmlns:a16="http://schemas.microsoft.com/office/drawing/2014/main" id="{4A626747-C100-4F03-98A7-0A705E10439F}"/>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518" name="フローチャート: 判断 517">
          <a:extLst>
            <a:ext uri="{FF2B5EF4-FFF2-40B4-BE49-F238E27FC236}">
              <a16:creationId xmlns:a16="http://schemas.microsoft.com/office/drawing/2014/main" id="{A799F7C4-6B30-4456-9F45-D1495EF2D363}"/>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A7760D28-2FF2-4E98-9497-39B8008139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EDD0400-6B6D-4C5F-A1D9-4CA53CE457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39256F5E-568C-450D-A615-FEA8A4AB9B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098E4FF-804A-4B3C-B766-8F1DE0BE76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E2235E4-EFC1-4210-B73B-8317F5E2DF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524" name="楕円 523">
          <a:extLst>
            <a:ext uri="{FF2B5EF4-FFF2-40B4-BE49-F238E27FC236}">
              <a16:creationId xmlns:a16="http://schemas.microsoft.com/office/drawing/2014/main" id="{77DE7E84-53A5-4D52-AD3A-1B1CC707AC44}"/>
            </a:ext>
          </a:extLst>
        </xdr:cNvPr>
        <xdr:cNvSpPr/>
      </xdr:nvSpPr>
      <xdr:spPr>
        <a:xfrm>
          <a:off x="221107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157751</xdr:rowOff>
    </xdr:from>
    <xdr:ext cx="469744" cy="259045"/>
    <xdr:sp macro="" textlink="">
      <xdr:nvSpPr>
        <xdr:cNvPr id="525" name="【消防施設】&#10;一人当たり面積該当値テキスト">
          <a:extLst>
            <a:ext uri="{FF2B5EF4-FFF2-40B4-BE49-F238E27FC236}">
              <a16:creationId xmlns:a16="http://schemas.microsoft.com/office/drawing/2014/main" id="{7FBD7BF7-06B1-4F16-B5B3-696B33102E01}"/>
            </a:ext>
          </a:extLst>
        </xdr:cNvPr>
        <xdr:cNvSpPr txBox="1"/>
      </xdr:nvSpPr>
      <xdr:spPr>
        <a:xfrm>
          <a:off x="22199600"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526" name="楕円 525">
          <a:extLst>
            <a:ext uri="{FF2B5EF4-FFF2-40B4-BE49-F238E27FC236}">
              <a16:creationId xmlns:a16="http://schemas.microsoft.com/office/drawing/2014/main" id="{7DB610FC-27A4-451C-9177-5FA9AE2C4C11}"/>
            </a:ext>
          </a:extLst>
        </xdr:cNvPr>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58674</xdr:rowOff>
    </xdr:from>
    <xdr:to>
      <xdr:col>116</xdr:col>
      <xdr:colOff>63500</xdr:colOff>
      <xdr:row>85</xdr:row>
      <xdr:rowOff>15239</xdr:rowOff>
    </xdr:to>
    <xdr:cxnSp macro="">
      <xdr:nvCxnSpPr>
        <xdr:cNvPr id="527" name="直線コネクタ 526">
          <a:extLst>
            <a:ext uri="{FF2B5EF4-FFF2-40B4-BE49-F238E27FC236}">
              <a16:creationId xmlns:a16="http://schemas.microsoft.com/office/drawing/2014/main" id="{B71CED01-9423-49E1-AD93-4A09CB78C16E}"/>
            </a:ext>
          </a:extLst>
        </xdr:cNvPr>
        <xdr:cNvCxnSpPr/>
      </xdr:nvCxnSpPr>
      <xdr:spPr>
        <a:xfrm flipV="1">
          <a:off x="21323300" y="14460474"/>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140463</xdr:rowOff>
    </xdr:from>
    <xdr:to>
      <xdr:col>107</xdr:col>
      <xdr:colOff>101600</xdr:colOff>
      <xdr:row>85</xdr:row>
      <xdr:rowOff>70613</xdr:rowOff>
    </xdr:to>
    <xdr:sp macro="" textlink="">
      <xdr:nvSpPr>
        <xdr:cNvPr id="528" name="楕円 527">
          <a:extLst>
            <a:ext uri="{FF2B5EF4-FFF2-40B4-BE49-F238E27FC236}">
              <a16:creationId xmlns:a16="http://schemas.microsoft.com/office/drawing/2014/main" id="{141CD505-7E4B-436C-9A05-50FC6F4A7D07}"/>
            </a:ext>
          </a:extLst>
        </xdr:cNvPr>
        <xdr:cNvSpPr/>
      </xdr:nvSpPr>
      <xdr:spPr>
        <a:xfrm>
          <a:off x="20383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19813</xdr:rowOff>
    </xdr:to>
    <xdr:cxnSp macro="">
      <xdr:nvCxnSpPr>
        <xdr:cNvPr id="529" name="直線コネクタ 528">
          <a:extLst>
            <a:ext uri="{FF2B5EF4-FFF2-40B4-BE49-F238E27FC236}">
              <a16:creationId xmlns:a16="http://schemas.microsoft.com/office/drawing/2014/main" id="{532D6E3B-78E0-4AF3-AEAE-297E5983B648}"/>
            </a:ext>
          </a:extLst>
        </xdr:cNvPr>
        <xdr:cNvCxnSpPr/>
      </xdr:nvCxnSpPr>
      <xdr:spPr>
        <a:xfrm flipV="1">
          <a:off x="20434300" y="145884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140463</xdr:rowOff>
    </xdr:from>
    <xdr:to>
      <xdr:col>102</xdr:col>
      <xdr:colOff>165100</xdr:colOff>
      <xdr:row>85</xdr:row>
      <xdr:rowOff>70613</xdr:rowOff>
    </xdr:to>
    <xdr:sp macro="" textlink="">
      <xdr:nvSpPr>
        <xdr:cNvPr id="530" name="楕円 529">
          <a:extLst>
            <a:ext uri="{FF2B5EF4-FFF2-40B4-BE49-F238E27FC236}">
              <a16:creationId xmlns:a16="http://schemas.microsoft.com/office/drawing/2014/main" id="{D1521CDC-EED6-4BEF-B63D-2F7524545647}"/>
            </a:ext>
          </a:extLst>
        </xdr:cNvPr>
        <xdr:cNvSpPr/>
      </xdr:nvSpPr>
      <xdr:spPr>
        <a:xfrm>
          <a:off x="19494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19813</xdr:rowOff>
    </xdr:from>
    <xdr:to>
      <xdr:col>107</xdr:col>
      <xdr:colOff>50800</xdr:colOff>
      <xdr:row>85</xdr:row>
      <xdr:rowOff>19813</xdr:rowOff>
    </xdr:to>
    <xdr:cxnSp macro="">
      <xdr:nvCxnSpPr>
        <xdr:cNvPr id="531" name="直線コネクタ 530">
          <a:extLst>
            <a:ext uri="{FF2B5EF4-FFF2-40B4-BE49-F238E27FC236}">
              <a16:creationId xmlns:a16="http://schemas.microsoft.com/office/drawing/2014/main" id="{D3500C33-A387-4DB6-B81A-68786792E3E5}"/>
            </a:ext>
          </a:extLst>
        </xdr:cNvPr>
        <xdr:cNvCxnSpPr/>
      </xdr:nvCxnSpPr>
      <xdr:spPr>
        <a:xfrm>
          <a:off x="19545300" y="1459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32" name="楕円 531">
          <a:extLst>
            <a:ext uri="{FF2B5EF4-FFF2-40B4-BE49-F238E27FC236}">
              <a16:creationId xmlns:a16="http://schemas.microsoft.com/office/drawing/2014/main" id="{EF947C9A-CD14-44CC-8CDB-43521A55DE7D}"/>
            </a:ext>
          </a:extLst>
        </xdr:cNvPr>
        <xdr:cNvSpPr/>
      </xdr:nvSpPr>
      <xdr:spPr>
        <a:xfrm>
          <a:off x="18605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xdr:rowOff>
    </xdr:from>
    <xdr:to>
      <xdr:col>102</xdr:col>
      <xdr:colOff>114300</xdr:colOff>
      <xdr:row>85</xdr:row>
      <xdr:rowOff>19813</xdr:rowOff>
    </xdr:to>
    <xdr:cxnSp macro="">
      <xdr:nvCxnSpPr>
        <xdr:cNvPr id="533" name="直線コネクタ 532">
          <a:extLst>
            <a:ext uri="{FF2B5EF4-FFF2-40B4-BE49-F238E27FC236}">
              <a16:creationId xmlns:a16="http://schemas.microsoft.com/office/drawing/2014/main" id="{5EF3AB42-5338-4922-81F8-DF1BD19CC6DA}"/>
            </a:ext>
          </a:extLst>
        </xdr:cNvPr>
        <xdr:cNvCxnSpPr/>
      </xdr:nvCxnSpPr>
      <xdr:spPr>
        <a:xfrm>
          <a:off x="18656300" y="145793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534" name="n_1aveValue【消防施設】&#10;一人当たり面積">
          <a:extLst>
            <a:ext uri="{FF2B5EF4-FFF2-40B4-BE49-F238E27FC236}">
              <a16:creationId xmlns:a16="http://schemas.microsoft.com/office/drawing/2014/main" id="{29CEAE72-81EC-430D-99E2-31DB8BE96399}"/>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535" name="n_2aveValue【消防施設】&#10;一人当たり面積">
          <a:extLst>
            <a:ext uri="{FF2B5EF4-FFF2-40B4-BE49-F238E27FC236}">
              <a16:creationId xmlns:a16="http://schemas.microsoft.com/office/drawing/2014/main" id="{4B8A9817-ED05-4378-9943-E45F84441294}"/>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536" name="n_3aveValue【消防施設】&#10;一人当たり面積">
          <a:extLst>
            <a:ext uri="{FF2B5EF4-FFF2-40B4-BE49-F238E27FC236}">
              <a16:creationId xmlns:a16="http://schemas.microsoft.com/office/drawing/2014/main" id="{E10EFCC7-1BE0-4323-90BA-490B7323B0EC}"/>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537" name="n_4aveValue【消防施設】&#10;一人当たり面積">
          <a:extLst>
            <a:ext uri="{FF2B5EF4-FFF2-40B4-BE49-F238E27FC236}">
              <a16:creationId xmlns:a16="http://schemas.microsoft.com/office/drawing/2014/main" id="{5B9BC515-6F9E-4AAC-9535-E1F135B157DF}"/>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538" name="n_1mainValue【消防施設】&#10;一人当たり面積">
          <a:extLst>
            <a:ext uri="{FF2B5EF4-FFF2-40B4-BE49-F238E27FC236}">
              <a16:creationId xmlns:a16="http://schemas.microsoft.com/office/drawing/2014/main" id="{25E83C25-DCF2-416A-BCDA-B354E6EADC53}"/>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61740</xdr:rowOff>
    </xdr:from>
    <xdr:ext cx="469744" cy="259045"/>
    <xdr:sp macro="" textlink="">
      <xdr:nvSpPr>
        <xdr:cNvPr id="539" name="n_2mainValue【消防施設】&#10;一人当たり面積">
          <a:extLst>
            <a:ext uri="{FF2B5EF4-FFF2-40B4-BE49-F238E27FC236}">
              <a16:creationId xmlns:a16="http://schemas.microsoft.com/office/drawing/2014/main" id="{1697F917-E013-48FA-A65A-360F0BC16BBB}"/>
            </a:ext>
          </a:extLst>
        </xdr:cNvPr>
        <xdr:cNvSpPr txBox="1"/>
      </xdr:nvSpPr>
      <xdr:spPr>
        <a:xfrm>
          <a:off x="20199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61740</xdr:rowOff>
    </xdr:from>
    <xdr:ext cx="469744" cy="259045"/>
    <xdr:sp macro="" textlink="">
      <xdr:nvSpPr>
        <xdr:cNvPr id="540" name="n_3mainValue【消防施設】&#10;一人当たり面積">
          <a:extLst>
            <a:ext uri="{FF2B5EF4-FFF2-40B4-BE49-F238E27FC236}">
              <a16:creationId xmlns:a16="http://schemas.microsoft.com/office/drawing/2014/main" id="{02D6BBB8-023E-4881-9EAB-DA0A7F0012C1}"/>
            </a:ext>
          </a:extLst>
        </xdr:cNvPr>
        <xdr:cNvSpPr txBox="1"/>
      </xdr:nvSpPr>
      <xdr:spPr>
        <a:xfrm>
          <a:off x="19310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541" name="n_4mainValue【消防施設】&#10;一人当たり面積">
          <a:extLst>
            <a:ext uri="{FF2B5EF4-FFF2-40B4-BE49-F238E27FC236}">
              <a16:creationId xmlns:a16="http://schemas.microsoft.com/office/drawing/2014/main" id="{78174299-4992-43AB-A2B0-F87E6606FC03}"/>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A076D452-7D22-4828-83FD-985D71CFAF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FFD171FB-AD5A-4C76-B566-CB23B2767A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F105333B-B324-4362-B45F-EE3205FC37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BEA949AC-2A61-4BA5-A33D-6547E8678E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5A6C062A-C961-4DE1-809D-C365DE94FC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C6CAA316-244C-494D-ABFF-1B86A4D505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DA30D24-D014-451B-8577-3BC0E7157F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3E86D2E7-9CA3-4567-8E95-77A5E6A0A3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CEF6D19C-2487-4592-874B-98EFDD4143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EA861DA6-9950-4AC7-95F2-561E3AD9BF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A8BCC5C3-C799-449A-8C70-0A92D2C0B9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8D874F67-429C-4959-9987-C1A6C9081A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ECE4E50C-6298-4136-A90B-400959AA77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B6CC6620-75CC-4592-8C86-C1721AB444E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7653F290-8964-4F9D-B29F-F39AA496BA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B4151F09-A12C-4B21-BEB1-2245D2904B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DD2A3A1A-36E7-444E-A7AA-768AB82B16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F27019F6-F2DD-4DD6-BA11-ABBDA05736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EA08468C-FE1A-4B4A-B192-E636933C2B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46E40715-F55D-454E-9A79-18701C2EC7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68F85DA5-C111-41B9-B1D0-7A1A60805E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D8A0A592-7AB2-4489-8FA8-04B8470AB19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178D2220-A2B0-41C8-BCB0-DE7C9FD97D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F9B0AB91-A009-4789-BBAC-FC7EF4C0A5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A025809-5D99-4D05-9214-8C600A9DD7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567" name="直線コネクタ 566">
          <a:extLst>
            <a:ext uri="{FF2B5EF4-FFF2-40B4-BE49-F238E27FC236}">
              <a16:creationId xmlns:a16="http://schemas.microsoft.com/office/drawing/2014/main" id="{0544986C-A7F5-46F8-BA75-27A0ACFEF485}"/>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68" name="【庁舎】&#10;有形固定資産減価償却率最小値テキスト">
          <a:extLst>
            <a:ext uri="{FF2B5EF4-FFF2-40B4-BE49-F238E27FC236}">
              <a16:creationId xmlns:a16="http://schemas.microsoft.com/office/drawing/2014/main" id="{BD5F147B-5926-4A02-AC0F-69F3FEC1875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69" name="直線コネクタ 568">
          <a:extLst>
            <a:ext uri="{FF2B5EF4-FFF2-40B4-BE49-F238E27FC236}">
              <a16:creationId xmlns:a16="http://schemas.microsoft.com/office/drawing/2014/main" id="{986163B7-D502-4758-9676-30C4C195D138}"/>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570" name="【庁舎】&#10;有形固定資産減価償却率最大値テキスト">
          <a:extLst>
            <a:ext uri="{FF2B5EF4-FFF2-40B4-BE49-F238E27FC236}">
              <a16:creationId xmlns:a16="http://schemas.microsoft.com/office/drawing/2014/main" id="{F2A61424-0D0E-44E4-87A8-749589F59789}"/>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571" name="直線コネクタ 570">
          <a:extLst>
            <a:ext uri="{FF2B5EF4-FFF2-40B4-BE49-F238E27FC236}">
              <a16:creationId xmlns:a16="http://schemas.microsoft.com/office/drawing/2014/main" id="{09F0E687-09FA-4725-8301-19D756695BCE}"/>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572" name="【庁舎】&#10;有形固定資産減価償却率平均値テキスト">
          <a:extLst>
            <a:ext uri="{FF2B5EF4-FFF2-40B4-BE49-F238E27FC236}">
              <a16:creationId xmlns:a16="http://schemas.microsoft.com/office/drawing/2014/main" id="{55B2B56A-64C5-48A9-A242-AC73BDD250AB}"/>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573" name="フローチャート: 判断 572">
          <a:extLst>
            <a:ext uri="{FF2B5EF4-FFF2-40B4-BE49-F238E27FC236}">
              <a16:creationId xmlns:a16="http://schemas.microsoft.com/office/drawing/2014/main" id="{5D35F7A0-E686-4DB9-9567-E07A6A319183}"/>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574" name="フローチャート: 判断 573">
          <a:extLst>
            <a:ext uri="{FF2B5EF4-FFF2-40B4-BE49-F238E27FC236}">
              <a16:creationId xmlns:a16="http://schemas.microsoft.com/office/drawing/2014/main" id="{3D69E838-66D4-4700-B38B-A4A1F526EF32}"/>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575" name="フローチャート: 判断 574">
          <a:extLst>
            <a:ext uri="{FF2B5EF4-FFF2-40B4-BE49-F238E27FC236}">
              <a16:creationId xmlns:a16="http://schemas.microsoft.com/office/drawing/2014/main" id="{271381C0-32FF-418E-9399-79E9C7DED5BB}"/>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576" name="フローチャート: 判断 575">
          <a:extLst>
            <a:ext uri="{FF2B5EF4-FFF2-40B4-BE49-F238E27FC236}">
              <a16:creationId xmlns:a16="http://schemas.microsoft.com/office/drawing/2014/main" id="{0AB3B472-9240-49A7-ACE6-8C05235D9CCA}"/>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577" name="フローチャート: 判断 576">
          <a:extLst>
            <a:ext uri="{FF2B5EF4-FFF2-40B4-BE49-F238E27FC236}">
              <a16:creationId xmlns:a16="http://schemas.microsoft.com/office/drawing/2014/main" id="{258FDAA2-27DD-42BE-8AC8-AAFF6A847D6C}"/>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5DF5C8E-DAD8-497B-A5C6-534B920753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9AD662C-A060-4681-B2A0-BD61F5FD4D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2C721FA-B6D2-4EFF-8D13-06B1066B9C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90F2F27-70F3-44D0-AC4F-D9E3CB4016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85829F75-3405-41C6-BB4A-8961F73D65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583" name="楕円 582">
          <a:extLst>
            <a:ext uri="{FF2B5EF4-FFF2-40B4-BE49-F238E27FC236}">
              <a16:creationId xmlns:a16="http://schemas.microsoft.com/office/drawing/2014/main" id="{F69CA9E2-3550-4154-AB3D-4C97E0779F87}"/>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584" name="【庁舎】&#10;有形固定資産減価償却率該当値テキスト">
          <a:extLst>
            <a:ext uri="{FF2B5EF4-FFF2-40B4-BE49-F238E27FC236}">
              <a16:creationId xmlns:a16="http://schemas.microsoft.com/office/drawing/2014/main" id="{D8C0BD56-DC2A-4491-B798-9980BB3EC7FA}"/>
            </a:ext>
          </a:extLst>
        </xdr:cNvPr>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585" name="楕円 584">
          <a:extLst>
            <a:ext uri="{FF2B5EF4-FFF2-40B4-BE49-F238E27FC236}">
              <a16:creationId xmlns:a16="http://schemas.microsoft.com/office/drawing/2014/main" id="{E53F68B0-704E-4EBC-A3E8-E54C5F67CC17}"/>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128451</xdr:rowOff>
    </xdr:to>
    <xdr:cxnSp macro="">
      <xdr:nvCxnSpPr>
        <xdr:cNvPr id="586" name="直線コネクタ 585">
          <a:extLst>
            <a:ext uri="{FF2B5EF4-FFF2-40B4-BE49-F238E27FC236}">
              <a16:creationId xmlns:a16="http://schemas.microsoft.com/office/drawing/2014/main" id="{A815E2C7-929C-4F81-8E2F-267C0C399E24}"/>
            </a:ext>
          </a:extLst>
        </xdr:cNvPr>
        <xdr:cNvCxnSpPr/>
      </xdr:nvCxnSpPr>
      <xdr:spPr>
        <a:xfrm>
          <a:off x="15481300" y="180980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587" name="楕円 586">
          <a:extLst>
            <a:ext uri="{FF2B5EF4-FFF2-40B4-BE49-F238E27FC236}">
              <a16:creationId xmlns:a16="http://schemas.microsoft.com/office/drawing/2014/main" id="{84A12A74-4D70-4851-AABB-65F1DCEE87A2}"/>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95794</xdr:rowOff>
    </xdr:to>
    <xdr:cxnSp macro="">
      <xdr:nvCxnSpPr>
        <xdr:cNvPr id="588" name="直線コネクタ 587">
          <a:extLst>
            <a:ext uri="{FF2B5EF4-FFF2-40B4-BE49-F238E27FC236}">
              <a16:creationId xmlns:a16="http://schemas.microsoft.com/office/drawing/2014/main" id="{E2AF8BF3-7D71-432D-A42E-18C2596D1D6A}"/>
            </a:ext>
          </a:extLst>
        </xdr:cNvPr>
        <xdr:cNvCxnSpPr/>
      </xdr:nvCxnSpPr>
      <xdr:spPr>
        <a:xfrm>
          <a:off x="14592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89" name="楕円 588">
          <a:extLst>
            <a:ext uri="{FF2B5EF4-FFF2-40B4-BE49-F238E27FC236}">
              <a16:creationId xmlns:a16="http://schemas.microsoft.com/office/drawing/2014/main" id="{0596A9E6-B54B-4490-815E-40E51BC887A3}"/>
            </a:ext>
          </a:extLst>
        </xdr:cNvPr>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63137</xdr:rowOff>
    </xdr:to>
    <xdr:cxnSp macro="">
      <xdr:nvCxnSpPr>
        <xdr:cNvPr id="590" name="直線コネクタ 589">
          <a:extLst>
            <a:ext uri="{FF2B5EF4-FFF2-40B4-BE49-F238E27FC236}">
              <a16:creationId xmlns:a16="http://schemas.microsoft.com/office/drawing/2014/main" id="{CD4878CC-56AA-4C45-B050-49EE37967513}"/>
            </a:ext>
          </a:extLst>
        </xdr:cNvPr>
        <xdr:cNvCxnSpPr/>
      </xdr:nvCxnSpPr>
      <xdr:spPr>
        <a:xfrm>
          <a:off x="13703300" y="1803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591" name="楕円 590">
          <a:extLst>
            <a:ext uri="{FF2B5EF4-FFF2-40B4-BE49-F238E27FC236}">
              <a16:creationId xmlns:a16="http://schemas.microsoft.com/office/drawing/2014/main" id="{8BDA42EB-DBE5-4D96-A005-6485E3FAF61F}"/>
            </a:ext>
          </a:extLst>
        </xdr:cNvPr>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30480</xdr:rowOff>
    </xdr:to>
    <xdr:cxnSp macro="">
      <xdr:nvCxnSpPr>
        <xdr:cNvPr id="592" name="直線コネクタ 591">
          <a:extLst>
            <a:ext uri="{FF2B5EF4-FFF2-40B4-BE49-F238E27FC236}">
              <a16:creationId xmlns:a16="http://schemas.microsoft.com/office/drawing/2014/main" id="{AC04AAE1-3F8A-4B7A-8DCB-05286D34C863}"/>
            </a:ext>
          </a:extLst>
        </xdr:cNvPr>
        <xdr:cNvCxnSpPr/>
      </xdr:nvCxnSpPr>
      <xdr:spPr>
        <a:xfrm>
          <a:off x="12814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593" name="n_1aveValue【庁舎】&#10;有形固定資産減価償却率">
          <a:extLst>
            <a:ext uri="{FF2B5EF4-FFF2-40B4-BE49-F238E27FC236}">
              <a16:creationId xmlns:a16="http://schemas.microsoft.com/office/drawing/2014/main" id="{93FF34E1-2592-46C3-9600-C2E9CCEA27CA}"/>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594" name="n_2aveValue【庁舎】&#10;有形固定資産減価償却率">
          <a:extLst>
            <a:ext uri="{FF2B5EF4-FFF2-40B4-BE49-F238E27FC236}">
              <a16:creationId xmlns:a16="http://schemas.microsoft.com/office/drawing/2014/main" id="{C72C1F62-C74F-47C1-9D85-A5F2CD814044}"/>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595" name="n_3aveValue【庁舎】&#10;有形固定資産減価償却率">
          <a:extLst>
            <a:ext uri="{FF2B5EF4-FFF2-40B4-BE49-F238E27FC236}">
              <a16:creationId xmlns:a16="http://schemas.microsoft.com/office/drawing/2014/main" id="{A0636BA8-5DE8-4375-A9AB-F3C892360ADA}"/>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596" name="n_4aveValue【庁舎】&#10;有形固定資産減価償却率">
          <a:extLst>
            <a:ext uri="{FF2B5EF4-FFF2-40B4-BE49-F238E27FC236}">
              <a16:creationId xmlns:a16="http://schemas.microsoft.com/office/drawing/2014/main" id="{94A57CCB-AE2D-4A93-87FD-773C96DF9863}"/>
            </a:ext>
          </a:extLst>
        </xdr:cNvPr>
        <xdr:cNvSpPr txBox="1"/>
      </xdr:nvSpPr>
      <xdr:spPr>
        <a:xfrm>
          <a:off x="12611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597" name="n_1mainValue【庁舎】&#10;有形固定資産減価償却率">
          <a:extLst>
            <a:ext uri="{FF2B5EF4-FFF2-40B4-BE49-F238E27FC236}">
              <a16:creationId xmlns:a16="http://schemas.microsoft.com/office/drawing/2014/main" id="{85BC4E16-CB9C-4ADB-A30C-7879721B8DA6}"/>
            </a:ext>
          </a:extLst>
        </xdr:cNvPr>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598" name="n_2mainValue【庁舎】&#10;有形固定資産減価償却率">
          <a:extLst>
            <a:ext uri="{FF2B5EF4-FFF2-40B4-BE49-F238E27FC236}">
              <a16:creationId xmlns:a16="http://schemas.microsoft.com/office/drawing/2014/main" id="{E3A3C65A-66C1-4CAB-8378-AE34D562FF11}"/>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99" name="n_3mainValue【庁舎】&#10;有形固定資産減価償却率">
          <a:extLst>
            <a:ext uri="{FF2B5EF4-FFF2-40B4-BE49-F238E27FC236}">
              <a16:creationId xmlns:a16="http://schemas.microsoft.com/office/drawing/2014/main" id="{DEB19839-1CE7-4D58-B2DD-E6AC62512A04}"/>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600" name="n_4mainValue【庁舎】&#10;有形固定資産減価償却率">
          <a:extLst>
            <a:ext uri="{FF2B5EF4-FFF2-40B4-BE49-F238E27FC236}">
              <a16:creationId xmlns:a16="http://schemas.microsoft.com/office/drawing/2014/main" id="{814B2248-C666-4EF2-A307-D03B7EF4E49B}"/>
            </a:ext>
          </a:extLst>
        </xdr:cNvPr>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1B98EF7B-DDD3-46DC-A57E-577B472EF7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AA70E830-FBB7-4D66-A0CA-B152F31CEA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E2031801-9F60-4051-8DBE-3561AE9C40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443D2995-DB2F-4D58-A2AB-11F7547DDE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AC0E3661-30DA-481D-9929-1500B0694B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ACDA1157-11E1-4529-BB3A-63C56AF530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A1146438-AA5A-4D79-9E9E-4F48D3A2F7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F965D618-7D34-4492-B667-500615DCB7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188EC3DA-8DEF-4118-9095-FD6AED3DCC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E1A7B83F-C183-4F2C-965F-CDFE498A61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D3DFB244-87F4-4CE4-922A-9E692B01E9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DCC3FADD-B64D-40DC-88F4-D3139CB64B7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1F393C39-AFBC-47A5-8A36-3941B770E32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6EE52C24-434A-4B39-AAF4-BBC6730E91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F4915E31-34A5-44F4-A7D5-6180C740DAF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E4809B03-5F8D-4059-8671-1EC44FADD4B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E36C5B12-44D3-454C-88EE-EBDD91E12D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158D0F3B-9183-4902-BB9A-9375C1469DA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888E2F1C-DACB-4938-BF2C-8DFAE626B77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912590EF-DE33-49E5-B9F4-60D846FD9E6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7CB0BFEA-DEE0-4E41-8995-5FA6A6597B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4051E802-8A49-4437-BAC3-5DAF1ED990C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B9542427-2B0C-4F57-877B-E33C488EEE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E0515AEB-6552-4BC3-A34D-B88181392A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F3D4F4EF-2732-4DEC-8472-572D9F760F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626" name="直線コネクタ 625">
          <a:extLst>
            <a:ext uri="{FF2B5EF4-FFF2-40B4-BE49-F238E27FC236}">
              <a16:creationId xmlns:a16="http://schemas.microsoft.com/office/drawing/2014/main" id="{CC6805C8-2DD9-4002-9D7F-AFA317AEB3F1}"/>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7" name="【庁舎】&#10;一人当たり面積最小値テキスト">
          <a:extLst>
            <a:ext uri="{FF2B5EF4-FFF2-40B4-BE49-F238E27FC236}">
              <a16:creationId xmlns:a16="http://schemas.microsoft.com/office/drawing/2014/main" id="{6D6338CA-8472-40D8-A481-4B4DF568473A}"/>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28" name="直線コネクタ 627">
          <a:extLst>
            <a:ext uri="{FF2B5EF4-FFF2-40B4-BE49-F238E27FC236}">
              <a16:creationId xmlns:a16="http://schemas.microsoft.com/office/drawing/2014/main" id="{E26AEDC4-8596-4C20-8F81-D2208269249D}"/>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29" name="【庁舎】&#10;一人当たり面積最大値テキスト">
          <a:extLst>
            <a:ext uri="{FF2B5EF4-FFF2-40B4-BE49-F238E27FC236}">
              <a16:creationId xmlns:a16="http://schemas.microsoft.com/office/drawing/2014/main" id="{12102E30-6815-4067-A14D-53C9E0E6B3A4}"/>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0" name="直線コネクタ 629">
          <a:extLst>
            <a:ext uri="{FF2B5EF4-FFF2-40B4-BE49-F238E27FC236}">
              <a16:creationId xmlns:a16="http://schemas.microsoft.com/office/drawing/2014/main" id="{47F510B4-AB7D-408C-A70F-F3D4D732B733}"/>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631" name="【庁舎】&#10;一人当たり面積平均値テキスト">
          <a:extLst>
            <a:ext uri="{FF2B5EF4-FFF2-40B4-BE49-F238E27FC236}">
              <a16:creationId xmlns:a16="http://schemas.microsoft.com/office/drawing/2014/main" id="{C59D6112-E9B8-4383-A85F-D58E2F55FAA4}"/>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632" name="フローチャート: 判断 631">
          <a:extLst>
            <a:ext uri="{FF2B5EF4-FFF2-40B4-BE49-F238E27FC236}">
              <a16:creationId xmlns:a16="http://schemas.microsoft.com/office/drawing/2014/main" id="{889ABA53-A575-411E-A724-4629037973BC}"/>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33" name="フローチャート: 判断 632">
          <a:extLst>
            <a:ext uri="{FF2B5EF4-FFF2-40B4-BE49-F238E27FC236}">
              <a16:creationId xmlns:a16="http://schemas.microsoft.com/office/drawing/2014/main" id="{D643C493-DD1E-4E1E-8A69-28E47A296EAE}"/>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634" name="フローチャート: 判断 633">
          <a:extLst>
            <a:ext uri="{FF2B5EF4-FFF2-40B4-BE49-F238E27FC236}">
              <a16:creationId xmlns:a16="http://schemas.microsoft.com/office/drawing/2014/main" id="{693A53CC-2218-48A8-8048-1EBA4C7CE058}"/>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35" name="フローチャート: 判断 634">
          <a:extLst>
            <a:ext uri="{FF2B5EF4-FFF2-40B4-BE49-F238E27FC236}">
              <a16:creationId xmlns:a16="http://schemas.microsoft.com/office/drawing/2014/main" id="{9F80AA87-5548-4CB5-B74C-6EE4821EF9C3}"/>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636" name="フローチャート: 判断 635">
          <a:extLst>
            <a:ext uri="{FF2B5EF4-FFF2-40B4-BE49-F238E27FC236}">
              <a16:creationId xmlns:a16="http://schemas.microsoft.com/office/drawing/2014/main" id="{B18ABB6C-A8FC-4AF9-A2C1-D0CA8E49EE86}"/>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11DD726-2888-423A-8A7B-896D55029B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06B189D-2E54-4900-9127-DC5EEBCFBD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A5197FC5-205B-46D3-A2AA-C61206AEC2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7A9CD3BC-CFC3-4678-A89B-0E49EB1B33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6229F22-9F4A-43F2-99BD-478609B047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642" name="楕円 641">
          <a:extLst>
            <a:ext uri="{FF2B5EF4-FFF2-40B4-BE49-F238E27FC236}">
              <a16:creationId xmlns:a16="http://schemas.microsoft.com/office/drawing/2014/main" id="{8FE1DDAF-91A5-47D3-BC58-3A1C8A9F707C}"/>
            </a:ext>
          </a:extLst>
        </xdr:cNvPr>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125021</xdr:rowOff>
    </xdr:from>
    <xdr:ext cx="469744" cy="259045"/>
    <xdr:sp macro="" textlink="">
      <xdr:nvSpPr>
        <xdr:cNvPr id="643" name="【庁舎】&#10;一人当たり面積該当値テキスト">
          <a:extLst>
            <a:ext uri="{FF2B5EF4-FFF2-40B4-BE49-F238E27FC236}">
              <a16:creationId xmlns:a16="http://schemas.microsoft.com/office/drawing/2014/main" id="{25EC5884-AE27-46E4-B796-D02490F317A4}"/>
            </a:ext>
          </a:extLst>
        </xdr:cNvPr>
        <xdr:cNvSpPr txBox="1"/>
      </xdr:nvSpPr>
      <xdr:spPr>
        <a:xfrm>
          <a:off x="22199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644" name="楕円 643">
          <a:extLst>
            <a:ext uri="{FF2B5EF4-FFF2-40B4-BE49-F238E27FC236}">
              <a16:creationId xmlns:a16="http://schemas.microsoft.com/office/drawing/2014/main" id="{69499908-70A8-43B0-B822-AD4342688F8A}"/>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105</xdr:row>
      <xdr:rowOff>166007</xdr:rowOff>
    </xdr:to>
    <xdr:cxnSp macro="">
      <xdr:nvCxnSpPr>
        <xdr:cNvPr id="645" name="直線コネクタ 644">
          <a:extLst>
            <a:ext uri="{FF2B5EF4-FFF2-40B4-BE49-F238E27FC236}">
              <a16:creationId xmlns:a16="http://schemas.microsoft.com/office/drawing/2014/main" id="{D06804B9-C166-4D9C-96E7-64A49D973DBB}"/>
            </a:ext>
          </a:extLst>
        </xdr:cNvPr>
        <xdr:cNvCxnSpPr/>
      </xdr:nvCxnSpPr>
      <xdr:spPr>
        <a:xfrm flipV="1">
          <a:off x="21323300" y="181551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646" name="楕円 645">
          <a:extLst>
            <a:ext uri="{FF2B5EF4-FFF2-40B4-BE49-F238E27FC236}">
              <a16:creationId xmlns:a16="http://schemas.microsoft.com/office/drawing/2014/main" id="{3C418617-E2CD-4F3B-901C-B1006C4BB5AD}"/>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7620</xdr:rowOff>
    </xdr:to>
    <xdr:cxnSp macro="">
      <xdr:nvCxnSpPr>
        <xdr:cNvPr id="647" name="直線コネクタ 646">
          <a:extLst>
            <a:ext uri="{FF2B5EF4-FFF2-40B4-BE49-F238E27FC236}">
              <a16:creationId xmlns:a16="http://schemas.microsoft.com/office/drawing/2014/main" id="{661F0B71-E809-49C4-B3B0-C4EAE7060429}"/>
            </a:ext>
          </a:extLst>
        </xdr:cNvPr>
        <xdr:cNvCxnSpPr/>
      </xdr:nvCxnSpPr>
      <xdr:spPr>
        <a:xfrm flipV="1">
          <a:off x="20434300" y="181682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648" name="楕円 647">
          <a:extLst>
            <a:ext uri="{FF2B5EF4-FFF2-40B4-BE49-F238E27FC236}">
              <a16:creationId xmlns:a16="http://schemas.microsoft.com/office/drawing/2014/main" id="{D827B259-6DCE-409E-9241-059DD296027E}"/>
            </a:ext>
          </a:extLst>
        </xdr:cNvPr>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19050</xdr:rowOff>
    </xdr:to>
    <xdr:cxnSp macro="">
      <xdr:nvCxnSpPr>
        <xdr:cNvPr id="649" name="直線コネクタ 648">
          <a:extLst>
            <a:ext uri="{FF2B5EF4-FFF2-40B4-BE49-F238E27FC236}">
              <a16:creationId xmlns:a16="http://schemas.microsoft.com/office/drawing/2014/main" id="{6ED2904B-5EE2-4874-80AC-FFAC770F83DD}"/>
            </a:ext>
          </a:extLst>
        </xdr:cNvPr>
        <xdr:cNvCxnSpPr/>
      </xdr:nvCxnSpPr>
      <xdr:spPr>
        <a:xfrm flipV="1">
          <a:off x="19545300" y="1818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149498</xdr:rowOff>
    </xdr:from>
    <xdr:to>
      <xdr:col>98</xdr:col>
      <xdr:colOff>38100</xdr:colOff>
      <xdr:row>106</xdr:row>
      <xdr:rowOff>79648</xdr:rowOff>
    </xdr:to>
    <xdr:sp macro="" textlink="">
      <xdr:nvSpPr>
        <xdr:cNvPr id="650" name="楕円 649">
          <a:extLst>
            <a:ext uri="{FF2B5EF4-FFF2-40B4-BE49-F238E27FC236}">
              <a16:creationId xmlns:a16="http://schemas.microsoft.com/office/drawing/2014/main" id="{797BDCB4-12D1-4472-83BA-A13453A4F400}"/>
            </a:ext>
          </a:extLst>
        </xdr:cNvPr>
        <xdr:cNvSpPr/>
      </xdr:nvSpPr>
      <xdr:spPr>
        <a:xfrm>
          <a:off x="18605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28848</xdr:rowOff>
    </xdr:to>
    <xdr:cxnSp macro="">
      <xdr:nvCxnSpPr>
        <xdr:cNvPr id="651" name="直線コネクタ 650">
          <a:extLst>
            <a:ext uri="{FF2B5EF4-FFF2-40B4-BE49-F238E27FC236}">
              <a16:creationId xmlns:a16="http://schemas.microsoft.com/office/drawing/2014/main" id="{6B846B57-2BEA-40C6-A489-8333A045999E}"/>
            </a:ext>
          </a:extLst>
        </xdr:cNvPr>
        <xdr:cNvCxnSpPr/>
      </xdr:nvCxnSpPr>
      <xdr:spPr>
        <a:xfrm flipV="1">
          <a:off x="18656300" y="181927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652" name="n_1aveValue【庁舎】&#10;一人当たり面積">
          <a:extLst>
            <a:ext uri="{FF2B5EF4-FFF2-40B4-BE49-F238E27FC236}">
              <a16:creationId xmlns:a16="http://schemas.microsoft.com/office/drawing/2014/main" id="{008BEAF6-6005-4D4F-B04E-A9B6FBFB41A5}"/>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653" name="n_2aveValue【庁舎】&#10;一人当たり面積">
          <a:extLst>
            <a:ext uri="{FF2B5EF4-FFF2-40B4-BE49-F238E27FC236}">
              <a16:creationId xmlns:a16="http://schemas.microsoft.com/office/drawing/2014/main" id="{431D9635-80E6-4144-9C29-3A546AC7E540}"/>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654" name="n_3aveValue【庁舎】&#10;一人当たり面積">
          <a:extLst>
            <a:ext uri="{FF2B5EF4-FFF2-40B4-BE49-F238E27FC236}">
              <a16:creationId xmlns:a16="http://schemas.microsoft.com/office/drawing/2014/main" id="{5D87C7E9-90D7-4660-AB3C-67A42AC3DC85}"/>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655" name="n_4aveValue【庁舎】&#10;一人当たり面積">
          <a:extLst>
            <a:ext uri="{FF2B5EF4-FFF2-40B4-BE49-F238E27FC236}">
              <a16:creationId xmlns:a16="http://schemas.microsoft.com/office/drawing/2014/main" id="{49F2BF8B-87C7-44DA-8D1D-1799B0A003AA}"/>
            </a:ext>
          </a:extLst>
        </xdr:cNvPr>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61884</xdr:rowOff>
    </xdr:from>
    <xdr:ext cx="469744" cy="259045"/>
    <xdr:sp macro="" textlink="">
      <xdr:nvSpPr>
        <xdr:cNvPr id="656" name="n_1mainValue【庁舎】&#10;一人当たり面積">
          <a:extLst>
            <a:ext uri="{FF2B5EF4-FFF2-40B4-BE49-F238E27FC236}">
              <a16:creationId xmlns:a16="http://schemas.microsoft.com/office/drawing/2014/main" id="{32E0219D-7C13-42FA-8403-919D3EB146A8}"/>
            </a:ext>
          </a:extLst>
        </xdr:cNvPr>
        <xdr:cNvSpPr txBox="1"/>
      </xdr:nvSpPr>
      <xdr:spPr>
        <a:xfrm>
          <a:off x="210757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657" name="n_2mainValue【庁舎】&#10;一人当たり面積">
          <a:extLst>
            <a:ext uri="{FF2B5EF4-FFF2-40B4-BE49-F238E27FC236}">
              <a16:creationId xmlns:a16="http://schemas.microsoft.com/office/drawing/2014/main" id="{A837E480-3EA8-4735-8B91-533A207A6BA9}"/>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86377</xdr:rowOff>
    </xdr:from>
    <xdr:ext cx="469744" cy="259045"/>
    <xdr:sp macro="" textlink="">
      <xdr:nvSpPr>
        <xdr:cNvPr id="658" name="n_3mainValue【庁舎】&#10;一人当たり面積">
          <a:extLst>
            <a:ext uri="{FF2B5EF4-FFF2-40B4-BE49-F238E27FC236}">
              <a16:creationId xmlns:a16="http://schemas.microsoft.com/office/drawing/2014/main" id="{AF7EA474-4975-40EC-B94E-8A7A083EF168}"/>
            </a:ext>
          </a:extLst>
        </xdr:cNvPr>
        <xdr:cNvSpPr txBox="1"/>
      </xdr:nvSpPr>
      <xdr:spPr>
        <a:xfrm>
          <a:off x="19310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96175</xdr:rowOff>
    </xdr:from>
    <xdr:ext cx="469744" cy="259045"/>
    <xdr:sp macro="" textlink="">
      <xdr:nvSpPr>
        <xdr:cNvPr id="659" name="n_4mainValue【庁舎】&#10;一人当たり面積">
          <a:extLst>
            <a:ext uri="{FF2B5EF4-FFF2-40B4-BE49-F238E27FC236}">
              <a16:creationId xmlns:a16="http://schemas.microsoft.com/office/drawing/2014/main" id="{22679A5F-5C5C-47B3-8AA2-661777908EC0}"/>
            </a:ext>
          </a:extLst>
        </xdr:cNvPr>
        <xdr:cNvSpPr txBox="1"/>
      </xdr:nvSpPr>
      <xdr:spPr>
        <a:xfrm>
          <a:off x="18421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12B3EE7E-7451-425F-8251-5D1D6A8A53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14EAB104-09D6-4A16-8402-750A8FAF56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5109BAD8-4C5B-49C1-803F-3E08986258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図書館は平成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年建設の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施設のみとなっており、比較的新しい施設のため有形固定資産減価償却率が</a:t>
          </a:r>
          <a:r>
            <a:rPr kumimoji="1" lang="en-US" altLang="ja-JP" sz="1200">
              <a:latin typeface="ＭＳ Ｐゴシック" panose="020B0600070205080204" pitchFamily="50" charset="-128"/>
              <a:ea typeface="ＭＳ Ｐゴシック" panose="020B0600070205080204" pitchFamily="50" charset="-128"/>
            </a:rPr>
            <a:t>28.2</a:t>
          </a:r>
          <a:r>
            <a:rPr kumimoji="1" lang="ja-JP" altLang="en-US" sz="1200">
              <a:latin typeface="ＭＳ Ｐゴシック" panose="020B0600070205080204" pitchFamily="50" charset="-128"/>
              <a:ea typeface="ＭＳ Ｐゴシック" panose="020B0600070205080204" pitchFamily="50" charset="-128"/>
            </a:rPr>
            <a:t>％と類似団体内平均値を</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64.5</a:t>
          </a:r>
          <a:r>
            <a:rPr kumimoji="1" lang="ja-JP" altLang="en-US" sz="1200">
              <a:latin typeface="ＭＳ Ｐゴシック" panose="020B0600070205080204" pitchFamily="50" charset="-128"/>
              <a:ea typeface="ＭＳ Ｐゴシック" panose="020B0600070205080204" pitchFamily="50" charset="-128"/>
            </a:rPr>
            <a:t>％と類似団体内平均値を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ポイント増加している。ごみ処理施設は平成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年度に更新されたが、旧施設が残存しているため、所管する一部事務組合において取り壊す予定である。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99.6</a:t>
          </a:r>
          <a:r>
            <a:rPr kumimoji="1" lang="ja-JP" altLang="en-US" sz="1200">
              <a:latin typeface="ＭＳ Ｐゴシック" panose="020B0600070205080204" pitchFamily="50" charset="-128"/>
              <a:ea typeface="ＭＳ Ｐゴシック" panose="020B0600070205080204" pitchFamily="50" charset="-128"/>
            </a:rPr>
            <a:t>ポイントと類似団体内で最も高くなっているが、令和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年度に耐震工事等を実施することで比率の改善が見込まれる。今後も公共施設個別管理計画に基づいて修繕等を実施し耐用年数を超えて使用していく。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消防施設については、有形固定資産減価償却率が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49.2</a:t>
          </a:r>
          <a:r>
            <a:rPr kumimoji="1" lang="ja-JP" altLang="en-US" sz="1200">
              <a:latin typeface="ＭＳ Ｐゴシック" panose="020B0600070205080204" pitchFamily="50" charset="-128"/>
              <a:ea typeface="ＭＳ Ｐゴシック" panose="020B0600070205080204" pitchFamily="50" charset="-128"/>
            </a:rPr>
            <a:t>％と類似団体内平均値を</a:t>
          </a:r>
          <a:r>
            <a:rPr kumimoji="1" lang="en-US" altLang="ja-JP" sz="1200">
              <a:latin typeface="ＭＳ Ｐゴシック" panose="020B0600070205080204" pitchFamily="50" charset="-128"/>
              <a:ea typeface="ＭＳ Ｐゴシック" panose="020B0600070205080204" pitchFamily="50" charset="-128"/>
            </a:rPr>
            <a:t>22.2</a:t>
          </a:r>
          <a:r>
            <a:rPr kumimoji="1" lang="ja-JP" altLang="en-US" sz="1200">
              <a:latin typeface="ＭＳ Ｐゴシック" panose="020B0600070205080204" pitchFamily="50" charset="-128"/>
              <a:ea typeface="ＭＳ Ｐゴシック" panose="020B0600070205080204" pitchFamily="50" charset="-128"/>
            </a:rPr>
            <a:t>ポイント下回っており、前年度より</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ポイント減少した。令和元年度に一部事務組合が所管している消防本部庁舎について老朽化が著しく必要耐震性も確保されていなかったことから新庁舎を移転改築したことにより改善している。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63.7</a:t>
          </a:r>
          <a:r>
            <a:rPr kumimoji="1" lang="ja-JP" altLang="en-US" sz="1200">
              <a:latin typeface="ＭＳ Ｐゴシック" panose="020B0600070205080204" pitchFamily="50" charset="-128"/>
              <a:ea typeface="ＭＳ Ｐゴシック" panose="020B0600070205080204" pitchFamily="50" charset="-128"/>
            </a:rPr>
            <a:t>％と類似団体内平均値を</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ポイント増加している。今後も公共施設個別管理計画に基づいて修繕等を実施して、機能の維持を図っていく。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79</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81</v>
      </c>
      <c r="C3" s="439"/>
      <c r="D3" s="439"/>
      <c r="E3" s="440"/>
      <c r="F3" s="440"/>
      <c r="G3" s="440"/>
      <c r="H3" s="440"/>
      <c r="I3" s="440"/>
      <c r="J3" s="440"/>
      <c r="K3" s="440"/>
      <c r="L3" s="440" t="s">
        <v>82</v>
      </c>
      <c r="M3" s="440"/>
      <c r="N3" s="440"/>
      <c r="O3" s="440"/>
      <c r="P3" s="440"/>
      <c r="Q3" s="440"/>
      <c r="R3" s="447"/>
      <c r="S3" s="447"/>
      <c r="T3" s="447"/>
      <c r="U3" s="447"/>
      <c r="V3" s="448"/>
      <c r="W3" s="422" t="s">
        <v>83</v>
      </c>
      <c r="X3" s="423"/>
      <c r="Y3" s="423"/>
      <c r="Z3" s="423"/>
      <c r="AA3" s="423"/>
      <c r="AB3" s="439"/>
      <c r="AC3" s="447" t="s">
        <v>84</v>
      </c>
      <c r="AD3" s="423"/>
      <c r="AE3" s="423"/>
      <c r="AF3" s="423"/>
      <c r="AG3" s="423"/>
      <c r="AH3" s="423"/>
      <c r="AI3" s="423"/>
      <c r="AJ3" s="423"/>
      <c r="AK3" s="423"/>
      <c r="AL3" s="424"/>
      <c r="AM3" s="422" t="s">
        <v>85</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86</v>
      </c>
      <c r="BO3" s="423"/>
      <c r="BP3" s="423"/>
      <c r="BQ3" s="423"/>
      <c r="BR3" s="423"/>
      <c r="BS3" s="423"/>
      <c r="BT3" s="423"/>
      <c r="BU3" s="424"/>
      <c r="BV3" s="422" t="s">
        <v>87</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88</v>
      </c>
      <c r="CU3" s="423"/>
      <c r="CV3" s="423"/>
      <c r="CW3" s="423"/>
      <c r="CX3" s="423"/>
      <c r="CY3" s="423"/>
      <c r="CZ3" s="423"/>
      <c r="DA3" s="424"/>
      <c r="DB3" s="422" t="s">
        <v>89</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90</v>
      </c>
      <c r="AZ4" s="426"/>
      <c r="BA4" s="426"/>
      <c r="BB4" s="426"/>
      <c r="BC4" s="426"/>
      <c r="BD4" s="426"/>
      <c r="BE4" s="426"/>
      <c r="BF4" s="426"/>
      <c r="BG4" s="426"/>
      <c r="BH4" s="426"/>
      <c r="BI4" s="426"/>
      <c r="BJ4" s="426"/>
      <c r="BK4" s="426"/>
      <c r="BL4" s="426"/>
      <c r="BM4" s="427"/>
      <c r="BN4" s="428">
        <v>8577803</v>
      </c>
      <c r="BO4" s="429"/>
      <c r="BP4" s="429"/>
      <c r="BQ4" s="429"/>
      <c r="BR4" s="429"/>
      <c r="BS4" s="429"/>
      <c r="BT4" s="429"/>
      <c r="BU4" s="430"/>
      <c r="BV4" s="428">
        <v>8971553</v>
      </c>
      <c r="BW4" s="429"/>
      <c r="BX4" s="429"/>
      <c r="BY4" s="429"/>
      <c r="BZ4" s="429"/>
      <c r="CA4" s="429"/>
      <c r="CB4" s="429"/>
      <c r="CC4" s="430"/>
      <c r="CD4" s="431" t="s">
        <v>91</v>
      </c>
      <c r="CE4" s="432"/>
      <c r="CF4" s="432"/>
      <c r="CG4" s="432"/>
      <c r="CH4" s="432"/>
      <c r="CI4" s="432"/>
      <c r="CJ4" s="432"/>
      <c r="CK4" s="432"/>
      <c r="CL4" s="432"/>
      <c r="CM4" s="432"/>
      <c r="CN4" s="432"/>
      <c r="CO4" s="432"/>
      <c r="CP4" s="432"/>
      <c r="CQ4" s="432"/>
      <c r="CR4" s="432"/>
      <c r="CS4" s="433"/>
      <c r="CT4" s="434">
        <v>7.7</v>
      </c>
      <c r="CU4" s="435"/>
      <c r="CV4" s="435"/>
      <c r="CW4" s="435"/>
      <c r="CX4" s="435"/>
      <c r="CY4" s="435"/>
      <c r="CZ4" s="435"/>
      <c r="DA4" s="436"/>
      <c r="DB4" s="434">
        <v>6.7</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92</v>
      </c>
      <c r="AN5" s="495"/>
      <c r="AO5" s="495"/>
      <c r="AP5" s="495"/>
      <c r="AQ5" s="495"/>
      <c r="AR5" s="495"/>
      <c r="AS5" s="495"/>
      <c r="AT5" s="496"/>
      <c r="AU5" s="497" t="s">
        <v>93</v>
      </c>
      <c r="AV5" s="498"/>
      <c r="AW5" s="498"/>
      <c r="AX5" s="498"/>
      <c r="AY5" s="499" t="s">
        <v>94</v>
      </c>
      <c r="AZ5" s="500"/>
      <c r="BA5" s="500"/>
      <c r="BB5" s="500"/>
      <c r="BC5" s="500"/>
      <c r="BD5" s="500"/>
      <c r="BE5" s="500"/>
      <c r="BF5" s="500"/>
      <c r="BG5" s="500"/>
      <c r="BH5" s="500"/>
      <c r="BI5" s="500"/>
      <c r="BJ5" s="500"/>
      <c r="BK5" s="500"/>
      <c r="BL5" s="500"/>
      <c r="BM5" s="501"/>
      <c r="BN5" s="465">
        <v>8129390</v>
      </c>
      <c r="BO5" s="466"/>
      <c r="BP5" s="466"/>
      <c r="BQ5" s="466"/>
      <c r="BR5" s="466"/>
      <c r="BS5" s="466"/>
      <c r="BT5" s="466"/>
      <c r="BU5" s="467"/>
      <c r="BV5" s="465">
        <v>8567284</v>
      </c>
      <c r="BW5" s="466"/>
      <c r="BX5" s="466"/>
      <c r="BY5" s="466"/>
      <c r="BZ5" s="466"/>
      <c r="CA5" s="466"/>
      <c r="CB5" s="466"/>
      <c r="CC5" s="467"/>
      <c r="CD5" s="468" t="s">
        <v>95</v>
      </c>
      <c r="CE5" s="469"/>
      <c r="CF5" s="469"/>
      <c r="CG5" s="469"/>
      <c r="CH5" s="469"/>
      <c r="CI5" s="469"/>
      <c r="CJ5" s="469"/>
      <c r="CK5" s="469"/>
      <c r="CL5" s="469"/>
      <c r="CM5" s="469"/>
      <c r="CN5" s="469"/>
      <c r="CO5" s="469"/>
      <c r="CP5" s="469"/>
      <c r="CQ5" s="469"/>
      <c r="CR5" s="469"/>
      <c r="CS5" s="470"/>
      <c r="CT5" s="462">
        <v>92</v>
      </c>
      <c r="CU5" s="463"/>
      <c r="CV5" s="463"/>
      <c r="CW5" s="463"/>
      <c r="CX5" s="463"/>
      <c r="CY5" s="463"/>
      <c r="CZ5" s="463"/>
      <c r="DA5" s="464"/>
      <c r="DB5" s="462">
        <v>92.5</v>
      </c>
      <c r="DC5" s="463"/>
      <c r="DD5" s="463"/>
      <c r="DE5" s="463"/>
      <c r="DF5" s="463"/>
      <c r="DG5" s="463"/>
      <c r="DH5" s="463"/>
      <c r="DI5" s="464"/>
      <c r="DJ5" s="184"/>
      <c r="DK5" s="184"/>
      <c r="DL5" s="184"/>
      <c r="DM5" s="184"/>
      <c r="DN5" s="184"/>
      <c r="DO5" s="184"/>
    </row>
    <row r="6" spans="1:119" ht="18.75" customHeight="1" x14ac:dyDescent="0.15">
      <c r="A6" s="185"/>
      <c r="B6" s="471" t="s">
        <v>96</v>
      </c>
      <c r="C6" s="472"/>
      <c r="D6" s="472"/>
      <c r="E6" s="473"/>
      <c r="F6" s="473"/>
      <c r="G6" s="473"/>
      <c r="H6" s="473"/>
      <c r="I6" s="473"/>
      <c r="J6" s="473"/>
      <c r="K6" s="473"/>
      <c r="L6" s="473" t="s">
        <v>97</v>
      </c>
      <c r="M6" s="473"/>
      <c r="N6" s="473"/>
      <c r="O6" s="473"/>
      <c r="P6" s="473"/>
      <c r="Q6" s="473"/>
      <c r="R6" s="477"/>
      <c r="S6" s="477"/>
      <c r="T6" s="477"/>
      <c r="U6" s="477"/>
      <c r="V6" s="478"/>
      <c r="W6" s="481" t="s">
        <v>98</v>
      </c>
      <c r="X6" s="482"/>
      <c r="Y6" s="482"/>
      <c r="Z6" s="482"/>
      <c r="AA6" s="482"/>
      <c r="AB6" s="472"/>
      <c r="AC6" s="485" t="s">
        <v>99</v>
      </c>
      <c r="AD6" s="486"/>
      <c r="AE6" s="486"/>
      <c r="AF6" s="486"/>
      <c r="AG6" s="486"/>
      <c r="AH6" s="486"/>
      <c r="AI6" s="486"/>
      <c r="AJ6" s="486"/>
      <c r="AK6" s="486"/>
      <c r="AL6" s="487"/>
      <c r="AM6" s="494" t="s">
        <v>100</v>
      </c>
      <c r="AN6" s="495"/>
      <c r="AO6" s="495"/>
      <c r="AP6" s="495"/>
      <c r="AQ6" s="495"/>
      <c r="AR6" s="495"/>
      <c r="AS6" s="495"/>
      <c r="AT6" s="496"/>
      <c r="AU6" s="497" t="s">
        <v>93</v>
      </c>
      <c r="AV6" s="498"/>
      <c r="AW6" s="498"/>
      <c r="AX6" s="498"/>
      <c r="AY6" s="499" t="s">
        <v>101</v>
      </c>
      <c r="AZ6" s="500"/>
      <c r="BA6" s="500"/>
      <c r="BB6" s="500"/>
      <c r="BC6" s="500"/>
      <c r="BD6" s="500"/>
      <c r="BE6" s="500"/>
      <c r="BF6" s="500"/>
      <c r="BG6" s="500"/>
      <c r="BH6" s="500"/>
      <c r="BI6" s="500"/>
      <c r="BJ6" s="500"/>
      <c r="BK6" s="500"/>
      <c r="BL6" s="500"/>
      <c r="BM6" s="501"/>
      <c r="BN6" s="465">
        <v>448413</v>
      </c>
      <c r="BO6" s="466"/>
      <c r="BP6" s="466"/>
      <c r="BQ6" s="466"/>
      <c r="BR6" s="466"/>
      <c r="BS6" s="466"/>
      <c r="BT6" s="466"/>
      <c r="BU6" s="467"/>
      <c r="BV6" s="465">
        <v>404269</v>
      </c>
      <c r="BW6" s="466"/>
      <c r="BX6" s="466"/>
      <c r="BY6" s="466"/>
      <c r="BZ6" s="466"/>
      <c r="CA6" s="466"/>
      <c r="CB6" s="466"/>
      <c r="CC6" s="467"/>
      <c r="CD6" s="468" t="s">
        <v>102</v>
      </c>
      <c r="CE6" s="469"/>
      <c r="CF6" s="469"/>
      <c r="CG6" s="469"/>
      <c r="CH6" s="469"/>
      <c r="CI6" s="469"/>
      <c r="CJ6" s="469"/>
      <c r="CK6" s="469"/>
      <c r="CL6" s="469"/>
      <c r="CM6" s="469"/>
      <c r="CN6" s="469"/>
      <c r="CO6" s="469"/>
      <c r="CP6" s="469"/>
      <c r="CQ6" s="469"/>
      <c r="CR6" s="469"/>
      <c r="CS6" s="470"/>
      <c r="CT6" s="502">
        <v>94.9</v>
      </c>
      <c r="CU6" s="503"/>
      <c r="CV6" s="503"/>
      <c r="CW6" s="503"/>
      <c r="CX6" s="503"/>
      <c r="CY6" s="503"/>
      <c r="CZ6" s="503"/>
      <c r="DA6" s="504"/>
      <c r="DB6" s="502">
        <v>96.5</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103</v>
      </c>
      <c r="AN7" s="495"/>
      <c r="AO7" s="495"/>
      <c r="AP7" s="495"/>
      <c r="AQ7" s="495"/>
      <c r="AR7" s="495"/>
      <c r="AS7" s="495"/>
      <c r="AT7" s="496"/>
      <c r="AU7" s="497" t="s">
        <v>104</v>
      </c>
      <c r="AV7" s="498"/>
      <c r="AW7" s="498"/>
      <c r="AX7" s="498"/>
      <c r="AY7" s="499" t="s">
        <v>105</v>
      </c>
      <c r="AZ7" s="500"/>
      <c r="BA7" s="500"/>
      <c r="BB7" s="500"/>
      <c r="BC7" s="500"/>
      <c r="BD7" s="500"/>
      <c r="BE7" s="500"/>
      <c r="BF7" s="500"/>
      <c r="BG7" s="500"/>
      <c r="BH7" s="500"/>
      <c r="BI7" s="500"/>
      <c r="BJ7" s="500"/>
      <c r="BK7" s="500"/>
      <c r="BL7" s="500"/>
      <c r="BM7" s="501"/>
      <c r="BN7" s="465">
        <v>51448</v>
      </c>
      <c r="BO7" s="466"/>
      <c r="BP7" s="466"/>
      <c r="BQ7" s="466"/>
      <c r="BR7" s="466"/>
      <c r="BS7" s="466"/>
      <c r="BT7" s="466"/>
      <c r="BU7" s="467"/>
      <c r="BV7" s="465">
        <v>56689</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5154796</v>
      </c>
      <c r="CU7" s="466"/>
      <c r="CV7" s="466"/>
      <c r="CW7" s="466"/>
      <c r="CX7" s="466"/>
      <c r="CY7" s="466"/>
      <c r="CZ7" s="466"/>
      <c r="DA7" s="467"/>
      <c r="DB7" s="465">
        <v>5150413</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108</v>
      </c>
      <c r="AV8" s="498"/>
      <c r="AW8" s="498"/>
      <c r="AX8" s="498"/>
      <c r="AY8" s="499" t="s">
        <v>109</v>
      </c>
      <c r="AZ8" s="500"/>
      <c r="BA8" s="500"/>
      <c r="BB8" s="500"/>
      <c r="BC8" s="500"/>
      <c r="BD8" s="500"/>
      <c r="BE8" s="500"/>
      <c r="BF8" s="500"/>
      <c r="BG8" s="500"/>
      <c r="BH8" s="500"/>
      <c r="BI8" s="500"/>
      <c r="BJ8" s="500"/>
      <c r="BK8" s="500"/>
      <c r="BL8" s="500"/>
      <c r="BM8" s="501"/>
      <c r="BN8" s="465">
        <v>396965</v>
      </c>
      <c r="BO8" s="466"/>
      <c r="BP8" s="466"/>
      <c r="BQ8" s="466"/>
      <c r="BR8" s="466"/>
      <c r="BS8" s="466"/>
      <c r="BT8" s="466"/>
      <c r="BU8" s="467"/>
      <c r="BV8" s="465">
        <v>347580</v>
      </c>
      <c r="BW8" s="466"/>
      <c r="BX8" s="466"/>
      <c r="BY8" s="466"/>
      <c r="BZ8" s="466"/>
      <c r="CA8" s="466"/>
      <c r="CB8" s="466"/>
      <c r="CC8" s="467"/>
      <c r="CD8" s="468" t="s">
        <v>110</v>
      </c>
      <c r="CE8" s="469"/>
      <c r="CF8" s="469"/>
      <c r="CG8" s="469"/>
      <c r="CH8" s="469"/>
      <c r="CI8" s="469"/>
      <c r="CJ8" s="469"/>
      <c r="CK8" s="469"/>
      <c r="CL8" s="469"/>
      <c r="CM8" s="469"/>
      <c r="CN8" s="469"/>
      <c r="CO8" s="469"/>
      <c r="CP8" s="469"/>
      <c r="CQ8" s="469"/>
      <c r="CR8" s="469"/>
      <c r="CS8" s="470"/>
      <c r="CT8" s="505">
        <v>0.26</v>
      </c>
      <c r="CU8" s="506"/>
      <c r="CV8" s="506"/>
      <c r="CW8" s="506"/>
      <c r="CX8" s="506"/>
      <c r="CY8" s="506"/>
      <c r="CZ8" s="506"/>
      <c r="DA8" s="507"/>
      <c r="DB8" s="505">
        <v>0.25</v>
      </c>
      <c r="DC8" s="506"/>
      <c r="DD8" s="506"/>
      <c r="DE8" s="506"/>
      <c r="DF8" s="506"/>
      <c r="DG8" s="506"/>
      <c r="DH8" s="506"/>
      <c r="DI8" s="507"/>
      <c r="DJ8" s="184"/>
      <c r="DK8" s="184"/>
      <c r="DL8" s="184"/>
      <c r="DM8" s="184"/>
      <c r="DN8" s="184"/>
      <c r="DO8" s="184"/>
    </row>
    <row r="9" spans="1:119" ht="18.75" customHeight="1" thickBot="1" x14ac:dyDescent="0.2">
      <c r="A9" s="185"/>
      <c r="B9" s="459" t="s">
        <v>111</v>
      </c>
      <c r="C9" s="460"/>
      <c r="D9" s="460"/>
      <c r="E9" s="460"/>
      <c r="F9" s="460"/>
      <c r="G9" s="460"/>
      <c r="H9" s="460"/>
      <c r="I9" s="460"/>
      <c r="J9" s="460"/>
      <c r="K9" s="508"/>
      <c r="L9" s="509" t="s">
        <v>112</v>
      </c>
      <c r="M9" s="510"/>
      <c r="N9" s="510"/>
      <c r="O9" s="510"/>
      <c r="P9" s="510"/>
      <c r="Q9" s="511"/>
      <c r="R9" s="512">
        <v>15319</v>
      </c>
      <c r="S9" s="513"/>
      <c r="T9" s="513"/>
      <c r="U9" s="513"/>
      <c r="V9" s="514"/>
      <c r="W9" s="422" t="s">
        <v>113</v>
      </c>
      <c r="X9" s="423"/>
      <c r="Y9" s="423"/>
      <c r="Z9" s="423"/>
      <c r="AA9" s="423"/>
      <c r="AB9" s="423"/>
      <c r="AC9" s="423"/>
      <c r="AD9" s="423"/>
      <c r="AE9" s="423"/>
      <c r="AF9" s="423"/>
      <c r="AG9" s="423"/>
      <c r="AH9" s="423"/>
      <c r="AI9" s="423"/>
      <c r="AJ9" s="423"/>
      <c r="AK9" s="423"/>
      <c r="AL9" s="424"/>
      <c r="AM9" s="494" t="s">
        <v>114</v>
      </c>
      <c r="AN9" s="495"/>
      <c r="AO9" s="495"/>
      <c r="AP9" s="495"/>
      <c r="AQ9" s="495"/>
      <c r="AR9" s="495"/>
      <c r="AS9" s="495"/>
      <c r="AT9" s="496"/>
      <c r="AU9" s="497" t="s">
        <v>115</v>
      </c>
      <c r="AV9" s="498"/>
      <c r="AW9" s="498"/>
      <c r="AX9" s="498"/>
      <c r="AY9" s="499" t="s">
        <v>116</v>
      </c>
      <c r="AZ9" s="500"/>
      <c r="BA9" s="500"/>
      <c r="BB9" s="500"/>
      <c r="BC9" s="500"/>
      <c r="BD9" s="500"/>
      <c r="BE9" s="500"/>
      <c r="BF9" s="500"/>
      <c r="BG9" s="500"/>
      <c r="BH9" s="500"/>
      <c r="BI9" s="500"/>
      <c r="BJ9" s="500"/>
      <c r="BK9" s="500"/>
      <c r="BL9" s="500"/>
      <c r="BM9" s="501"/>
      <c r="BN9" s="465">
        <v>49385</v>
      </c>
      <c r="BO9" s="466"/>
      <c r="BP9" s="466"/>
      <c r="BQ9" s="466"/>
      <c r="BR9" s="466"/>
      <c r="BS9" s="466"/>
      <c r="BT9" s="466"/>
      <c r="BU9" s="467"/>
      <c r="BV9" s="465">
        <v>-22067</v>
      </c>
      <c r="BW9" s="466"/>
      <c r="BX9" s="466"/>
      <c r="BY9" s="466"/>
      <c r="BZ9" s="466"/>
      <c r="CA9" s="466"/>
      <c r="CB9" s="466"/>
      <c r="CC9" s="467"/>
      <c r="CD9" s="468" t="s">
        <v>117</v>
      </c>
      <c r="CE9" s="469"/>
      <c r="CF9" s="469"/>
      <c r="CG9" s="469"/>
      <c r="CH9" s="469"/>
      <c r="CI9" s="469"/>
      <c r="CJ9" s="469"/>
      <c r="CK9" s="469"/>
      <c r="CL9" s="469"/>
      <c r="CM9" s="469"/>
      <c r="CN9" s="469"/>
      <c r="CO9" s="469"/>
      <c r="CP9" s="469"/>
      <c r="CQ9" s="469"/>
      <c r="CR9" s="469"/>
      <c r="CS9" s="470"/>
      <c r="CT9" s="462">
        <v>13.2</v>
      </c>
      <c r="CU9" s="463"/>
      <c r="CV9" s="463"/>
      <c r="CW9" s="463"/>
      <c r="CX9" s="463"/>
      <c r="CY9" s="463"/>
      <c r="CZ9" s="463"/>
      <c r="DA9" s="464"/>
      <c r="DB9" s="462">
        <v>13.6</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118</v>
      </c>
      <c r="M10" s="495"/>
      <c r="N10" s="495"/>
      <c r="O10" s="495"/>
      <c r="P10" s="495"/>
      <c r="Q10" s="496"/>
      <c r="R10" s="516">
        <v>16792</v>
      </c>
      <c r="S10" s="517"/>
      <c r="T10" s="517"/>
      <c r="U10" s="517"/>
      <c r="V10" s="518"/>
      <c r="W10" s="453"/>
      <c r="X10" s="454"/>
      <c r="Y10" s="454"/>
      <c r="Z10" s="454"/>
      <c r="AA10" s="454"/>
      <c r="AB10" s="454"/>
      <c r="AC10" s="454"/>
      <c r="AD10" s="454"/>
      <c r="AE10" s="454"/>
      <c r="AF10" s="454"/>
      <c r="AG10" s="454"/>
      <c r="AH10" s="454"/>
      <c r="AI10" s="454"/>
      <c r="AJ10" s="454"/>
      <c r="AK10" s="454"/>
      <c r="AL10" s="457"/>
      <c r="AM10" s="494" t="s">
        <v>119</v>
      </c>
      <c r="AN10" s="495"/>
      <c r="AO10" s="495"/>
      <c r="AP10" s="495"/>
      <c r="AQ10" s="495"/>
      <c r="AR10" s="495"/>
      <c r="AS10" s="495"/>
      <c r="AT10" s="496"/>
      <c r="AU10" s="497" t="s">
        <v>120</v>
      </c>
      <c r="AV10" s="498"/>
      <c r="AW10" s="498"/>
      <c r="AX10" s="498"/>
      <c r="AY10" s="499" t="s">
        <v>121</v>
      </c>
      <c r="AZ10" s="500"/>
      <c r="BA10" s="500"/>
      <c r="BB10" s="500"/>
      <c r="BC10" s="500"/>
      <c r="BD10" s="500"/>
      <c r="BE10" s="500"/>
      <c r="BF10" s="500"/>
      <c r="BG10" s="500"/>
      <c r="BH10" s="500"/>
      <c r="BI10" s="500"/>
      <c r="BJ10" s="500"/>
      <c r="BK10" s="500"/>
      <c r="BL10" s="500"/>
      <c r="BM10" s="501"/>
      <c r="BN10" s="465">
        <v>52375</v>
      </c>
      <c r="BO10" s="466"/>
      <c r="BP10" s="466"/>
      <c r="BQ10" s="466"/>
      <c r="BR10" s="466"/>
      <c r="BS10" s="466"/>
      <c r="BT10" s="466"/>
      <c r="BU10" s="467"/>
      <c r="BV10" s="465">
        <v>52375</v>
      </c>
      <c r="BW10" s="466"/>
      <c r="BX10" s="466"/>
      <c r="BY10" s="466"/>
      <c r="BZ10" s="466"/>
      <c r="CA10" s="466"/>
      <c r="CB10" s="466"/>
      <c r="CC10" s="467"/>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126</v>
      </c>
      <c r="AV11" s="498"/>
      <c r="AW11" s="498"/>
      <c r="AX11" s="498"/>
      <c r="AY11" s="499" t="s">
        <v>127</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36923</v>
      </c>
      <c r="BW11" s="466"/>
      <c r="BX11" s="466"/>
      <c r="BY11" s="466"/>
      <c r="BZ11" s="466"/>
      <c r="CA11" s="466"/>
      <c r="CB11" s="466"/>
      <c r="CC11" s="467"/>
      <c r="CD11" s="468" t="s">
        <v>128</v>
      </c>
      <c r="CE11" s="469"/>
      <c r="CF11" s="469"/>
      <c r="CG11" s="469"/>
      <c r="CH11" s="469"/>
      <c r="CI11" s="469"/>
      <c r="CJ11" s="469"/>
      <c r="CK11" s="469"/>
      <c r="CL11" s="469"/>
      <c r="CM11" s="469"/>
      <c r="CN11" s="469"/>
      <c r="CO11" s="469"/>
      <c r="CP11" s="469"/>
      <c r="CQ11" s="469"/>
      <c r="CR11" s="469"/>
      <c r="CS11" s="470"/>
      <c r="CT11" s="505" t="s">
        <v>129</v>
      </c>
      <c r="CU11" s="506"/>
      <c r="CV11" s="506"/>
      <c r="CW11" s="506"/>
      <c r="CX11" s="506"/>
      <c r="CY11" s="506"/>
      <c r="CZ11" s="506"/>
      <c r="DA11" s="507"/>
      <c r="DB11" s="505" t="s">
        <v>129</v>
      </c>
      <c r="DC11" s="506"/>
      <c r="DD11" s="506"/>
      <c r="DE11" s="506"/>
      <c r="DF11" s="506"/>
      <c r="DG11" s="506"/>
      <c r="DH11" s="506"/>
      <c r="DI11" s="507"/>
      <c r="DJ11" s="184"/>
      <c r="DK11" s="184"/>
      <c r="DL11" s="184"/>
      <c r="DM11" s="184"/>
      <c r="DN11" s="184"/>
      <c r="DO11" s="184"/>
    </row>
    <row r="12" spans="1:119" ht="18.75" customHeight="1" x14ac:dyDescent="0.15">
      <c r="A12" s="185"/>
      <c r="B12" s="525" t="s">
        <v>130</v>
      </c>
      <c r="C12" s="526"/>
      <c r="D12" s="526"/>
      <c r="E12" s="526"/>
      <c r="F12" s="526"/>
      <c r="G12" s="526"/>
      <c r="H12" s="526"/>
      <c r="I12" s="526"/>
      <c r="J12" s="526"/>
      <c r="K12" s="527"/>
      <c r="L12" s="534" t="s">
        <v>131</v>
      </c>
      <c r="M12" s="535"/>
      <c r="N12" s="535"/>
      <c r="O12" s="535"/>
      <c r="P12" s="535"/>
      <c r="Q12" s="536"/>
      <c r="R12" s="537">
        <v>14653</v>
      </c>
      <c r="S12" s="538"/>
      <c r="T12" s="538"/>
      <c r="U12" s="538"/>
      <c r="V12" s="539"/>
      <c r="W12" s="540" t="s">
        <v>1</v>
      </c>
      <c r="X12" s="498"/>
      <c r="Y12" s="498"/>
      <c r="Z12" s="498"/>
      <c r="AA12" s="498"/>
      <c r="AB12" s="541"/>
      <c r="AC12" s="542" t="s">
        <v>132</v>
      </c>
      <c r="AD12" s="543"/>
      <c r="AE12" s="543"/>
      <c r="AF12" s="543"/>
      <c r="AG12" s="544"/>
      <c r="AH12" s="542" t="s">
        <v>133</v>
      </c>
      <c r="AI12" s="543"/>
      <c r="AJ12" s="543"/>
      <c r="AK12" s="543"/>
      <c r="AL12" s="545"/>
      <c r="AM12" s="494" t="s">
        <v>134</v>
      </c>
      <c r="AN12" s="495"/>
      <c r="AO12" s="495"/>
      <c r="AP12" s="495"/>
      <c r="AQ12" s="495"/>
      <c r="AR12" s="495"/>
      <c r="AS12" s="495"/>
      <c r="AT12" s="496"/>
      <c r="AU12" s="497" t="s">
        <v>135</v>
      </c>
      <c r="AV12" s="498"/>
      <c r="AW12" s="498"/>
      <c r="AX12" s="498"/>
      <c r="AY12" s="499" t="s">
        <v>136</v>
      </c>
      <c r="AZ12" s="500"/>
      <c r="BA12" s="500"/>
      <c r="BB12" s="500"/>
      <c r="BC12" s="500"/>
      <c r="BD12" s="500"/>
      <c r="BE12" s="500"/>
      <c r="BF12" s="500"/>
      <c r="BG12" s="500"/>
      <c r="BH12" s="500"/>
      <c r="BI12" s="500"/>
      <c r="BJ12" s="500"/>
      <c r="BK12" s="500"/>
      <c r="BL12" s="500"/>
      <c r="BM12" s="501"/>
      <c r="BN12" s="465">
        <v>130000</v>
      </c>
      <c r="BO12" s="466"/>
      <c r="BP12" s="466"/>
      <c r="BQ12" s="466"/>
      <c r="BR12" s="466"/>
      <c r="BS12" s="466"/>
      <c r="BT12" s="466"/>
      <c r="BU12" s="467"/>
      <c r="BV12" s="465">
        <v>50000</v>
      </c>
      <c r="BW12" s="466"/>
      <c r="BX12" s="466"/>
      <c r="BY12" s="466"/>
      <c r="BZ12" s="466"/>
      <c r="CA12" s="466"/>
      <c r="CB12" s="466"/>
      <c r="CC12" s="467"/>
      <c r="CD12" s="468" t="s">
        <v>137</v>
      </c>
      <c r="CE12" s="469"/>
      <c r="CF12" s="469"/>
      <c r="CG12" s="469"/>
      <c r="CH12" s="469"/>
      <c r="CI12" s="469"/>
      <c r="CJ12" s="469"/>
      <c r="CK12" s="469"/>
      <c r="CL12" s="469"/>
      <c r="CM12" s="469"/>
      <c r="CN12" s="469"/>
      <c r="CO12" s="469"/>
      <c r="CP12" s="469"/>
      <c r="CQ12" s="469"/>
      <c r="CR12" s="469"/>
      <c r="CS12" s="470"/>
      <c r="CT12" s="505" t="s">
        <v>138</v>
      </c>
      <c r="CU12" s="506"/>
      <c r="CV12" s="506"/>
      <c r="CW12" s="506"/>
      <c r="CX12" s="506"/>
      <c r="CY12" s="506"/>
      <c r="CZ12" s="506"/>
      <c r="DA12" s="507"/>
      <c r="DB12" s="505" t="s">
        <v>139</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6" t="s">
        <v>140</v>
      </c>
      <c r="N13" s="557"/>
      <c r="O13" s="557"/>
      <c r="P13" s="557"/>
      <c r="Q13" s="558"/>
      <c r="R13" s="549">
        <v>14535</v>
      </c>
      <c r="S13" s="550"/>
      <c r="T13" s="550"/>
      <c r="U13" s="550"/>
      <c r="V13" s="551"/>
      <c r="W13" s="481" t="s">
        <v>141</v>
      </c>
      <c r="X13" s="482"/>
      <c r="Y13" s="482"/>
      <c r="Z13" s="482"/>
      <c r="AA13" s="482"/>
      <c r="AB13" s="472"/>
      <c r="AC13" s="516">
        <v>1378</v>
      </c>
      <c r="AD13" s="517"/>
      <c r="AE13" s="517"/>
      <c r="AF13" s="517"/>
      <c r="AG13" s="559"/>
      <c r="AH13" s="516">
        <v>1384</v>
      </c>
      <c r="AI13" s="517"/>
      <c r="AJ13" s="517"/>
      <c r="AK13" s="517"/>
      <c r="AL13" s="518"/>
      <c r="AM13" s="494" t="s">
        <v>142</v>
      </c>
      <c r="AN13" s="495"/>
      <c r="AO13" s="495"/>
      <c r="AP13" s="495"/>
      <c r="AQ13" s="495"/>
      <c r="AR13" s="495"/>
      <c r="AS13" s="495"/>
      <c r="AT13" s="496"/>
      <c r="AU13" s="497" t="s">
        <v>143</v>
      </c>
      <c r="AV13" s="498"/>
      <c r="AW13" s="498"/>
      <c r="AX13" s="498"/>
      <c r="AY13" s="499" t="s">
        <v>144</v>
      </c>
      <c r="AZ13" s="500"/>
      <c r="BA13" s="500"/>
      <c r="BB13" s="500"/>
      <c r="BC13" s="500"/>
      <c r="BD13" s="500"/>
      <c r="BE13" s="500"/>
      <c r="BF13" s="500"/>
      <c r="BG13" s="500"/>
      <c r="BH13" s="500"/>
      <c r="BI13" s="500"/>
      <c r="BJ13" s="500"/>
      <c r="BK13" s="500"/>
      <c r="BL13" s="500"/>
      <c r="BM13" s="501"/>
      <c r="BN13" s="465">
        <v>-28240</v>
      </c>
      <c r="BO13" s="466"/>
      <c r="BP13" s="466"/>
      <c r="BQ13" s="466"/>
      <c r="BR13" s="466"/>
      <c r="BS13" s="466"/>
      <c r="BT13" s="466"/>
      <c r="BU13" s="467"/>
      <c r="BV13" s="465">
        <v>17231</v>
      </c>
      <c r="BW13" s="466"/>
      <c r="BX13" s="466"/>
      <c r="BY13" s="466"/>
      <c r="BZ13" s="466"/>
      <c r="CA13" s="466"/>
      <c r="CB13" s="466"/>
      <c r="CC13" s="467"/>
      <c r="CD13" s="468" t="s">
        <v>145</v>
      </c>
      <c r="CE13" s="469"/>
      <c r="CF13" s="469"/>
      <c r="CG13" s="469"/>
      <c r="CH13" s="469"/>
      <c r="CI13" s="469"/>
      <c r="CJ13" s="469"/>
      <c r="CK13" s="469"/>
      <c r="CL13" s="469"/>
      <c r="CM13" s="469"/>
      <c r="CN13" s="469"/>
      <c r="CO13" s="469"/>
      <c r="CP13" s="469"/>
      <c r="CQ13" s="469"/>
      <c r="CR13" s="469"/>
      <c r="CS13" s="470"/>
      <c r="CT13" s="462">
        <v>10</v>
      </c>
      <c r="CU13" s="463"/>
      <c r="CV13" s="463"/>
      <c r="CW13" s="463"/>
      <c r="CX13" s="463"/>
      <c r="CY13" s="463"/>
      <c r="CZ13" s="463"/>
      <c r="DA13" s="464"/>
      <c r="DB13" s="462">
        <v>9.6</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6" t="s">
        <v>146</v>
      </c>
      <c r="M14" s="547"/>
      <c r="N14" s="547"/>
      <c r="O14" s="547"/>
      <c r="P14" s="547"/>
      <c r="Q14" s="548"/>
      <c r="R14" s="549">
        <v>14981</v>
      </c>
      <c r="S14" s="550"/>
      <c r="T14" s="550"/>
      <c r="U14" s="550"/>
      <c r="V14" s="551"/>
      <c r="W14" s="455"/>
      <c r="X14" s="456"/>
      <c r="Y14" s="456"/>
      <c r="Z14" s="456"/>
      <c r="AA14" s="456"/>
      <c r="AB14" s="445"/>
      <c r="AC14" s="552">
        <v>17.600000000000001</v>
      </c>
      <c r="AD14" s="553"/>
      <c r="AE14" s="553"/>
      <c r="AF14" s="553"/>
      <c r="AG14" s="554"/>
      <c r="AH14" s="552">
        <v>17</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147</v>
      </c>
      <c r="CE14" s="561"/>
      <c r="CF14" s="561"/>
      <c r="CG14" s="561"/>
      <c r="CH14" s="561"/>
      <c r="CI14" s="561"/>
      <c r="CJ14" s="561"/>
      <c r="CK14" s="561"/>
      <c r="CL14" s="561"/>
      <c r="CM14" s="561"/>
      <c r="CN14" s="561"/>
      <c r="CO14" s="561"/>
      <c r="CP14" s="561"/>
      <c r="CQ14" s="561"/>
      <c r="CR14" s="561"/>
      <c r="CS14" s="562"/>
      <c r="CT14" s="563">
        <v>36.700000000000003</v>
      </c>
      <c r="CU14" s="564"/>
      <c r="CV14" s="564"/>
      <c r="CW14" s="564"/>
      <c r="CX14" s="564"/>
      <c r="CY14" s="564"/>
      <c r="CZ14" s="564"/>
      <c r="DA14" s="565"/>
      <c r="DB14" s="563">
        <v>45.4</v>
      </c>
      <c r="DC14" s="564"/>
      <c r="DD14" s="564"/>
      <c r="DE14" s="564"/>
      <c r="DF14" s="564"/>
      <c r="DG14" s="564"/>
      <c r="DH14" s="564"/>
      <c r="DI14" s="565"/>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6" t="s">
        <v>140</v>
      </c>
      <c r="N15" s="557"/>
      <c r="O15" s="557"/>
      <c r="P15" s="557"/>
      <c r="Q15" s="558"/>
      <c r="R15" s="549">
        <v>14861</v>
      </c>
      <c r="S15" s="550"/>
      <c r="T15" s="550"/>
      <c r="U15" s="550"/>
      <c r="V15" s="551"/>
      <c r="W15" s="481" t="s">
        <v>148</v>
      </c>
      <c r="X15" s="482"/>
      <c r="Y15" s="482"/>
      <c r="Z15" s="482"/>
      <c r="AA15" s="482"/>
      <c r="AB15" s="472"/>
      <c r="AC15" s="516">
        <v>2604</v>
      </c>
      <c r="AD15" s="517"/>
      <c r="AE15" s="517"/>
      <c r="AF15" s="517"/>
      <c r="AG15" s="559"/>
      <c r="AH15" s="516">
        <v>2838</v>
      </c>
      <c r="AI15" s="517"/>
      <c r="AJ15" s="517"/>
      <c r="AK15" s="517"/>
      <c r="AL15" s="518"/>
      <c r="AM15" s="494"/>
      <c r="AN15" s="495"/>
      <c r="AO15" s="495"/>
      <c r="AP15" s="495"/>
      <c r="AQ15" s="495"/>
      <c r="AR15" s="495"/>
      <c r="AS15" s="495"/>
      <c r="AT15" s="496"/>
      <c r="AU15" s="497"/>
      <c r="AV15" s="498"/>
      <c r="AW15" s="498"/>
      <c r="AX15" s="498"/>
      <c r="AY15" s="425" t="s">
        <v>149</v>
      </c>
      <c r="AZ15" s="426"/>
      <c r="BA15" s="426"/>
      <c r="BB15" s="426"/>
      <c r="BC15" s="426"/>
      <c r="BD15" s="426"/>
      <c r="BE15" s="426"/>
      <c r="BF15" s="426"/>
      <c r="BG15" s="426"/>
      <c r="BH15" s="426"/>
      <c r="BI15" s="426"/>
      <c r="BJ15" s="426"/>
      <c r="BK15" s="426"/>
      <c r="BL15" s="426"/>
      <c r="BM15" s="427"/>
      <c r="BN15" s="428">
        <v>1218724</v>
      </c>
      <c r="BO15" s="429"/>
      <c r="BP15" s="429"/>
      <c r="BQ15" s="429"/>
      <c r="BR15" s="429"/>
      <c r="BS15" s="429"/>
      <c r="BT15" s="429"/>
      <c r="BU15" s="430"/>
      <c r="BV15" s="428">
        <v>1209303</v>
      </c>
      <c r="BW15" s="429"/>
      <c r="BX15" s="429"/>
      <c r="BY15" s="429"/>
      <c r="BZ15" s="429"/>
      <c r="CA15" s="429"/>
      <c r="CB15" s="429"/>
      <c r="CC15" s="430"/>
      <c r="CD15" s="566" t="s">
        <v>150</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6" t="s">
        <v>151</v>
      </c>
      <c r="M16" s="577"/>
      <c r="N16" s="577"/>
      <c r="O16" s="577"/>
      <c r="P16" s="577"/>
      <c r="Q16" s="578"/>
      <c r="R16" s="569" t="s">
        <v>152</v>
      </c>
      <c r="S16" s="570"/>
      <c r="T16" s="570"/>
      <c r="U16" s="570"/>
      <c r="V16" s="571"/>
      <c r="W16" s="455"/>
      <c r="X16" s="456"/>
      <c r="Y16" s="456"/>
      <c r="Z16" s="456"/>
      <c r="AA16" s="456"/>
      <c r="AB16" s="445"/>
      <c r="AC16" s="552">
        <v>33.299999999999997</v>
      </c>
      <c r="AD16" s="553"/>
      <c r="AE16" s="553"/>
      <c r="AF16" s="553"/>
      <c r="AG16" s="554"/>
      <c r="AH16" s="552">
        <v>34.9</v>
      </c>
      <c r="AI16" s="553"/>
      <c r="AJ16" s="553"/>
      <c r="AK16" s="553"/>
      <c r="AL16" s="555"/>
      <c r="AM16" s="494"/>
      <c r="AN16" s="495"/>
      <c r="AO16" s="495"/>
      <c r="AP16" s="495"/>
      <c r="AQ16" s="495"/>
      <c r="AR16" s="495"/>
      <c r="AS16" s="495"/>
      <c r="AT16" s="496"/>
      <c r="AU16" s="497"/>
      <c r="AV16" s="498"/>
      <c r="AW16" s="498"/>
      <c r="AX16" s="498"/>
      <c r="AY16" s="499" t="s">
        <v>153</v>
      </c>
      <c r="AZ16" s="500"/>
      <c r="BA16" s="500"/>
      <c r="BB16" s="500"/>
      <c r="BC16" s="500"/>
      <c r="BD16" s="500"/>
      <c r="BE16" s="500"/>
      <c r="BF16" s="500"/>
      <c r="BG16" s="500"/>
      <c r="BH16" s="500"/>
      <c r="BI16" s="500"/>
      <c r="BJ16" s="500"/>
      <c r="BK16" s="500"/>
      <c r="BL16" s="500"/>
      <c r="BM16" s="501"/>
      <c r="BN16" s="465">
        <v>4706432</v>
      </c>
      <c r="BO16" s="466"/>
      <c r="BP16" s="466"/>
      <c r="BQ16" s="466"/>
      <c r="BR16" s="466"/>
      <c r="BS16" s="466"/>
      <c r="BT16" s="466"/>
      <c r="BU16" s="467"/>
      <c r="BV16" s="465">
        <v>4639621</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72" t="s">
        <v>154</v>
      </c>
      <c r="N17" s="573"/>
      <c r="O17" s="573"/>
      <c r="P17" s="573"/>
      <c r="Q17" s="574"/>
      <c r="R17" s="569" t="s">
        <v>155</v>
      </c>
      <c r="S17" s="570"/>
      <c r="T17" s="570"/>
      <c r="U17" s="570"/>
      <c r="V17" s="571"/>
      <c r="W17" s="481" t="s">
        <v>156</v>
      </c>
      <c r="X17" s="482"/>
      <c r="Y17" s="482"/>
      <c r="Z17" s="482"/>
      <c r="AA17" s="482"/>
      <c r="AB17" s="472"/>
      <c r="AC17" s="516">
        <v>3835</v>
      </c>
      <c r="AD17" s="517"/>
      <c r="AE17" s="517"/>
      <c r="AF17" s="517"/>
      <c r="AG17" s="559"/>
      <c r="AH17" s="516">
        <v>3918</v>
      </c>
      <c r="AI17" s="517"/>
      <c r="AJ17" s="517"/>
      <c r="AK17" s="517"/>
      <c r="AL17" s="518"/>
      <c r="AM17" s="494"/>
      <c r="AN17" s="495"/>
      <c r="AO17" s="495"/>
      <c r="AP17" s="495"/>
      <c r="AQ17" s="495"/>
      <c r="AR17" s="495"/>
      <c r="AS17" s="495"/>
      <c r="AT17" s="496"/>
      <c r="AU17" s="497"/>
      <c r="AV17" s="498"/>
      <c r="AW17" s="498"/>
      <c r="AX17" s="498"/>
      <c r="AY17" s="499" t="s">
        <v>157</v>
      </c>
      <c r="AZ17" s="500"/>
      <c r="BA17" s="500"/>
      <c r="BB17" s="500"/>
      <c r="BC17" s="500"/>
      <c r="BD17" s="500"/>
      <c r="BE17" s="500"/>
      <c r="BF17" s="500"/>
      <c r="BG17" s="500"/>
      <c r="BH17" s="500"/>
      <c r="BI17" s="500"/>
      <c r="BJ17" s="500"/>
      <c r="BK17" s="500"/>
      <c r="BL17" s="500"/>
      <c r="BM17" s="501"/>
      <c r="BN17" s="465">
        <v>1512576</v>
      </c>
      <c r="BO17" s="466"/>
      <c r="BP17" s="466"/>
      <c r="BQ17" s="466"/>
      <c r="BR17" s="466"/>
      <c r="BS17" s="466"/>
      <c r="BT17" s="466"/>
      <c r="BU17" s="467"/>
      <c r="BV17" s="465">
        <v>1506101</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9" t="s">
        <v>158</v>
      </c>
      <c r="C18" s="508"/>
      <c r="D18" s="508"/>
      <c r="E18" s="580"/>
      <c r="F18" s="580"/>
      <c r="G18" s="580"/>
      <c r="H18" s="580"/>
      <c r="I18" s="580"/>
      <c r="J18" s="580"/>
      <c r="K18" s="580"/>
      <c r="L18" s="581">
        <v>230.78</v>
      </c>
      <c r="M18" s="581"/>
      <c r="N18" s="581"/>
      <c r="O18" s="581"/>
      <c r="P18" s="581"/>
      <c r="Q18" s="581"/>
      <c r="R18" s="582"/>
      <c r="S18" s="582"/>
      <c r="T18" s="582"/>
      <c r="U18" s="582"/>
      <c r="V18" s="583"/>
      <c r="W18" s="483"/>
      <c r="X18" s="484"/>
      <c r="Y18" s="484"/>
      <c r="Z18" s="484"/>
      <c r="AA18" s="484"/>
      <c r="AB18" s="475"/>
      <c r="AC18" s="584">
        <v>49.1</v>
      </c>
      <c r="AD18" s="585"/>
      <c r="AE18" s="585"/>
      <c r="AF18" s="585"/>
      <c r="AG18" s="586"/>
      <c r="AH18" s="584">
        <v>48.1</v>
      </c>
      <c r="AI18" s="585"/>
      <c r="AJ18" s="585"/>
      <c r="AK18" s="585"/>
      <c r="AL18" s="587"/>
      <c r="AM18" s="494"/>
      <c r="AN18" s="495"/>
      <c r="AO18" s="495"/>
      <c r="AP18" s="495"/>
      <c r="AQ18" s="495"/>
      <c r="AR18" s="495"/>
      <c r="AS18" s="495"/>
      <c r="AT18" s="496"/>
      <c r="AU18" s="497"/>
      <c r="AV18" s="498"/>
      <c r="AW18" s="498"/>
      <c r="AX18" s="498"/>
      <c r="AY18" s="499" t="s">
        <v>159</v>
      </c>
      <c r="AZ18" s="500"/>
      <c r="BA18" s="500"/>
      <c r="BB18" s="500"/>
      <c r="BC18" s="500"/>
      <c r="BD18" s="500"/>
      <c r="BE18" s="500"/>
      <c r="BF18" s="500"/>
      <c r="BG18" s="500"/>
      <c r="BH18" s="500"/>
      <c r="BI18" s="500"/>
      <c r="BJ18" s="500"/>
      <c r="BK18" s="500"/>
      <c r="BL18" s="500"/>
      <c r="BM18" s="501"/>
      <c r="BN18" s="465">
        <v>4760668</v>
      </c>
      <c r="BO18" s="466"/>
      <c r="BP18" s="466"/>
      <c r="BQ18" s="466"/>
      <c r="BR18" s="466"/>
      <c r="BS18" s="466"/>
      <c r="BT18" s="466"/>
      <c r="BU18" s="467"/>
      <c r="BV18" s="465">
        <v>4784616</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9" t="s">
        <v>160</v>
      </c>
      <c r="C19" s="508"/>
      <c r="D19" s="508"/>
      <c r="E19" s="580"/>
      <c r="F19" s="580"/>
      <c r="G19" s="580"/>
      <c r="H19" s="580"/>
      <c r="I19" s="580"/>
      <c r="J19" s="580"/>
      <c r="K19" s="580"/>
      <c r="L19" s="588">
        <v>66</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161</v>
      </c>
      <c r="AZ19" s="500"/>
      <c r="BA19" s="500"/>
      <c r="BB19" s="500"/>
      <c r="BC19" s="500"/>
      <c r="BD19" s="500"/>
      <c r="BE19" s="500"/>
      <c r="BF19" s="500"/>
      <c r="BG19" s="500"/>
      <c r="BH19" s="500"/>
      <c r="BI19" s="500"/>
      <c r="BJ19" s="500"/>
      <c r="BK19" s="500"/>
      <c r="BL19" s="500"/>
      <c r="BM19" s="501"/>
      <c r="BN19" s="465">
        <v>6024225</v>
      </c>
      <c r="BO19" s="466"/>
      <c r="BP19" s="466"/>
      <c r="BQ19" s="466"/>
      <c r="BR19" s="466"/>
      <c r="BS19" s="466"/>
      <c r="BT19" s="466"/>
      <c r="BU19" s="467"/>
      <c r="BV19" s="465">
        <v>5988101</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9" t="s">
        <v>162</v>
      </c>
      <c r="C20" s="508"/>
      <c r="D20" s="508"/>
      <c r="E20" s="580"/>
      <c r="F20" s="580"/>
      <c r="G20" s="580"/>
      <c r="H20" s="580"/>
      <c r="I20" s="580"/>
      <c r="J20" s="580"/>
      <c r="K20" s="580"/>
      <c r="L20" s="588">
        <v>4807</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9" t="s">
        <v>163</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602" t="s">
        <v>164</v>
      </c>
      <c r="C22" s="603"/>
      <c r="D22" s="604"/>
      <c r="E22" s="477" t="s">
        <v>1</v>
      </c>
      <c r="F22" s="482"/>
      <c r="G22" s="482"/>
      <c r="H22" s="482"/>
      <c r="I22" s="482"/>
      <c r="J22" s="482"/>
      <c r="K22" s="472"/>
      <c r="L22" s="477" t="s">
        <v>165</v>
      </c>
      <c r="M22" s="482"/>
      <c r="N22" s="482"/>
      <c r="O22" s="482"/>
      <c r="P22" s="472"/>
      <c r="Q22" s="611" t="s">
        <v>166</v>
      </c>
      <c r="R22" s="612"/>
      <c r="S22" s="612"/>
      <c r="T22" s="612"/>
      <c r="U22" s="612"/>
      <c r="V22" s="613"/>
      <c r="W22" s="617" t="s">
        <v>167</v>
      </c>
      <c r="X22" s="603"/>
      <c r="Y22" s="604"/>
      <c r="Z22" s="477" t="s">
        <v>1</v>
      </c>
      <c r="AA22" s="482"/>
      <c r="AB22" s="482"/>
      <c r="AC22" s="482"/>
      <c r="AD22" s="482"/>
      <c r="AE22" s="482"/>
      <c r="AF22" s="482"/>
      <c r="AG22" s="472"/>
      <c r="AH22" s="630" t="s">
        <v>168</v>
      </c>
      <c r="AI22" s="482"/>
      <c r="AJ22" s="482"/>
      <c r="AK22" s="482"/>
      <c r="AL22" s="472"/>
      <c r="AM22" s="630" t="s">
        <v>169</v>
      </c>
      <c r="AN22" s="631"/>
      <c r="AO22" s="631"/>
      <c r="AP22" s="631"/>
      <c r="AQ22" s="631"/>
      <c r="AR22" s="632"/>
      <c r="AS22" s="611" t="s">
        <v>166</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170</v>
      </c>
      <c r="AZ23" s="426"/>
      <c r="BA23" s="426"/>
      <c r="BB23" s="426"/>
      <c r="BC23" s="426"/>
      <c r="BD23" s="426"/>
      <c r="BE23" s="426"/>
      <c r="BF23" s="426"/>
      <c r="BG23" s="426"/>
      <c r="BH23" s="426"/>
      <c r="BI23" s="426"/>
      <c r="BJ23" s="426"/>
      <c r="BK23" s="426"/>
      <c r="BL23" s="426"/>
      <c r="BM23" s="427"/>
      <c r="BN23" s="465">
        <v>8403250</v>
      </c>
      <c r="BO23" s="466"/>
      <c r="BP23" s="466"/>
      <c r="BQ23" s="466"/>
      <c r="BR23" s="466"/>
      <c r="BS23" s="466"/>
      <c r="BT23" s="466"/>
      <c r="BU23" s="467"/>
      <c r="BV23" s="465">
        <v>8215360</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5"/>
      <c r="C24" s="606"/>
      <c r="D24" s="607"/>
      <c r="E24" s="515" t="s">
        <v>171</v>
      </c>
      <c r="F24" s="495"/>
      <c r="G24" s="495"/>
      <c r="H24" s="495"/>
      <c r="I24" s="495"/>
      <c r="J24" s="495"/>
      <c r="K24" s="496"/>
      <c r="L24" s="516">
        <v>1</v>
      </c>
      <c r="M24" s="517"/>
      <c r="N24" s="517"/>
      <c r="O24" s="517"/>
      <c r="P24" s="559"/>
      <c r="Q24" s="516">
        <v>6984</v>
      </c>
      <c r="R24" s="517"/>
      <c r="S24" s="517"/>
      <c r="T24" s="517"/>
      <c r="U24" s="517"/>
      <c r="V24" s="559"/>
      <c r="W24" s="618"/>
      <c r="X24" s="606"/>
      <c r="Y24" s="607"/>
      <c r="Z24" s="515" t="s">
        <v>172</v>
      </c>
      <c r="AA24" s="495"/>
      <c r="AB24" s="495"/>
      <c r="AC24" s="495"/>
      <c r="AD24" s="495"/>
      <c r="AE24" s="495"/>
      <c r="AF24" s="495"/>
      <c r="AG24" s="496"/>
      <c r="AH24" s="516">
        <v>128</v>
      </c>
      <c r="AI24" s="517"/>
      <c r="AJ24" s="517"/>
      <c r="AK24" s="517"/>
      <c r="AL24" s="559"/>
      <c r="AM24" s="516">
        <v>388096</v>
      </c>
      <c r="AN24" s="517"/>
      <c r="AO24" s="517"/>
      <c r="AP24" s="517"/>
      <c r="AQ24" s="517"/>
      <c r="AR24" s="559"/>
      <c r="AS24" s="516">
        <v>3032</v>
      </c>
      <c r="AT24" s="517"/>
      <c r="AU24" s="517"/>
      <c r="AV24" s="517"/>
      <c r="AW24" s="517"/>
      <c r="AX24" s="518"/>
      <c r="AY24" s="638" t="s">
        <v>173</v>
      </c>
      <c r="AZ24" s="639"/>
      <c r="BA24" s="639"/>
      <c r="BB24" s="639"/>
      <c r="BC24" s="639"/>
      <c r="BD24" s="639"/>
      <c r="BE24" s="639"/>
      <c r="BF24" s="639"/>
      <c r="BG24" s="639"/>
      <c r="BH24" s="639"/>
      <c r="BI24" s="639"/>
      <c r="BJ24" s="639"/>
      <c r="BK24" s="639"/>
      <c r="BL24" s="639"/>
      <c r="BM24" s="640"/>
      <c r="BN24" s="465">
        <v>7314986</v>
      </c>
      <c r="BO24" s="466"/>
      <c r="BP24" s="466"/>
      <c r="BQ24" s="466"/>
      <c r="BR24" s="466"/>
      <c r="BS24" s="466"/>
      <c r="BT24" s="466"/>
      <c r="BU24" s="467"/>
      <c r="BV24" s="465">
        <v>7117455</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5"/>
      <c r="C25" s="606"/>
      <c r="D25" s="607"/>
      <c r="E25" s="515" t="s">
        <v>174</v>
      </c>
      <c r="F25" s="495"/>
      <c r="G25" s="495"/>
      <c r="H25" s="495"/>
      <c r="I25" s="495"/>
      <c r="J25" s="495"/>
      <c r="K25" s="496"/>
      <c r="L25" s="516">
        <v>1</v>
      </c>
      <c r="M25" s="517"/>
      <c r="N25" s="517"/>
      <c r="O25" s="517"/>
      <c r="P25" s="559"/>
      <c r="Q25" s="516">
        <v>5337</v>
      </c>
      <c r="R25" s="517"/>
      <c r="S25" s="517"/>
      <c r="T25" s="517"/>
      <c r="U25" s="517"/>
      <c r="V25" s="559"/>
      <c r="W25" s="618"/>
      <c r="X25" s="606"/>
      <c r="Y25" s="607"/>
      <c r="Z25" s="515" t="s">
        <v>175</v>
      </c>
      <c r="AA25" s="495"/>
      <c r="AB25" s="495"/>
      <c r="AC25" s="495"/>
      <c r="AD25" s="495"/>
      <c r="AE25" s="495"/>
      <c r="AF25" s="495"/>
      <c r="AG25" s="496"/>
      <c r="AH25" s="516" t="s">
        <v>138</v>
      </c>
      <c r="AI25" s="517"/>
      <c r="AJ25" s="517"/>
      <c r="AK25" s="517"/>
      <c r="AL25" s="559"/>
      <c r="AM25" s="516" t="s">
        <v>138</v>
      </c>
      <c r="AN25" s="517"/>
      <c r="AO25" s="517"/>
      <c r="AP25" s="517"/>
      <c r="AQ25" s="517"/>
      <c r="AR25" s="559"/>
      <c r="AS25" s="516" t="s">
        <v>138</v>
      </c>
      <c r="AT25" s="517"/>
      <c r="AU25" s="517"/>
      <c r="AV25" s="517"/>
      <c r="AW25" s="517"/>
      <c r="AX25" s="518"/>
      <c r="AY25" s="425" t="s">
        <v>176</v>
      </c>
      <c r="AZ25" s="426"/>
      <c r="BA25" s="426"/>
      <c r="BB25" s="426"/>
      <c r="BC25" s="426"/>
      <c r="BD25" s="426"/>
      <c r="BE25" s="426"/>
      <c r="BF25" s="426"/>
      <c r="BG25" s="426"/>
      <c r="BH25" s="426"/>
      <c r="BI25" s="426"/>
      <c r="BJ25" s="426"/>
      <c r="BK25" s="426"/>
      <c r="BL25" s="426"/>
      <c r="BM25" s="427"/>
      <c r="BN25" s="428">
        <v>52123</v>
      </c>
      <c r="BO25" s="429"/>
      <c r="BP25" s="429"/>
      <c r="BQ25" s="429"/>
      <c r="BR25" s="429"/>
      <c r="BS25" s="429"/>
      <c r="BT25" s="429"/>
      <c r="BU25" s="430"/>
      <c r="BV25" s="428">
        <v>46547</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5"/>
      <c r="C26" s="606"/>
      <c r="D26" s="607"/>
      <c r="E26" s="515" t="s">
        <v>177</v>
      </c>
      <c r="F26" s="495"/>
      <c r="G26" s="495"/>
      <c r="H26" s="495"/>
      <c r="I26" s="495"/>
      <c r="J26" s="495"/>
      <c r="K26" s="496"/>
      <c r="L26" s="516">
        <v>1</v>
      </c>
      <c r="M26" s="517"/>
      <c r="N26" s="517"/>
      <c r="O26" s="517"/>
      <c r="P26" s="559"/>
      <c r="Q26" s="516">
        <v>4806</v>
      </c>
      <c r="R26" s="517"/>
      <c r="S26" s="517"/>
      <c r="T26" s="517"/>
      <c r="U26" s="517"/>
      <c r="V26" s="559"/>
      <c r="W26" s="618"/>
      <c r="X26" s="606"/>
      <c r="Y26" s="607"/>
      <c r="Z26" s="515" t="s">
        <v>178</v>
      </c>
      <c r="AA26" s="628"/>
      <c r="AB26" s="628"/>
      <c r="AC26" s="628"/>
      <c r="AD26" s="628"/>
      <c r="AE26" s="628"/>
      <c r="AF26" s="628"/>
      <c r="AG26" s="629"/>
      <c r="AH26" s="516">
        <v>4</v>
      </c>
      <c r="AI26" s="517"/>
      <c r="AJ26" s="517"/>
      <c r="AK26" s="517"/>
      <c r="AL26" s="559"/>
      <c r="AM26" s="516">
        <v>11916</v>
      </c>
      <c r="AN26" s="517"/>
      <c r="AO26" s="517"/>
      <c r="AP26" s="517"/>
      <c r="AQ26" s="517"/>
      <c r="AR26" s="559"/>
      <c r="AS26" s="516">
        <v>2979</v>
      </c>
      <c r="AT26" s="517"/>
      <c r="AU26" s="517"/>
      <c r="AV26" s="517"/>
      <c r="AW26" s="517"/>
      <c r="AX26" s="518"/>
      <c r="AY26" s="468" t="s">
        <v>179</v>
      </c>
      <c r="AZ26" s="469"/>
      <c r="BA26" s="469"/>
      <c r="BB26" s="469"/>
      <c r="BC26" s="469"/>
      <c r="BD26" s="469"/>
      <c r="BE26" s="469"/>
      <c r="BF26" s="469"/>
      <c r="BG26" s="469"/>
      <c r="BH26" s="469"/>
      <c r="BI26" s="469"/>
      <c r="BJ26" s="469"/>
      <c r="BK26" s="469"/>
      <c r="BL26" s="469"/>
      <c r="BM26" s="470"/>
      <c r="BN26" s="465" t="s">
        <v>138</v>
      </c>
      <c r="BO26" s="466"/>
      <c r="BP26" s="466"/>
      <c r="BQ26" s="466"/>
      <c r="BR26" s="466"/>
      <c r="BS26" s="466"/>
      <c r="BT26" s="466"/>
      <c r="BU26" s="467"/>
      <c r="BV26" s="465" t="s">
        <v>138</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5"/>
      <c r="C27" s="606"/>
      <c r="D27" s="607"/>
      <c r="E27" s="515" t="s">
        <v>180</v>
      </c>
      <c r="F27" s="495"/>
      <c r="G27" s="495"/>
      <c r="H27" s="495"/>
      <c r="I27" s="495"/>
      <c r="J27" s="495"/>
      <c r="K27" s="496"/>
      <c r="L27" s="516">
        <v>1</v>
      </c>
      <c r="M27" s="517"/>
      <c r="N27" s="517"/>
      <c r="O27" s="517"/>
      <c r="P27" s="559"/>
      <c r="Q27" s="516">
        <v>2880</v>
      </c>
      <c r="R27" s="517"/>
      <c r="S27" s="517"/>
      <c r="T27" s="517"/>
      <c r="U27" s="517"/>
      <c r="V27" s="559"/>
      <c r="W27" s="618"/>
      <c r="X27" s="606"/>
      <c r="Y27" s="607"/>
      <c r="Z27" s="515" t="s">
        <v>181</v>
      </c>
      <c r="AA27" s="495"/>
      <c r="AB27" s="495"/>
      <c r="AC27" s="495"/>
      <c r="AD27" s="495"/>
      <c r="AE27" s="495"/>
      <c r="AF27" s="495"/>
      <c r="AG27" s="496"/>
      <c r="AH27" s="516">
        <v>1</v>
      </c>
      <c r="AI27" s="517"/>
      <c r="AJ27" s="517"/>
      <c r="AK27" s="517"/>
      <c r="AL27" s="559"/>
      <c r="AM27" s="516" t="s">
        <v>182</v>
      </c>
      <c r="AN27" s="517"/>
      <c r="AO27" s="517"/>
      <c r="AP27" s="517"/>
      <c r="AQ27" s="517"/>
      <c r="AR27" s="559"/>
      <c r="AS27" s="516" t="s">
        <v>182</v>
      </c>
      <c r="AT27" s="517"/>
      <c r="AU27" s="517"/>
      <c r="AV27" s="517"/>
      <c r="AW27" s="517"/>
      <c r="AX27" s="518"/>
      <c r="AY27" s="560" t="s">
        <v>183</v>
      </c>
      <c r="AZ27" s="561"/>
      <c r="BA27" s="561"/>
      <c r="BB27" s="561"/>
      <c r="BC27" s="561"/>
      <c r="BD27" s="561"/>
      <c r="BE27" s="561"/>
      <c r="BF27" s="561"/>
      <c r="BG27" s="561"/>
      <c r="BH27" s="561"/>
      <c r="BI27" s="561"/>
      <c r="BJ27" s="561"/>
      <c r="BK27" s="561"/>
      <c r="BL27" s="561"/>
      <c r="BM27" s="562"/>
      <c r="BN27" s="641" t="s">
        <v>138</v>
      </c>
      <c r="BO27" s="642"/>
      <c r="BP27" s="642"/>
      <c r="BQ27" s="642"/>
      <c r="BR27" s="642"/>
      <c r="BS27" s="642"/>
      <c r="BT27" s="642"/>
      <c r="BU27" s="643"/>
      <c r="BV27" s="641" t="s">
        <v>138</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5"/>
      <c r="C28" s="606"/>
      <c r="D28" s="607"/>
      <c r="E28" s="515" t="s">
        <v>184</v>
      </c>
      <c r="F28" s="495"/>
      <c r="G28" s="495"/>
      <c r="H28" s="495"/>
      <c r="I28" s="495"/>
      <c r="J28" s="495"/>
      <c r="K28" s="496"/>
      <c r="L28" s="516">
        <v>1</v>
      </c>
      <c r="M28" s="517"/>
      <c r="N28" s="517"/>
      <c r="O28" s="517"/>
      <c r="P28" s="559"/>
      <c r="Q28" s="516">
        <v>2670</v>
      </c>
      <c r="R28" s="517"/>
      <c r="S28" s="517"/>
      <c r="T28" s="517"/>
      <c r="U28" s="517"/>
      <c r="V28" s="559"/>
      <c r="W28" s="618"/>
      <c r="X28" s="606"/>
      <c r="Y28" s="607"/>
      <c r="Z28" s="515" t="s">
        <v>185</v>
      </c>
      <c r="AA28" s="495"/>
      <c r="AB28" s="495"/>
      <c r="AC28" s="495"/>
      <c r="AD28" s="495"/>
      <c r="AE28" s="495"/>
      <c r="AF28" s="495"/>
      <c r="AG28" s="496"/>
      <c r="AH28" s="516" t="s">
        <v>138</v>
      </c>
      <c r="AI28" s="517"/>
      <c r="AJ28" s="517"/>
      <c r="AK28" s="517"/>
      <c r="AL28" s="559"/>
      <c r="AM28" s="516" t="s">
        <v>138</v>
      </c>
      <c r="AN28" s="517"/>
      <c r="AO28" s="517"/>
      <c r="AP28" s="517"/>
      <c r="AQ28" s="517"/>
      <c r="AR28" s="559"/>
      <c r="AS28" s="516" t="s">
        <v>138</v>
      </c>
      <c r="AT28" s="517"/>
      <c r="AU28" s="517"/>
      <c r="AV28" s="517"/>
      <c r="AW28" s="517"/>
      <c r="AX28" s="518"/>
      <c r="AY28" s="644" t="s">
        <v>186</v>
      </c>
      <c r="AZ28" s="645"/>
      <c r="BA28" s="645"/>
      <c r="BB28" s="646"/>
      <c r="BC28" s="425" t="s">
        <v>47</v>
      </c>
      <c r="BD28" s="426"/>
      <c r="BE28" s="426"/>
      <c r="BF28" s="426"/>
      <c r="BG28" s="426"/>
      <c r="BH28" s="426"/>
      <c r="BI28" s="426"/>
      <c r="BJ28" s="426"/>
      <c r="BK28" s="426"/>
      <c r="BL28" s="426"/>
      <c r="BM28" s="427"/>
      <c r="BN28" s="428">
        <v>1489907</v>
      </c>
      <c r="BO28" s="429"/>
      <c r="BP28" s="429"/>
      <c r="BQ28" s="429"/>
      <c r="BR28" s="429"/>
      <c r="BS28" s="429"/>
      <c r="BT28" s="429"/>
      <c r="BU28" s="430"/>
      <c r="BV28" s="428">
        <v>1567532</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5"/>
      <c r="C29" s="606"/>
      <c r="D29" s="607"/>
      <c r="E29" s="515" t="s">
        <v>187</v>
      </c>
      <c r="F29" s="495"/>
      <c r="G29" s="495"/>
      <c r="H29" s="495"/>
      <c r="I29" s="495"/>
      <c r="J29" s="495"/>
      <c r="K29" s="496"/>
      <c r="L29" s="516">
        <v>14</v>
      </c>
      <c r="M29" s="517"/>
      <c r="N29" s="517"/>
      <c r="O29" s="517"/>
      <c r="P29" s="559"/>
      <c r="Q29" s="516">
        <v>2530</v>
      </c>
      <c r="R29" s="517"/>
      <c r="S29" s="517"/>
      <c r="T29" s="517"/>
      <c r="U29" s="517"/>
      <c r="V29" s="559"/>
      <c r="W29" s="619"/>
      <c r="X29" s="620"/>
      <c r="Y29" s="621"/>
      <c r="Z29" s="515" t="s">
        <v>188</v>
      </c>
      <c r="AA29" s="495"/>
      <c r="AB29" s="495"/>
      <c r="AC29" s="495"/>
      <c r="AD29" s="495"/>
      <c r="AE29" s="495"/>
      <c r="AF29" s="495"/>
      <c r="AG29" s="496"/>
      <c r="AH29" s="516">
        <v>129</v>
      </c>
      <c r="AI29" s="517"/>
      <c r="AJ29" s="517"/>
      <c r="AK29" s="517"/>
      <c r="AL29" s="559"/>
      <c r="AM29" s="516">
        <v>392338</v>
      </c>
      <c r="AN29" s="517"/>
      <c r="AO29" s="517"/>
      <c r="AP29" s="517"/>
      <c r="AQ29" s="517"/>
      <c r="AR29" s="559"/>
      <c r="AS29" s="516">
        <v>3041</v>
      </c>
      <c r="AT29" s="517"/>
      <c r="AU29" s="517"/>
      <c r="AV29" s="517"/>
      <c r="AW29" s="517"/>
      <c r="AX29" s="518"/>
      <c r="AY29" s="647"/>
      <c r="AZ29" s="648"/>
      <c r="BA29" s="648"/>
      <c r="BB29" s="649"/>
      <c r="BC29" s="499" t="s">
        <v>189</v>
      </c>
      <c r="BD29" s="500"/>
      <c r="BE29" s="500"/>
      <c r="BF29" s="500"/>
      <c r="BG29" s="500"/>
      <c r="BH29" s="500"/>
      <c r="BI29" s="500"/>
      <c r="BJ29" s="500"/>
      <c r="BK29" s="500"/>
      <c r="BL29" s="500"/>
      <c r="BM29" s="501"/>
      <c r="BN29" s="465">
        <v>123616</v>
      </c>
      <c r="BO29" s="466"/>
      <c r="BP29" s="466"/>
      <c r="BQ29" s="466"/>
      <c r="BR29" s="466"/>
      <c r="BS29" s="466"/>
      <c r="BT29" s="466"/>
      <c r="BU29" s="467"/>
      <c r="BV29" s="465">
        <v>123591</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190</v>
      </c>
      <c r="X30" s="626"/>
      <c r="Y30" s="626"/>
      <c r="Z30" s="626"/>
      <c r="AA30" s="626"/>
      <c r="AB30" s="626"/>
      <c r="AC30" s="626"/>
      <c r="AD30" s="626"/>
      <c r="AE30" s="626"/>
      <c r="AF30" s="626"/>
      <c r="AG30" s="627"/>
      <c r="AH30" s="584">
        <v>94</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49</v>
      </c>
      <c r="BD30" s="639"/>
      <c r="BE30" s="639"/>
      <c r="BF30" s="639"/>
      <c r="BG30" s="639"/>
      <c r="BH30" s="639"/>
      <c r="BI30" s="639"/>
      <c r="BJ30" s="639"/>
      <c r="BK30" s="639"/>
      <c r="BL30" s="639"/>
      <c r="BM30" s="640"/>
      <c r="BN30" s="641">
        <v>824413</v>
      </c>
      <c r="BO30" s="642"/>
      <c r="BP30" s="642"/>
      <c r="BQ30" s="642"/>
      <c r="BR30" s="642"/>
      <c r="BS30" s="642"/>
      <c r="BT30" s="642"/>
      <c r="BU30" s="643"/>
      <c r="BV30" s="641">
        <v>725609</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197</v>
      </c>
      <c r="D33" s="489"/>
      <c r="E33" s="454" t="s">
        <v>198</v>
      </c>
      <c r="F33" s="454"/>
      <c r="G33" s="454"/>
      <c r="H33" s="454"/>
      <c r="I33" s="454"/>
      <c r="J33" s="454"/>
      <c r="K33" s="454"/>
      <c r="L33" s="454"/>
      <c r="M33" s="454"/>
      <c r="N33" s="454"/>
      <c r="O33" s="454"/>
      <c r="P33" s="454"/>
      <c r="Q33" s="454"/>
      <c r="R33" s="454"/>
      <c r="S33" s="454"/>
      <c r="T33" s="214"/>
      <c r="U33" s="489" t="s">
        <v>197</v>
      </c>
      <c r="V33" s="489"/>
      <c r="W33" s="454" t="s">
        <v>198</v>
      </c>
      <c r="X33" s="454"/>
      <c r="Y33" s="454"/>
      <c r="Z33" s="454"/>
      <c r="AA33" s="454"/>
      <c r="AB33" s="454"/>
      <c r="AC33" s="454"/>
      <c r="AD33" s="454"/>
      <c r="AE33" s="454"/>
      <c r="AF33" s="454"/>
      <c r="AG33" s="454"/>
      <c r="AH33" s="454"/>
      <c r="AI33" s="454"/>
      <c r="AJ33" s="454"/>
      <c r="AK33" s="454"/>
      <c r="AL33" s="214"/>
      <c r="AM33" s="489" t="s">
        <v>197</v>
      </c>
      <c r="AN33" s="489"/>
      <c r="AO33" s="454" t="s">
        <v>198</v>
      </c>
      <c r="AP33" s="454"/>
      <c r="AQ33" s="454"/>
      <c r="AR33" s="454"/>
      <c r="AS33" s="454"/>
      <c r="AT33" s="454"/>
      <c r="AU33" s="454"/>
      <c r="AV33" s="454"/>
      <c r="AW33" s="454"/>
      <c r="AX33" s="454"/>
      <c r="AY33" s="454"/>
      <c r="AZ33" s="454"/>
      <c r="BA33" s="454"/>
      <c r="BB33" s="454"/>
      <c r="BC33" s="454"/>
      <c r="BD33" s="215"/>
      <c r="BE33" s="454" t="s">
        <v>199</v>
      </c>
      <c r="BF33" s="454"/>
      <c r="BG33" s="454" t="s">
        <v>200</v>
      </c>
      <c r="BH33" s="454"/>
      <c r="BI33" s="454"/>
      <c r="BJ33" s="454"/>
      <c r="BK33" s="454"/>
      <c r="BL33" s="454"/>
      <c r="BM33" s="454"/>
      <c r="BN33" s="454"/>
      <c r="BO33" s="454"/>
      <c r="BP33" s="454"/>
      <c r="BQ33" s="454"/>
      <c r="BR33" s="454"/>
      <c r="BS33" s="454"/>
      <c r="BT33" s="454"/>
      <c r="BU33" s="454"/>
      <c r="BV33" s="215"/>
      <c r="BW33" s="489" t="s">
        <v>199</v>
      </c>
      <c r="BX33" s="489"/>
      <c r="BY33" s="454" t="s">
        <v>201</v>
      </c>
      <c r="BZ33" s="454"/>
      <c r="CA33" s="454"/>
      <c r="CB33" s="454"/>
      <c r="CC33" s="454"/>
      <c r="CD33" s="454"/>
      <c r="CE33" s="454"/>
      <c r="CF33" s="454"/>
      <c r="CG33" s="454"/>
      <c r="CH33" s="454"/>
      <c r="CI33" s="454"/>
      <c r="CJ33" s="454"/>
      <c r="CK33" s="454"/>
      <c r="CL33" s="454"/>
      <c r="CM33" s="454"/>
      <c r="CN33" s="214"/>
      <c r="CO33" s="489" t="s">
        <v>197</v>
      </c>
      <c r="CP33" s="489"/>
      <c r="CQ33" s="454" t="s">
        <v>202</v>
      </c>
      <c r="CR33" s="454"/>
      <c r="CS33" s="454"/>
      <c r="CT33" s="454"/>
      <c r="CU33" s="454"/>
      <c r="CV33" s="454"/>
      <c r="CW33" s="454"/>
      <c r="CX33" s="454"/>
      <c r="CY33" s="454"/>
      <c r="CZ33" s="454"/>
      <c r="DA33" s="454"/>
      <c r="DB33" s="454"/>
      <c r="DC33" s="454"/>
      <c r="DD33" s="454"/>
      <c r="DE33" s="454"/>
      <c r="DF33" s="214"/>
      <c r="DG33" s="653" t="s">
        <v>203</v>
      </c>
      <c r="DH33" s="653"/>
      <c r="DI33" s="216"/>
      <c r="DJ33" s="184"/>
      <c r="DK33" s="184"/>
      <c r="DL33" s="184"/>
      <c r="DM33" s="184"/>
      <c r="DN33" s="184"/>
      <c r="DO33" s="184"/>
    </row>
    <row r="34" spans="1:119" ht="32.25" customHeight="1" x14ac:dyDescent="0.15">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2</v>
      </c>
      <c r="V34" s="654"/>
      <c r="W34" s="655" t="str">
        <f>IF('各会計、関係団体の財政状況及び健全化判断比率'!B28="","",'各会計、関係団体の財政状況及び健全化判断比率'!B28)</f>
        <v>国民健康保険事業特別会計</v>
      </c>
      <c r="X34" s="655"/>
      <c r="Y34" s="655"/>
      <c r="Z34" s="655"/>
      <c r="AA34" s="655"/>
      <c r="AB34" s="655"/>
      <c r="AC34" s="655"/>
      <c r="AD34" s="655"/>
      <c r="AE34" s="655"/>
      <c r="AF34" s="655"/>
      <c r="AG34" s="655"/>
      <c r="AH34" s="655"/>
      <c r="AI34" s="655"/>
      <c r="AJ34" s="655"/>
      <c r="AK34" s="655"/>
      <c r="AL34" s="212"/>
      <c r="AM34" s="654">
        <f>IF(AO34="","",MAX(C34:D43,U34:V43)+1)</f>
        <v>7</v>
      </c>
      <c r="AN34" s="654"/>
      <c r="AO34" s="655" t="str">
        <f>IF('各会計、関係団体の財政状況及び健全化判断比率'!B33="","",'各会計、関係団体の財政状況及び健全化判断比率'!B33)</f>
        <v>上水道事業会計</v>
      </c>
      <c r="AP34" s="655"/>
      <c r="AQ34" s="655"/>
      <c r="AR34" s="655"/>
      <c r="AS34" s="655"/>
      <c r="AT34" s="655"/>
      <c r="AU34" s="655"/>
      <c r="AV34" s="655"/>
      <c r="AW34" s="655"/>
      <c r="AX34" s="655"/>
      <c r="AY34" s="655"/>
      <c r="AZ34" s="655"/>
      <c r="BA34" s="655"/>
      <c r="BB34" s="655"/>
      <c r="BC34" s="655"/>
      <c r="BD34" s="212"/>
      <c r="BE34" s="654">
        <f>IF(BG34="","",MAX(C34:D43,U34:V43,AM34:AN43)+1)</f>
        <v>9</v>
      </c>
      <c r="BF34" s="654"/>
      <c r="BG34" s="655" t="str">
        <f>IF('各会計、関係団体の財政状況及び健全化判断比率'!B35="","",'各会計、関係団体の財政状況及び健全化判断比率'!B35)</f>
        <v>公共下水道事業特別会計</v>
      </c>
      <c r="BH34" s="655"/>
      <c r="BI34" s="655"/>
      <c r="BJ34" s="655"/>
      <c r="BK34" s="655"/>
      <c r="BL34" s="655"/>
      <c r="BM34" s="655"/>
      <c r="BN34" s="655"/>
      <c r="BO34" s="655"/>
      <c r="BP34" s="655"/>
      <c r="BQ34" s="655"/>
      <c r="BR34" s="655"/>
      <c r="BS34" s="655"/>
      <c r="BT34" s="655"/>
      <c r="BU34" s="655"/>
      <c r="BV34" s="212"/>
      <c r="BW34" s="654">
        <f>IF(BY34="","",MAX(C34:D43,U34:V43,AM34:AN43,BE34:BF43)+1)</f>
        <v>11</v>
      </c>
      <c r="BX34" s="654"/>
      <c r="BY34" s="655" t="str">
        <f>IF('各会計、関係団体の財政状況及び健全化判断比率'!B68="","",'各会計、関係団体の財政状況及び健全化判断比率'!B68)</f>
        <v>湯沢雄勝広域市町村圏組合（一般会計）</v>
      </c>
      <c r="BZ34" s="655"/>
      <c r="CA34" s="655"/>
      <c r="CB34" s="655"/>
      <c r="CC34" s="655"/>
      <c r="CD34" s="655"/>
      <c r="CE34" s="655"/>
      <c r="CF34" s="655"/>
      <c r="CG34" s="655"/>
      <c r="CH34" s="655"/>
      <c r="CI34" s="655"/>
      <c r="CJ34" s="655"/>
      <c r="CK34" s="655"/>
      <c r="CL34" s="655"/>
      <c r="CM34" s="655"/>
      <c r="CN34" s="212"/>
      <c r="CO34" s="654">
        <f>IF(CQ34="","",MAX(C34:D43,U34:V43,AM34:AN43,BE34:BF43,BW34:BX43)+1)</f>
        <v>19</v>
      </c>
      <c r="CP34" s="654"/>
      <c r="CQ34" s="655" t="str">
        <f>IF('各会計、関係団体の財政状況及び健全化判断比率'!BS7="","",'各会計、関係団体の財政状況及び健全化判断比率'!BS7)</f>
        <v>五輪坂ハイツ</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x14ac:dyDescent="0.15">
      <c r="A35" s="185"/>
      <c r="B35" s="211"/>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2"/>
      <c r="U35" s="654">
        <f>IF(W35="","",U34+1)</f>
        <v>3</v>
      </c>
      <c r="V35" s="654"/>
      <c r="W35" s="655" t="str">
        <f>IF('各会計、関係団体の財政状況及び健全化判断比率'!B29="","",'各会計、関係団体の財政状況及び健全化判断比率'!B29)</f>
        <v>介護保険特別会計</v>
      </c>
      <c r="X35" s="655"/>
      <c r="Y35" s="655"/>
      <c r="Z35" s="655"/>
      <c r="AA35" s="655"/>
      <c r="AB35" s="655"/>
      <c r="AC35" s="655"/>
      <c r="AD35" s="655"/>
      <c r="AE35" s="655"/>
      <c r="AF35" s="655"/>
      <c r="AG35" s="655"/>
      <c r="AH35" s="655"/>
      <c r="AI35" s="655"/>
      <c r="AJ35" s="655"/>
      <c r="AK35" s="655"/>
      <c r="AL35" s="212"/>
      <c r="AM35" s="654">
        <f t="shared" ref="AM35:AM43" si="0">IF(AO35="","",AM34+1)</f>
        <v>8</v>
      </c>
      <c r="AN35" s="654"/>
      <c r="AO35" s="655" t="str">
        <f>IF('各会計、関係団体の財政状況及び健全化判断比率'!B34="","",'各会計、関係団体の財政状況及び健全化判断比率'!B34)</f>
        <v>病院事業会計</v>
      </c>
      <c r="AP35" s="655"/>
      <c r="AQ35" s="655"/>
      <c r="AR35" s="655"/>
      <c r="AS35" s="655"/>
      <c r="AT35" s="655"/>
      <c r="AU35" s="655"/>
      <c r="AV35" s="655"/>
      <c r="AW35" s="655"/>
      <c r="AX35" s="655"/>
      <c r="AY35" s="655"/>
      <c r="AZ35" s="655"/>
      <c r="BA35" s="655"/>
      <c r="BB35" s="655"/>
      <c r="BC35" s="655"/>
      <c r="BD35" s="212"/>
      <c r="BE35" s="654">
        <f t="shared" ref="BE35:BE43" si="1">IF(BG35="","",BE34+1)</f>
        <v>10</v>
      </c>
      <c r="BF35" s="654"/>
      <c r="BG35" s="655" t="str">
        <f>IF('各会計、関係団体の財政状況及び健全化判断比率'!B36="","",'各会計、関係団体の財政状況及び健全化判断比率'!B36)</f>
        <v>農業集落排水事業特別会計</v>
      </c>
      <c r="BH35" s="655"/>
      <c r="BI35" s="655"/>
      <c r="BJ35" s="655"/>
      <c r="BK35" s="655"/>
      <c r="BL35" s="655"/>
      <c r="BM35" s="655"/>
      <c r="BN35" s="655"/>
      <c r="BO35" s="655"/>
      <c r="BP35" s="655"/>
      <c r="BQ35" s="655"/>
      <c r="BR35" s="655"/>
      <c r="BS35" s="655"/>
      <c r="BT35" s="655"/>
      <c r="BU35" s="655"/>
      <c r="BV35" s="212"/>
      <c r="BW35" s="654">
        <f t="shared" ref="BW35:BW43" si="2">IF(BY35="","",BW34+1)</f>
        <v>12</v>
      </c>
      <c r="BX35" s="654"/>
      <c r="BY35" s="655" t="str">
        <f>IF('各会計、関係団体の財政状況及び健全化判断比率'!B69="","",'各会計、関係団体の財政状況及び健全化判断比率'!B69)</f>
        <v>湯沢雄勝広域市町村圏組合（湯沢雄勝ふるさと市町村圏基金特別会計）</v>
      </c>
      <c r="BZ35" s="655"/>
      <c r="CA35" s="655"/>
      <c r="CB35" s="655"/>
      <c r="CC35" s="655"/>
      <c r="CD35" s="655"/>
      <c r="CE35" s="655"/>
      <c r="CF35" s="655"/>
      <c r="CG35" s="655"/>
      <c r="CH35" s="655"/>
      <c r="CI35" s="655"/>
      <c r="CJ35" s="655"/>
      <c r="CK35" s="655"/>
      <c r="CL35" s="655"/>
      <c r="CM35" s="655"/>
      <c r="CN35" s="212"/>
      <c r="CO35" s="654">
        <f t="shared" ref="CO35:CO43" si="3">IF(CQ35="","",CO34+1)</f>
        <v>20</v>
      </c>
      <c r="CP35" s="654"/>
      <c r="CQ35" s="655" t="str">
        <f>IF('各会計、関係団体の財政状況及び健全化判断比率'!BS8="","",'各会計、関係団体の財政状況及び健全化判断比率'!BS8)</f>
        <v>羽後有機センター</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x14ac:dyDescent="0.15">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4</v>
      </c>
      <c r="V36" s="654"/>
      <c r="W36" s="655" t="str">
        <f>IF('各会計、関係団体の財政状況及び健全化判断比率'!B30="","",'各会計、関係団体の財政状況及び健全化判断比率'!B30)</f>
        <v>後期高齢者医療特別会計</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t="str">
        <f t="shared" si="1"/>
        <v/>
      </c>
      <c r="BF36" s="654"/>
      <c r="BG36" s="655"/>
      <c r="BH36" s="655"/>
      <c r="BI36" s="655"/>
      <c r="BJ36" s="655"/>
      <c r="BK36" s="655"/>
      <c r="BL36" s="655"/>
      <c r="BM36" s="655"/>
      <c r="BN36" s="655"/>
      <c r="BO36" s="655"/>
      <c r="BP36" s="655"/>
      <c r="BQ36" s="655"/>
      <c r="BR36" s="655"/>
      <c r="BS36" s="655"/>
      <c r="BT36" s="655"/>
      <c r="BU36" s="655"/>
      <c r="BV36" s="212"/>
      <c r="BW36" s="654">
        <f t="shared" si="2"/>
        <v>13</v>
      </c>
      <c r="BX36" s="654"/>
      <c r="BY36" s="655" t="str">
        <f>IF('各会計、関係団体の財政状況及び健全化判断比率'!B70="","",'各会計、関係団体の財政状況及び健全化判断比率'!B70)</f>
        <v>秋田県市町村総合事務組合（一般会計）</v>
      </c>
      <c r="BZ36" s="655"/>
      <c r="CA36" s="655"/>
      <c r="CB36" s="655"/>
      <c r="CC36" s="655"/>
      <c r="CD36" s="655"/>
      <c r="CE36" s="655"/>
      <c r="CF36" s="655"/>
      <c r="CG36" s="655"/>
      <c r="CH36" s="655"/>
      <c r="CI36" s="655"/>
      <c r="CJ36" s="655"/>
      <c r="CK36" s="655"/>
      <c r="CL36" s="655"/>
      <c r="CM36" s="655"/>
      <c r="CN36" s="212"/>
      <c r="CO36" s="654">
        <f t="shared" si="3"/>
        <v>21</v>
      </c>
      <c r="CP36" s="654"/>
      <c r="CQ36" s="655" t="str">
        <f>IF('各会計、関係団体の財政状況及び健全化判断比率'!BS9="","",'各会計、関係団体の財政状況及び健全化判断比率'!BS9)</f>
        <v>おも・しぇ</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x14ac:dyDescent="0.15">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f t="shared" si="4"/>
        <v>5</v>
      </c>
      <c r="V37" s="654"/>
      <c r="W37" s="655" t="str">
        <f>IF('各会計、関係団体の財政状況及び健全化判断比率'!B31="","",'各会計、関係団体の財政状況及び健全化判断比率'!B31)</f>
        <v>老人福祉施設運営特別会計</v>
      </c>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14</v>
      </c>
      <c r="BX37" s="654"/>
      <c r="BY37" s="655" t="str">
        <f>IF('各会計、関係団体の財政状況及び健全化判断比率'!B71="","",'各会計、関係団体の財政状況及び健全化判断比率'!B71)</f>
        <v>秋田県市町村総合事務組合（交通災害共済事業等特別会計）</v>
      </c>
      <c r="BZ37" s="655"/>
      <c r="CA37" s="655"/>
      <c r="CB37" s="655"/>
      <c r="CC37" s="655"/>
      <c r="CD37" s="655"/>
      <c r="CE37" s="655"/>
      <c r="CF37" s="655"/>
      <c r="CG37" s="655"/>
      <c r="CH37" s="655"/>
      <c r="CI37" s="655"/>
      <c r="CJ37" s="655"/>
      <c r="CK37" s="655"/>
      <c r="CL37" s="655"/>
      <c r="CM37" s="655"/>
      <c r="CN37" s="212"/>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x14ac:dyDescent="0.15">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f t="shared" si="4"/>
        <v>6</v>
      </c>
      <c r="V38" s="654"/>
      <c r="W38" s="655" t="str">
        <f>IF('各会計、関係団体の財政状況及び健全化判断比率'!B32="","",'各会計、関係団体の財政状況及び健全化判断比率'!B32)</f>
        <v>高瀬ケアセンター運営特別会計</v>
      </c>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15</v>
      </c>
      <c r="BX38" s="654"/>
      <c r="BY38" s="655" t="str">
        <f>IF('各会計、関係団体の財政状況及び健全化判断比率'!B72="","",'各会計、関係団体の財政状況及び健全化判断比率'!B72)</f>
        <v>秋田県市町村会館管理組合（一般会計）</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x14ac:dyDescent="0.15">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f t="shared" si="2"/>
        <v>16</v>
      </c>
      <c r="BX39" s="654"/>
      <c r="BY39" s="655" t="str">
        <f>IF('各会計、関係団体の財政状況及び健全化判断比率'!B73="","",'各会計、関係団体の財政状況及び健全化判断比率'!B73)</f>
        <v>秋田県後期高齢者医療広域連合（一般会計）</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x14ac:dyDescent="0.15">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f t="shared" si="2"/>
        <v>17</v>
      </c>
      <c r="BX40" s="654"/>
      <c r="BY40" s="655" t="str">
        <f>IF('各会計、関係団体の財政状況及び健全化判断比率'!B74="","",'各会計、関係団体の財政状況及び健全化判断比率'!B74)</f>
        <v>秋田県後期高齢者医療広域連合（後期高齢者医療特別会計）</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x14ac:dyDescent="0.15">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f t="shared" si="2"/>
        <v>18</v>
      </c>
      <c r="BX41" s="654"/>
      <c r="BY41" s="655" t="str">
        <f>IF('各会計、関係団体の財政状況及び健全化判断比率'!B75="","",'各会計、関係団体の財政状況及び健全化判断比率'!B75)</f>
        <v>秋田県町村電算システム共同事業組合（一般会計）</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x14ac:dyDescent="0.15">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x14ac:dyDescent="0.15">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pMZe9soHXqd8kH6srYKAKmcPH6vx+sSeGsuBCq3LGxjSR+UDqdA+jtL/GaSyJKoICqIox1SEDt/qrPKMYra5hg==" saltValue="OGtdRhEeZpI/JKhSHRQG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212</v>
      </c>
      <c r="DI1" s="658"/>
      <c r="DJ1" s="658"/>
      <c r="DK1" s="658"/>
      <c r="DL1" s="658"/>
      <c r="DM1" s="658"/>
      <c r="DN1" s="659"/>
      <c r="DO1" s="224"/>
      <c r="DP1" s="657" t="s">
        <v>213</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217</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666" t="s">
        <v>221</v>
      </c>
      <c r="AQ4" s="666"/>
      <c r="AR4" s="666"/>
      <c r="AS4" s="666"/>
      <c r="AT4" s="666"/>
      <c r="AU4" s="666"/>
      <c r="AV4" s="666"/>
      <c r="AW4" s="666"/>
      <c r="AX4" s="666"/>
      <c r="AY4" s="666"/>
      <c r="AZ4" s="666"/>
      <c r="BA4" s="666"/>
      <c r="BB4" s="666"/>
      <c r="BC4" s="666"/>
      <c r="BD4" s="666"/>
      <c r="BE4" s="666"/>
      <c r="BF4" s="666"/>
      <c r="BG4" s="666" t="s">
        <v>222</v>
      </c>
      <c r="BH4" s="666"/>
      <c r="BI4" s="666"/>
      <c r="BJ4" s="666"/>
      <c r="BK4" s="666"/>
      <c r="BL4" s="666"/>
      <c r="BM4" s="666"/>
      <c r="BN4" s="666"/>
      <c r="BO4" s="666" t="s">
        <v>219</v>
      </c>
      <c r="BP4" s="666"/>
      <c r="BQ4" s="666"/>
      <c r="BR4" s="666"/>
      <c r="BS4" s="666" t="s">
        <v>223</v>
      </c>
      <c r="BT4" s="666"/>
      <c r="BU4" s="666"/>
      <c r="BV4" s="666"/>
      <c r="BW4" s="666"/>
      <c r="BX4" s="666"/>
      <c r="BY4" s="666"/>
      <c r="BZ4" s="666"/>
      <c r="CA4" s="666"/>
      <c r="CB4" s="666"/>
      <c r="CD4" s="663" t="s">
        <v>224</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x14ac:dyDescent="0.15">
      <c r="B5" s="667" t="s">
        <v>225</v>
      </c>
      <c r="C5" s="668"/>
      <c r="D5" s="668"/>
      <c r="E5" s="668"/>
      <c r="F5" s="668"/>
      <c r="G5" s="668"/>
      <c r="H5" s="668"/>
      <c r="I5" s="668"/>
      <c r="J5" s="668"/>
      <c r="K5" s="668"/>
      <c r="L5" s="668"/>
      <c r="M5" s="668"/>
      <c r="N5" s="668"/>
      <c r="O5" s="668"/>
      <c r="P5" s="668"/>
      <c r="Q5" s="669"/>
      <c r="R5" s="670">
        <v>1117043</v>
      </c>
      <c r="S5" s="671"/>
      <c r="T5" s="671"/>
      <c r="U5" s="671"/>
      <c r="V5" s="671"/>
      <c r="W5" s="671"/>
      <c r="X5" s="671"/>
      <c r="Y5" s="672"/>
      <c r="Z5" s="673">
        <v>13</v>
      </c>
      <c r="AA5" s="673"/>
      <c r="AB5" s="673"/>
      <c r="AC5" s="673"/>
      <c r="AD5" s="674">
        <v>1117043</v>
      </c>
      <c r="AE5" s="674"/>
      <c r="AF5" s="674"/>
      <c r="AG5" s="674"/>
      <c r="AH5" s="674"/>
      <c r="AI5" s="674"/>
      <c r="AJ5" s="674"/>
      <c r="AK5" s="674"/>
      <c r="AL5" s="675">
        <v>22.3</v>
      </c>
      <c r="AM5" s="676"/>
      <c r="AN5" s="676"/>
      <c r="AO5" s="677"/>
      <c r="AP5" s="667" t="s">
        <v>226</v>
      </c>
      <c r="AQ5" s="668"/>
      <c r="AR5" s="668"/>
      <c r="AS5" s="668"/>
      <c r="AT5" s="668"/>
      <c r="AU5" s="668"/>
      <c r="AV5" s="668"/>
      <c r="AW5" s="668"/>
      <c r="AX5" s="668"/>
      <c r="AY5" s="668"/>
      <c r="AZ5" s="668"/>
      <c r="BA5" s="668"/>
      <c r="BB5" s="668"/>
      <c r="BC5" s="668"/>
      <c r="BD5" s="668"/>
      <c r="BE5" s="668"/>
      <c r="BF5" s="669"/>
      <c r="BG5" s="681">
        <v>1117043</v>
      </c>
      <c r="BH5" s="682"/>
      <c r="BI5" s="682"/>
      <c r="BJ5" s="682"/>
      <c r="BK5" s="682"/>
      <c r="BL5" s="682"/>
      <c r="BM5" s="682"/>
      <c r="BN5" s="683"/>
      <c r="BO5" s="684">
        <v>100</v>
      </c>
      <c r="BP5" s="684"/>
      <c r="BQ5" s="684"/>
      <c r="BR5" s="684"/>
      <c r="BS5" s="685" t="s">
        <v>227</v>
      </c>
      <c r="BT5" s="685"/>
      <c r="BU5" s="685"/>
      <c r="BV5" s="685"/>
      <c r="BW5" s="685"/>
      <c r="BX5" s="685"/>
      <c r="BY5" s="685"/>
      <c r="BZ5" s="685"/>
      <c r="CA5" s="685"/>
      <c r="CB5" s="689"/>
      <c r="CD5" s="663" t="s">
        <v>221</v>
      </c>
      <c r="CE5" s="664"/>
      <c r="CF5" s="664"/>
      <c r="CG5" s="664"/>
      <c r="CH5" s="664"/>
      <c r="CI5" s="664"/>
      <c r="CJ5" s="664"/>
      <c r="CK5" s="664"/>
      <c r="CL5" s="664"/>
      <c r="CM5" s="664"/>
      <c r="CN5" s="664"/>
      <c r="CO5" s="664"/>
      <c r="CP5" s="664"/>
      <c r="CQ5" s="665"/>
      <c r="CR5" s="663" t="s">
        <v>228</v>
      </c>
      <c r="CS5" s="664"/>
      <c r="CT5" s="664"/>
      <c r="CU5" s="664"/>
      <c r="CV5" s="664"/>
      <c r="CW5" s="664"/>
      <c r="CX5" s="664"/>
      <c r="CY5" s="665"/>
      <c r="CZ5" s="663" t="s">
        <v>219</v>
      </c>
      <c r="DA5" s="664"/>
      <c r="DB5" s="664"/>
      <c r="DC5" s="665"/>
      <c r="DD5" s="663" t="s">
        <v>229</v>
      </c>
      <c r="DE5" s="664"/>
      <c r="DF5" s="664"/>
      <c r="DG5" s="664"/>
      <c r="DH5" s="664"/>
      <c r="DI5" s="664"/>
      <c r="DJ5" s="664"/>
      <c r="DK5" s="664"/>
      <c r="DL5" s="664"/>
      <c r="DM5" s="664"/>
      <c r="DN5" s="664"/>
      <c r="DO5" s="664"/>
      <c r="DP5" s="665"/>
      <c r="DQ5" s="663" t="s">
        <v>230</v>
      </c>
      <c r="DR5" s="664"/>
      <c r="DS5" s="664"/>
      <c r="DT5" s="664"/>
      <c r="DU5" s="664"/>
      <c r="DV5" s="664"/>
      <c r="DW5" s="664"/>
      <c r="DX5" s="664"/>
      <c r="DY5" s="664"/>
      <c r="DZ5" s="664"/>
      <c r="EA5" s="664"/>
      <c r="EB5" s="664"/>
      <c r="EC5" s="665"/>
    </row>
    <row r="6" spans="2:143" ht="11.25" customHeight="1" x14ac:dyDescent="0.15">
      <c r="B6" s="678" t="s">
        <v>231</v>
      </c>
      <c r="C6" s="679"/>
      <c r="D6" s="679"/>
      <c r="E6" s="679"/>
      <c r="F6" s="679"/>
      <c r="G6" s="679"/>
      <c r="H6" s="679"/>
      <c r="I6" s="679"/>
      <c r="J6" s="679"/>
      <c r="K6" s="679"/>
      <c r="L6" s="679"/>
      <c r="M6" s="679"/>
      <c r="N6" s="679"/>
      <c r="O6" s="679"/>
      <c r="P6" s="679"/>
      <c r="Q6" s="680"/>
      <c r="R6" s="681">
        <v>112306</v>
      </c>
      <c r="S6" s="682"/>
      <c r="T6" s="682"/>
      <c r="U6" s="682"/>
      <c r="V6" s="682"/>
      <c r="W6" s="682"/>
      <c r="X6" s="682"/>
      <c r="Y6" s="683"/>
      <c r="Z6" s="684">
        <v>1.3</v>
      </c>
      <c r="AA6" s="684"/>
      <c r="AB6" s="684"/>
      <c r="AC6" s="684"/>
      <c r="AD6" s="685">
        <v>112306</v>
      </c>
      <c r="AE6" s="685"/>
      <c r="AF6" s="685"/>
      <c r="AG6" s="685"/>
      <c r="AH6" s="685"/>
      <c r="AI6" s="685"/>
      <c r="AJ6" s="685"/>
      <c r="AK6" s="685"/>
      <c r="AL6" s="686">
        <v>2.2000000000000002</v>
      </c>
      <c r="AM6" s="687"/>
      <c r="AN6" s="687"/>
      <c r="AO6" s="688"/>
      <c r="AP6" s="678" t="s">
        <v>232</v>
      </c>
      <c r="AQ6" s="679"/>
      <c r="AR6" s="679"/>
      <c r="AS6" s="679"/>
      <c r="AT6" s="679"/>
      <c r="AU6" s="679"/>
      <c r="AV6" s="679"/>
      <c r="AW6" s="679"/>
      <c r="AX6" s="679"/>
      <c r="AY6" s="679"/>
      <c r="AZ6" s="679"/>
      <c r="BA6" s="679"/>
      <c r="BB6" s="679"/>
      <c r="BC6" s="679"/>
      <c r="BD6" s="679"/>
      <c r="BE6" s="679"/>
      <c r="BF6" s="680"/>
      <c r="BG6" s="681">
        <v>1117043</v>
      </c>
      <c r="BH6" s="682"/>
      <c r="BI6" s="682"/>
      <c r="BJ6" s="682"/>
      <c r="BK6" s="682"/>
      <c r="BL6" s="682"/>
      <c r="BM6" s="682"/>
      <c r="BN6" s="683"/>
      <c r="BO6" s="684">
        <v>100</v>
      </c>
      <c r="BP6" s="684"/>
      <c r="BQ6" s="684"/>
      <c r="BR6" s="684"/>
      <c r="BS6" s="685" t="s">
        <v>227</v>
      </c>
      <c r="BT6" s="685"/>
      <c r="BU6" s="685"/>
      <c r="BV6" s="685"/>
      <c r="BW6" s="685"/>
      <c r="BX6" s="685"/>
      <c r="BY6" s="685"/>
      <c r="BZ6" s="685"/>
      <c r="CA6" s="685"/>
      <c r="CB6" s="689"/>
      <c r="CD6" s="692" t="s">
        <v>233</v>
      </c>
      <c r="CE6" s="693"/>
      <c r="CF6" s="693"/>
      <c r="CG6" s="693"/>
      <c r="CH6" s="693"/>
      <c r="CI6" s="693"/>
      <c r="CJ6" s="693"/>
      <c r="CK6" s="693"/>
      <c r="CL6" s="693"/>
      <c r="CM6" s="693"/>
      <c r="CN6" s="693"/>
      <c r="CO6" s="693"/>
      <c r="CP6" s="693"/>
      <c r="CQ6" s="694"/>
      <c r="CR6" s="681">
        <v>117552</v>
      </c>
      <c r="CS6" s="682"/>
      <c r="CT6" s="682"/>
      <c r="CU6" s="682"/>
      <c r="CV6" s="682"/>
      <c r="CW6" s="682"/>
      <c r="CX6" s="682"/>
      <c r="CY6" s="683"/>
      <c r="CZ6" s="675">
        <v>1.4</v>
      </c>
      <c r="DA6" s="676"/>
      <c r="DB6" s="676"/>
      <c r="DC6" s="695"/>
      <c r="DD6" s="690" t="s">
        <v>227</v>
      </c>
      <c r="DE6" s="682"/>
      <c r="DF6" s="682"/>
      <c r="DG6" s="682"/>
      <c r="DH6" s="682"/>
      <c r="DI6" s="682"/>
      <c r="DJ6" s="682"/>
      <c r="DK6" s="682"/>
      <c r="DL6" s="682"/>
      <c r="DM6" s="682"/>
      <c r="DN6" s="682"/>
      <c r="DO6" s="682"/>
      <c r="DP6" s="683"/>
      <c r="DQ6" s="690">
        <v>117364</v>
      </c>
      <c r="DR6" s="682"/>
      <c r="DS6" s="682"/>
      <c r="DT6" s="682"/>
      <c r="DU6" s="682"/>
      <c r="DV6" s="682"/>
      <c r="DW6" s="682"/>
      <c r="DX6" s="682"/>
      <c r="DY6" s="682"/>
      <c r="DZ6" s="682"/>
      <c r="EA6" s="682"/>
      <c r="EB6" s="682"/>
      <c r="EC6" s="691"/>
    </row>
    <row r="7" spans="2:143" ht="11.25" customHeight="1" x14ac:dyDescent="0.15">
      <c r="B7" s="678" t="s">
        <v>234</v>
      </c>
      <c r="C7" s="679"/>
      <c r="D7" s="679"/>
      <c r="E7" s="679"/>
      <c r="F7" s="679"/>
      <c r="G7" s="679"/>
      <c r="H7" s="679"/>
      <c r="I7" s="679"/>
      <c r="J7" s="679"/>
      <c r="K7" s="679"/>
      <c r="L7" s="679"/>
      <c r="M7" s="679"/>
      <c r="N7" s="679"/>
      <c r="O7" s="679"/>
      <c r="P7" s="679"/>
      <c r="Q7" s="680"/>
      <c r="R7" s="681">
        <v>842</v>
      </c>
      <c r="S7" s="682"/>
      <c r="T7" s="682"/>
      <c r="U7" s="682"/>
      <c r="V7" s="682"/>
      <c r="W7" s="682"/>
      <c r="X7" s="682"/>
      <c r="Y7" s="683"/>
      <c r="Z7" s="684">
        <v>0</v>
      </c>
      <c r="AA7" s="684"/>
      <c r="AB7" s="684"/>
      <c r="AC7" s="684"/>
      <c r="AD7" s="685">
        <v>842</v>
      </c>
      <c r="AE7" s="685"/>
      <c r="AF7" s="685"/>
      <c r="AG7" s="685"/>
      <c r="AH7" s="685"/>
      <c r="AI7" s="685"/>
      <c r="AJ7" s="685"/>
      <c r="AK7" s="685"/>
      <c r="AL7" s="686">
        <v>0</v>
      </c>
      <c r="AM7" s="687"/>
      <c r="AN7" s="687"/>
      <c r="AO7" s="688"/>
      <c r="AP7" s="678" t="s">
        <v>235</v>
      </c>
      <c r="AQ7" s="679"/>
      <c r="AR7" s="679"/>
      <c r="AS7" s="679"/>
      <c r="AT7" s="679"/>
      <c r="AU7" s="679"/>
      <c r="AV7" s="679"/>
      <c r="AW7" s="679"/>
      <c r="AX7" s="679"/>
      <c r="AY7" s="679"/>
      <c r="AZ7" s="679"/>
      <c r="BA7" s="679"/>
      <c r="BB7" s="679"/>
      <c r="BC7" s="679"/>
      <c r="BD7" s="679"/>
      <c r="BE7" s="679"/>
      <c r="BF7" s="680"/>
      <c r="BG7" s="681">
        <v>451964</v>
      </c>
      <c r="BH7" s="682"/>
      <c r="BI7" s="682"/>
      <c r="BJ7" s="682"/>
      <c r="BK7" s="682"/>
      <c r="BL7" s="682"/>
      <c r="BM7" s="682"/>
      <c r="BN7" s="683"/>
      <c r="BO7" s="684">
        <v>40.5</v>
      </c>
      <c r="BP7" s="684"/>
      <c r="BQ7" s="684"/>
      <c r="BR7" s="684"/>
      <c r="BS7" s="685" t="s">
        <v>227</v>
      </c>
      <c r="BT7" s="685"/>
      <c r="BU7" s="685"/>
      <c r="BV7" s="685"/>
      <c r="BW7" s="685"/>
      <c r="BX7" s="685"/>
      <c r="BY7" s="685"/>
      <c r="BZ7" s="685"/>
      <c r="CA7" s="685"/>
      <c r="CB7" s="689"/>
      <c r="CD7" s="696" t="s">
        <v>236</v>
      </c>
      <c r="CE7" s="697"/>
      <c r="CF7" s="697"/>
      <c r="CG7" s="697"/>
      <c r="CH7" s="697"/>
      <c r="CI7" s="697"/>
      <c r="CJ7" s="697"/>
      <c r="CK7" s="697"/>
      <c r="CL7" s="697"/>
      <c r="CM7" s="697"/>
      <c r="CN7" s="697"/>
      <c r="CO7" s="697"/>
      <c r="CP7" s="697"/>
      <c r="CQ7" s="698"/>
      <c r="CR7" s="681">
        <v>1031454</v>
      </c>
      <c r="CS7" s="682"/>
      <c r="CT7" s="682"/>
      <c r="CU7" s="682"/>
      <c r="CV7" s="682"/>
      <c r="CW7" s="682"/>
      <c r="CX7" s="682"/>
      <c r="CY7" s="683"/>
      <c r="CZ7" s="684">
        <v>12.7</v>
      </c>
      <c r="DA7" s="684"/>
      <c r="DB7" s="684"/>
      <c r="DC7" s="684"/>
      <c r="DD7" s="690">
        <v>42793</v>
      </c>
      <c r="DE7" s="682"/>
      <c r="DF7" s="682"/>
      <c r="DG7" s="682"/>
      <c r="DH7" s="682"/>
      <c r="DI7" s="682"/>
      <c r="DJ7" s="682"/>
      <c r="DK7" s="682"/>
      <c r="DL7" s="682"/>
      <c r="DM7" s="682"/>
      <c r="DN7" s="682"/>
      <c r="DO7" s="682"/>
      <c r="DP7" s="683"/>
      <c r="DQ7" s="690">
        <v>871511</v>
      </c>
      <c r="DR7" s="682"/>
      <c r="DS7" s="682"/>
      <c r="DT7" s="682"/>
      <c r="DU7" s="682"/>
      <c r="DV7" s="682"/>
      <c r="DW7" s="682"/>
      <c r="DX7" s="682"/>
      <c r="DY7" s="682"/>
      <c r="DZ7" s="682"/>
      <c r="EA7" s="682"/>
      <c r="EB7" s="682"/>
      <c r="EC7" s="691"/>
    </row>
    <row r="8" spans="2:143" ht="11.25" customHeight="1" x14ac:dyDescent="0.15">
      <c r="B8" s="678" t="s">
        <v>237</v>
      </c>
      <c r="C8" s="679"/>
      <c r="D8" s="679"/>
      <c r="E8" s="679"/>
      <c r="F8" s="679"/>
      <c r="G8" s="679"/>
      <c r="H8" s="679"/>
      <c r="I8" s="679"/>
      <c r="J8" s="679"/>
      <c r="K8" s="679"/>
      <c r="L8" s="679"/>
      <c r="M8" s="679"/>
      <c r="N8" s="679"/>
      <c r="O8" s="679"/>
      <c r="P8" s="679"/>
      <c r="Q8" s="680"/>
      <c r="R8" s="681">
        <v>2216</v>
      </c>
      <c r="S8" s="682"/>
      <c r="T8" s="682"/>
      <c r="U8" s="682"/>
      <c r="V8" s="682"/>
      <c r="W8" s="682"/>
      <c r="X8" s="682"/>
      <c r="Y8" s="683"/>
      <c r="Z8" s="684">
        <v>0</v>
      </c>
      <c r="AA8" s="684"/>
      <c r="AB8" s="684"/>
      <c r="AC8" s="684"/>
      <c r="AD8" s="685">
        <v>2216</v>
      </c>
      <c r="AE8" s="685"/>
      <c r="AF8" s="685"/>
      <c r="AG8" s="685"/>
      <c r="AH8" s="685"/>
      <c r="AI8" s="685"/>
      <c r="AJ8" s="685"/>
      <c r="AK8" s="685"/>
      <c r="AL8" s="686">
        <v>0</v>
      </c>
      <c r="AM8" s="687"/>
      <c r="AN8" s="687"/>
      <c r="AO8" s="688"/>
      <c r="AP8" s="678" t="s">
        <v>238</v>
      </c>
      <c r="AQ8" s="679"/>
      <c r="AR8" s="679"/>
      <c r="AS8" s="679"/>
      <c r="AT8" s="679"/>
      <c r="AU8" s="679"/>
      <c r="AV8" s="679"/>
      <c r="AW8" s="679"/>
      <c r="AX8" s="679"/>
      <c r="AY8" s="679"/>
      <c r="AZ8" s="679"/>
      <c r="BA8" s="679"/>
      <c r="BB8" s="679"/>
      <c r="BC8" s="679"/>
      <c r="BD8" s="679"/>
      <c r="BE8" s="679"/>
      <c r="BF8" s="680"/>
      <c r="BG8" s="681">
        <v>25132</v>
      </c>
      <c r="BH8" s="682"/>
      <c r="BI8" s="682"/>
      <c r="BJ8" s="682"/>
      <c r="BK8" s="682"/>
      <c r="BL8" s="682"/>
      <c r="BM8" s="682"/>
      <c r="BN8" s="683"/>
      <c r="BO8" s="684">
        <v>2.2000000000000002</v>
      </c>
      <c r="BP8" s="684"/>
      <c r="BQ8" s="684"/>
      <c r="BR8" s="684"/>
      <c r="BS8" s="690" t="s">
        <v>227</v>
      </c>
      <c r="BT8" s="682"/>
      <c r="BU8" s="682"/>
      <c r="BV8" s="682"/>
      <c r="BW8" s="682"/>
      <c r="BX8" s="682"/>
      <c r="BY8" s="682"/>
      <c r="BZ8" s="682"/>
      <c r="CA8" s="682"/>
      <c r="CB8" s="691"/>
      <c r="CD8" s="696" t="s">
        <v>239</v>
      </c>
      <c r="CE8" s="697"/>
      <c r="CF8" s="697"/>
      <c r="CG8" s="697"/>
      <c r="CH8" s="697"/>
      <c r="CI8" s="697"/>
      <c r="CJ8" s="697"/>
      <c r="CK8" s="697"/>
      <c r="CL8" s="697"/>
      <c r="CM8" s="697"/>
      <c r="CN8" s="697"/>
      <c r="CO8" s="697"/>
      <c r="CP8" s="697"/>
      <c r="CQ8" s="698"/>
      <c r="CR8" s="681">
        <v>2242285</v>
      </c>
      <c r="CS8" s="682"/>
      <c r="CT8" s="682"/>
      <c r="CU8" s="682"/>
      <c r="CV8" s="682"/>
      <c r="CW8" s="682"/>
      <c r="CX8" s="682"/>
      <c r="CY8" s="683"/>
      <c r="CZ8" s="684">
        <v>27.6</v>
      </c>
      <c r="DA8" s="684"/>
      <c r="DB8" s="684"/>
      <c r="DC8" s="684"/>
      <c r="DD8" s="690">
        <v>14123</v>
      </c>
      <c r="DE8" s="682"/>
      <c r="DF8" s="682"/>
      <c r="DG8" s="682"/>
      <c r="DH8" s="682"/>
      <c r="DI8" s="682"/>
      <c r="DJ8" s="682"/>
      <c r="DK8" s="682"/>
      <c r="DL8" s="682"/>
      <c r="DM8" s="682"/>
      <c r="DN8" s="682"/>
      <c r="DO8" s="682"/>
      <c r="DP8" s="683"/>
      <c r="DQ8" s="690">
        <v>1274308</v>
      </c>
      <c r="DR8" s="682"/>
      <c r="DS8" s="682"/>
      <c r="DT8" s="682"/>
      <c r="DU8" s="682"/>
      <c r="DV8" s="682"/>
      <c r="DW8" s="682"/>
      <c r="DX8" s="682"/>
      <c r="DY8" s="682"/>
      <c r="DZ8" s="682"/>
      <c r="EA8" s="682"/>
      <c r="EB8" s="682"/>
      <c r="EC8" s="691"/>
    </row>
    <row r="9" spans="2:143" ht="11.25" customHeight="1" x14ac:dyDescent="0.15">
      <c r="B9" s="678" t="s">
        <v>240</v>
      </c>
      <c r="C9" s="679"/>
      <c r="D9" s="679"/>
      <c r="E9" s="679"/>
      <c r="F9" s="679"/>
      <c r="G9" s="679"/>
      <c r="H9" s="679"/>
      <c r="I9" s="679"/>
      <c r="J9" s="679"/>
      <c r="K9" s="679"/>
      <c r="L9" s="679"/>
      <c r="M9" s="679"/>
      <c r="N9" s="679"/>
      <c r="O9" s="679"/>
      <c r="P9" s="679"/>
      <c r="Q9" s="680"/>
      <c r="R9" s="681">
        <v>1348</v>
      </c>
      <c r="S9" s="682"/>
      <c r="T9" s="682"/>
      <c r="U9" s="682"/>
      <c r="V9" s="682"/>
      <c r="W9" s="682"/>
      <c r="X9" s="682"/>
      <c r="Y9" s="683"/>
      <c r="Z9" s="684">
        <v>0</v>
      </c>
      <c r="AA9" s="684"/>
      <c r="AB9" s="684"/>
      <c r="AC9" s="684"/>
      <c r="AD9" s="685">
        <v>1348</v>
      </c>
      <c r="AE9" s="685"/>
      <c r="AF9" s="685"/>
      <c r="AG9" s="685"/>
      <c r="AH9" s="685"/>
      <c r="AI9" s="685"/>
      <c r="AJ9" s="685"/>
      <c r="AK9" s="685"/>
      <c r="AL9" s="686">
        <v>0</v>
      </c>
      <c r="AM9" s="687"/>
      <c r="AN9" s="687"/>
      <c r="AO9" s="688"/>
      <c r="AP9" s="678" t="s">
        <v>241</v>
      </c>
      <c r="AQ9" s="679"/>
      <c r="AR9" s="679"/>
      <c r="AS9" s="679"/>
      <c r="AT9" s="679"/>
      <c r="AU9" s="679"/>
      <c r="AV9" s="679"/>
      <c r="AW9" s="679"/>
      <c r="AX9" s="679"/>
      <c r="AY9" s="679"/>
      <c r="AZ9" s="679"/>
      <c r="BA9" s="679"/>
      <c r="BB9" s="679"/>
      <c r="BC9" s="679"/>
      <c r="BD9" s="679"/>
      <c r="BE9" s="679"/>
      <c r="BF9" s="680"/>
      <c r="BG9" s="681">
        <v>373156</v>
      </c>
      <c r="BH9" s="682"/>
      <c r="BI9" s="682"/>
      <c r="BJ9" s="682"/>
      <c r="BK9" s="682"/>
      <c r="BL9" s="682"/>
      <c r="BM9" s="682"/>
      <c r="BN9" s="683"/>
      <c r="BO9" s="684">
        <v>33.4</v>
      </c>
      <c r="BP9" s="684"/>
      <c r="BQ9" s="684"/>
      <c r="BR9" s="684"/>
      <c r="BS9" s="690" t="s">
        <v>227</v>
      </c>
      <c r="BT9" s="682"/>
      <c r="BU9" s="682"/>
      <c r="BV9" s="682"/>
      <c r="BW9" s="682"/>
      <c r="BX9" s="682"/>
      <c r="BY9" s="682"/>
      <c r="BZ9" s="682"/>
      <c r="CA9" s="682"/>
      <c r="CB9" s="691"/>
      <c r="CD9" s="696" t="s">
        <v>242</v>
      </c>
      <c r="CE9" s="697"/>
      <c r="CF9" s="697"/>
      <c r="CG9" s="697"/>
      <c r="CH9" s="697"/>
      <c r="CI9" s="697"/>
      <c r="CJ9" s="697"/>
      <c r="CK9" s="697"/>
      <c r="CL9" s="697"/>
      <c r="CM9" s="697"/>
      <c r="CN9" s="697"/>
      <c r="CO9" s="697"/>
      <c r="CP9" s="697"/>
      <c r="CQ9" s="698"/>
      <c r="CR9" s="681">
        <v>681090</v>
      </c>
      <c r="CS9" s="682"/>
      <c r="CT9" s="682"/>
      <c r="CU9" s="682"/>
      <c r="CV9" s="682"/>
      <c r="CW9" s="682"/>
      <c r="CX9" s="682"/>
      <c r="CY9" s="683"/>
      <c r="CZ9" s="684">
        <v>8.4</v>
      </c>
      <c r="DA9" s="684"/>
      <c r="DB9" s="684"/>
      <c r="DC9" s="684"/>
      <c r="DD9" s="690">
        <v>16231</v>
      </c>
      <c r="DE9" s="682"/>
      <c r="DF9" s="682"/>
      <c r="DG9" s="682"/>
      <c r="DH9" s="682"/>
      <c r="DI9" s="682"/>
      <c r="DJ9" s="682"/>
      <c r="DK9" s="682"/>
      <c r="DL9" s="682"/>
      <c r="DM9" s="682"/>
      <c r="DN9" s="682"/>
      <c r="DO9" s="682"/>
      <c r="DP9" s="683"/>
      <c r="DQ9" s="690">
        <v>644009</v>
      </c>
      <c r="DR9" s="682"/>
      <c r="DS9" s="682"/>
      <c r="DT9" s="682"/>
      <c r="DU9" s="682"/>
      <c r="DV9" s="682"/>
      <c r="DW9" s="682"/>
      <c r="DX9" s="682"/>
      <c r="DY9" s="682"/>
      <c r="DZ9" s="682"/>
      <c r="EA9" s="682"/>
      <c r="EB9" s="682"/>
      <c r="EC9" s="691"/>
    </row>
    <row r="10" spans="2:143" ht="11.25" customHeight="1" x14ac:dyDescent="0.15">
      <c r="B10" s="678" t="s">
        <v>243</v>
      </c>
      <c r="C10" s="679"/>
      <c r="D10" s="679"/>
      <c r="E10" s="679"/>
      <c r="F10" s="679"/>
      <c r="G10" s="679"/>
      <c r="H10" s="679"/>
      <c r="I10" s="679"/>
      <c r="J10" s="679"/>
      <c r="K10" s="679"/>
      <c r="L10" s="679"/>
      <c r="M10" s="679"/>
      <c r="N10" s="679"/>
      <c r="O10" s="679"/>
      <c r="P10" s="679"/>
      <c r="Q10" s="680"/>
      <c r="R10" s="681" t="s">
        <v>227</v>
      </c>
      <c r="S10" s="682"/>
      <c r="T10" s="682"/>
      <c r="U10" s="682"/>
      <c r="V10" s="682"/>
      <c r="W10" s="682"/>
      <c r="X10" s="682"/>
      <c r="Y10" s="683"/>
      <c r="Z10" s="684" t="s">
        <v>227</v>
      </c>
      <c r="AA10" s="684"/>
      <c r="AB10" s="684"/>
      <c r="AC10" s="684"/>
      <c r="AD10" s="685" t="s">
        <v>227</v>
      </c>
      <c r="AE10" s="685"/>
      <c r="AF10" s="685"/>
      <c r="AG10" s="685"/>
      <c r="AH10" s="685"/>
      <c r="AI10" s="685"/>
      <c r="AJ10" s="685"/>
      <c r="AK10" s="685"/>
      <c r="AL10" s="686" t="s">
        <v>227</v>
      </c>
      <c r="AM10" s="687"/>
      <c r="AN10" s="687"/>
      <c r="AO10" s="688"/>
      <c r="AP10" s="678" t="s">
        <v>244</v>
      </c>
      <c r="AQ10" s="679"/>
      <c r="AR10" s="679"/>
      <c r="AS10" s="679"/>
      <c r="AT10" s="679"/>
      <c r="AU10" s="679"/>
      <c r="AV10" s="679"/>
      <c r="AW10" s="679"/>
      <c r="AX10" s="679"/>
      <c r="AY10" s="679"/>
      <c r="AZ10" s="679"/>
      <c r="BA10" s="679"/>
      <c r="BB10" s="679"/>
      <c r="BC10" s="679"/>
      <c r="BD10" s="679"/>
      <c r="BE10" s="679"/>
      <c r="BF10" s="680"/>
      <c r="BG10" s="681">
        <v>25518</v>
      </c>
      <c r="BH10" s="682"/>
      <c r="BI10" s="682"/>
      <c r="BJ10" s="682"/>
      <c r="BK10" s="682"/>
      <c r="BL10" s="682"/>
      <c r="BM10" s="682"/>
      <c r="BN10" s="683"/>
      <c r="BO10" s="684">
        <v>2.2999999999999998</v>
      </c>
      <c r="BP10" s="684"/>
      <c r="BQ10" s="684"/>
      <c r="BR10" s="684"/>
      <c r="BS10" s="690" t="s">
        <v>227</v>
      </c>
      <c r="BT10" s="682"/>
      <c r="BU10" s="682"/>
      <c r="BV10" s="682"/>
      <c r="BW10" s="682"/>
      <c r="BX10" s="682"/>
      <c r="BY10" s="682"/>
      <c r="BZ10" s="682"/>
      <c r="CA10" s="682"/>
      <c r="CB10" s="691"/>
      <c r="CD10" s="696" t="s">
        <v>245</v>
      </c>
      <c r="CE10" s="697"/>
      <c r="CF10" s="697"/>
      <c r="CG10" s="697"/>
      <c r="CH10" s="697"/>
      <c r="CI10" s="697"/>
      <c r="CJ10" s="697"/>
      <c r="CK10" s="697"/>
      <c r="CL10" s="697"/>
      <c r="CM10" s="697"/>
      <c r="CN10" s="697"/>
      <c r="CO10" s="697"/>
      <c r="CP10" s="697"/>
      <c r="CQ10" s="698"/>
      <c r="CR10" s="681">
        <v>95</v>
      </c>
      <c r="CS10" s="682"/>
      <c r="CT10" s="682"/>
      <c r="CU10" s="682"/>
      <c r="CV10" s="682"/>
      <c r="CW10" s="682"/>
      <c r="CX10" s="682"/>
      <c r="CY10" s="683"/>
      <c r="CZ10" s="684">
        <v>0</v>
      </c>
      <c r="DA10" s="684"/>
      <c r="DB10" s="684"/>
      <c r="DC10" s="684"/>
      <c r="DD10" s="690" t="s">
        <v>227</v>
      </c>
      <c r="DE10" s="682"/>
      <c r="DF10" s="682"/>
      <c r="DG10" s="682"/>
      <c r="DH10" s="682"/>
      <c r="DI10" s="682"/>
      <c r="DJ10" s="682"/>
      <c r="DK10" s="682"/>
      <c r="DL10" s="682"/>
      <c r="DM10" s="682"/>
      <c r="DN10" s="682"/>
      <c r="DO10" s="682"/>
      <c r="DP10" s="683"/>
      <c r="DQ10" s="690">
        <v>95</v>
      </c>
      <c r="DR10" s="682"/>
      <c r="DS10" s="682"/>
      <c r="DT10" s="682"/>
      <c r="DU10" s="682"/>
      <c r="DV10" s="682"/>
      <c r="DW10" s="682"/>
      <c r="DX10" s="682"/>
      <c r="DY10" s="682"/>
      <c r="DZ10" s="682"/>
      <c r="EA10" s="682"/>
      <c r="EB10" s="682"/>
      <c r="EC10" s="691"/>
    </row>
    <row r="11" spans="2:143" ht="11.25" customHeight="1" x14ac:dyDescent="0.15">
      <c r="B11" s="678" t="s">
        <v>246</v>
      </c>
      <c r="C11" s="679"/>
      <c r="D11" s="679"/>
      <c r="E11" s="679"/>
      <c r="F11" s="679"/>
      <c r="G11" s="679"/>
      <c r="H11" s="679"/>
      <c r="I11" s="679"/>
      <c r="J11" s="679"/>
      <c r="K11" s="679"/>
      <c r="L11" s="679"/>
      <c r="M11" s="679"/>
      <c r="N11" s="679"/>
      <c r="O11" s="679"/>
      <c r="P11" s="679"/>
      <c r="Q11" s="680"/>
      <c r="R11" s="681">
        <v>258944</v>
      </c>
      <c r="S11" s="682"/>
      <c r="T11" s="682"/>
      <c r="U11" s="682"/>
      <c r="V11" s="682"/>
      <c r="W11" s="682"/>
      <c r="X11" s="682"/>
      <c r="Y11" s="683"/>
      <c r="Z11" s="686">
        <v>3</v>
      </c>
      <c r="AA11" s="687"/>
      <c r="AB11" s="687"/>
      <c r="AC11" s="699"/>
      <c r="AD11" s="690">
        <v>258944</v>
      </c>
      <c r="AE11" s="682"/>
      <c r="AF11" s="682"/>
      <c r="AG11" s="682"/>
      <c r="AH11" s="682"/>
      <c r="AI11" s="682"/>
      <c r="AJ11" s="682"/>
      <c r="AK11" s="683"/>
      <c r="AL11" s="686">
        <v>5.2</v>
      </c>
      <c r="AM11" s="687"/>
      <c r="AN11" s="687"/>
      <c r="AO11" s="688"/>
      <c r="AP11" s="678" t="s">
        <v>247</v>
      </c>
      <c r="AQ11" s="679"/>
      <c r="AR11" s="679"/>
      <c r="AS11" s="679"/>
      <c r="AT11" s="679"/>
      <c r="AU11" s="679"/>
      <c r="AV11" s="679"/>
      <c r="AW11" s="679"/>
      <c r="AX11" s="679"/>
      <c r="AY11" s="679"/>
      <c r="AZ11" s="679"/>
      <c r="BA11" s="679"/>
      <c r="BB11" s="679"/>
      <c r="BC11" s="679"/>
      <c r="BD11" s="679"/>
      <c r="BE11" s="679"/>
      <c r="BF11" s="680"/>
      <c r="BG11" s="681">
        <v>28158</v>
      </c>
      <c r="BH11" s="682"/>
      <c r="BI11" s="682"/>
      <c r="BJ11" s="682"/>
      <c r="BK11" s="682"/>
      <c r="BL11" s="682"/>
      <c r="BM11" s="682"/>
      <c r="BN11" s="683"/>
      <c r="BO11" s="684">
        <v>2.5</v>
      </c>
      <c r="BP11" s="684"/>
      <c r="BQ11" s="684"/>
      <c r="BR11" s="684"/>
      <c r="BS11" s="690" t="s">
        <v>138</v>
      </c>
      <c r="BT11" s="682"/>
      <c r="BU11" s="682"/>
      <c r="BV11" s="682"/>
      <c r="BW11" s="682"/>
      <c r="BX11" s="682"/>
      <c r="BY11" s="682"/>
      <c r="BZ11" s="682"/>
      <c r="CA11" s="682"/>
      <c r="CB11" s="691"/>
      <c r="CD11" s="696" t="s">
        <v>248</v>
      </c>
      <c r="CE11" s="697"/>
      <c r="CF11" s="697"/>
      <c r="CG11" s="697"/>
      <c r="CH11" s="697"/>
      <c r="CI11" s="697"/>
      <c r="CJ11" s="697"/>
      <c r="CK11" s="697"/>
      <c r="CL11" s="697"/>
      <c r="CM11" s="697"/>
      <c r="CN11" s="697"/>
      <c r="CO11" s="697"/>
      <c r="CP11" s="697"/>
      <c r="CQ11" s="698"/>
      <c r="CR11" s="681">
        <v>743861</v>
      </c>
      <c r="CS11" s="682"/>
      <c r="CT11" s="682"/>
      <c r="CU11" s="682"/>
      <c r="CV11" s="682"/>
      <c r="CW11" s="682"/>
      <c r="CX11" s="682"/>
      <c r="CY11" s="683"/>
      <c r="CZ11" s="684">
        <v>9.1999999999999993</v>
      </c>
      <c r="DA11" s="684"/>
      <c r="DB11" s="684"/>
      <c r="DC11" s="684"/>
      <c r="DD11" s="690">
        <v>218500</v>
      </c>
      <c r="DE11" s="682"/>
      <c r="DF11" s="682"/>
      <c r="DG11" s="682"/>
      <c r="DH11" s="682"/>
      <c r="DI11" s="682"/>
      <c r="DJ11" s="682"/>
      <c r="DK11" s="682"/>
      <c r="DL11" s="682"/>
      <c r="DM11" s="682"/>
      <c r="DN11" s="682"/>
      <c r="DO11" s="682"/>
      <c r="DP11" s="683"/>
      <c r="DQ11" s="690">
        <v>376279</v>
      </c>
      <c r="DR11" s="682"/>
      <c r="DS11" s="682"/>
      <c r="DT11" s="682"/>
      <c r="DU11" s="682"/>
      <c r="DV11" s="682"/>
      <c r="DW11" s="682"/>
      <c r="DX11" s="682"/>
      <c r="DY11" s="682"/>
      <c r="DZ11" s="682"/>
      <c r="EA11" s="682"/>
      <c r="EB11" s="682"/>
      <c r="EC11" s="691"/>
    </row>
    <row r="12" spans="2:143" ht="11.25" customHeight="1" x14ac:dyDescent="0.15">
      <c r="B12" s="678" t="s">
        <v>249</v>
      </c>
      <c r="C12" s="679"/>
      <c r="D12" s="679"/>
      <c r="E12" s="679"/>
      <c r="F12" s="679"/>
      <c r="G12" s="679"/>
      <c r="H12" s="679"/>
      <c r="I12" s="679"/>
      <c r="J12" s="679"/>
      <c r="K12" s="679"/>
      <c r="L12" s="679"/>
      <c r="M12" s="679"/>
      <c r="N12" s="679"/>
      <c r="O12" s="679"/>
      <c r="P12" s="679"/>
      <c r="Q12" s="680"/>
      <c r="R12" s="681" t="s">
        <v>138</v>
      </c>
      <c r="S12" s="682"/>
      <c r="T12" s="682"/>
      <c r="U12" s="682"/>
      <c r="V12" s="682"/>
      <c r="W12" s="682"/>
      <c r="X12" s="682"/>
      <c r="Y12" s="683"/>
      <c r="Z12" s="684" t="s">
        <v>138</v>
      </c>
      <c r="AA12" s="684"/>
      <c r="AB12" s="684"/>
      <c r="AC12" s="684"/>
      <c r="AD12" s="685" t="s">
        <v>227</v>
      </c>
      <c r="AE12" s="685"/>
      <c r="AF12" s="685"/>
      <c r="AG12" s="685"/>
      <c r="AH12" s="685"/>
      <c r="AI12" s="685"/>
      <c r="AJ12" s="685"/>
      <c r="AK12" s="685"/>
      <c r="AL12" s="686" t="s">
        <v>227</v>
      </c>
      <c r="AM12" s="687"/>
      <c r="AN12" s="687"/>
      <c r="AO12" s="688"/>
      <c r="AP12" s="678" t="s">
        <v>250</v>
      </c>
      <c r="AQ12" s="679"/>
      <c r="AR12" s="679"/>
      <c r="AS12" s="679"/>
      <c r="AT12" s="679"/>
      <c r="AU12" s="679"/>
      <c r="AV12" s="679"/>
      <c r="AW12" s="679"/>
      <c r="AX12" s="679"/>
      <c r="AY12" s="679"/>
      <c r="AZ12" s="679"/>
      <c r="BA12" s="679"/>
      <c r="BB12" s="679"/>
      <c r="BC12" s="679"/>
      <c r="BD12" s="679"/>
      <c r="BE12" s="679"/>
      <c r="BF12" s="680"/>
      <c r="BG12" s="681">
        <v>541996</v>
      </c>
      <c r="BH12" s="682"/>
      <c r="BI12" s="682"/>
      <c r="BJ12" s="682"/>
      <c r="BK12" s="682"/>
      <c r="BL12" s="682"/>
      <c r="BM12" s="682"/>
      <c r="BN12" s="683"/>
      <c r="BO12" s="684">
        <v>48.5</v>
      </c>
      <c r="BP12" s="684"/>
      <c r="BQ12" s="684"/>
      <c r="BR12" s="684"/>
      <c r="BS12" s="690" t="s">
        <v>227</v>
      </c>
      <c r="BT12" s="682"/>
      <c r="BU12" s="682"/>
      <c r="BV12" s="682"/>
      <c r="BW12" s="682"/>
      <c r="BX12" s="682"/>
      <c r="BY12" s="682"/>
      <c r="BZ12" s="682"/>
      <c r="CA12" s="682"/>
      <c r="CB12" s="691"/>
      <c r="CD12" s="696" t="s">
        <v>251</v>
      </c>
      <c r="CE12" s="697"/>
      <c r="CF12" s="697"/>
      <c r="CG12" s="697"/>
      <c r="CH12" s="697"/>
      <c r="CI12" s="697"/>
      <c r="CJ12" s="697"/>
      <c r="CK12" s="697"/>
      <c r="CL12" s="697"/>
      <c r="CM12" s="697"/>
      <c r="CN12" s="697"/>
      <c r="CO12" s="697"/>
      <c r="CP12" s="697"/>
      <c r="CQ12" s="698"/>
      <c r="CR12" s="681">
        <v>153207</v>
      </c>
      <c r="CS12" s="682"/>
      <c r="CT12" s="682"/>
      <c r="CU12" s="682"/>
      <c r="CV12" s="682"/>
      <c r="CW12" s="682"/>
      <c r="CX12" s="682"/>
      <c r="CY12" s="683"/>
      <c r="CZ12" s="684">
        <v>1.9</v>
      </c>
      <c r="DA12" s="684"/>
      <c r="DB12" s="684"/>
      <c r="DC12" s="684"/>
      <c r="DD12" s="690">
        <v>6835</v>
      </c>
      <c r="DE12" s="682"/>
      <c r="DF12" s="682"/>
      <c r="DG12" s="682"/>
      <c r="DH12" s="682"/>
      <c r="DI12" s="682"/>
      <c r="DJ12" s="682"/>
      <c r="DK12" s="682"/>
      <c r="DL12" s="682"/>
      <c r="DM12" s="682"/>
      <c r="DN12" s="682"/>
      <c r="DO12" s="682"/>
      <c r="DP12" s="683"/>
      <c r="DQ12" s="690">
        <v>134892</v>
      </c>
      <c r="DR12" s="682"/>
      <c r="DS12" s="682"/>
      <c r="DT12" s="682"/>
      <c r="DU12" s="682"/>
      <c r="DV12" s="682"/>
      <c r="DW12" s="682"/>
      <c r="DX12" s="682"/>
      <c r="DY12" s="682"/>
      <c r="DZ12" s="682"/>
      <c r="EA12" s="682"/>
      <c r="EB12" s="682"/>
      <c r="EC12" s="691"/>
    </row>
    <row r="13" spans="2:143" ht="11.25" customHeight="1" x14ac:dyDescent="0.15">
      <c r="B13" s="678" t="s">
        <v>252</v>
      </c>
      <c r="C13" s="679"/>
      <c r="D13" s="679"/>
      <c r="E13" s="679"/>
      <c r="F13" s="679"/>
      <c r="G13" s="679"/>
      <c r="H13" s="679"/>
      <c r="I13" s="679"/>
      <c r="J13" s="679"/>
      <c r="K13" s="679"/>
      <c r="L13" s="679"/>
      <c r="M13" s="679"/>
      <c r="N13" s="679"/>
      <c r="O13" s="679"/>
      <c r="P13" s="679"/>
      <c r="Q13" s="680"/>
      <c r="R13" s="681" t="s">
        <v>227</v>
      </c>
      <c r="S13" s="682"/>
      <c r="T13" s="682"/>
      <c r="U13" s="682"/>
      <c r="V13" s="682"/>
      <c r="W13" s="682"/>
      <c r="X13" s="682"/>
      <c r="Y13" s="683"/>
      <c r="Z13" s="684" t="s">
        <v>227</v>
      </c>
      <c r="AA13" s="684"/>
      <c r="AB13" s="684"/>
      <c r="AC13" s="684"/>
      <c r="AD13" s="685" t="s">
        <v>227</v>
      </c>
      <c r="AE13" s="685"/>
      <c r="AF13" s="685"/>
      <c r="AG13" s="685"/>
      <c r="AH13" s="685"/>
      <c r="AI13" s="685"/>
      <c r="AJ13" s="685"/>
      <c r="AK13" s="685"/>
      <c r="AL13" s="686" t="s">
        <v>227</v>
      </c>
      <c r="AM13" s="687"/>
      <c r="AN13" s="687"/>
      <c r="AO13" s="688"/>
      <c r="AP13" s="678" t="s">
        <v>253</v>
      </c>
      <c r="AQ13" s="679"/>
      <c r="AR13" s="679"/>
      <c r="AS13" s="679"/>
      <c r="AT13" s="679"/>
      <c r="AU13" s="679"/>
      <c r="AV13" s="679"/>
      <c r="AW13" s="679"/>
      <c r="AX13" s="679"/>
      <c r="AY13" s="679"/>
      <c r="AZ13" s="679"/>
      <c r="BA13" s="679"/>
      <c r="BB13" s="679"/>
      <c r="BC13" s="679"/>
      <c r="BD13" s="679"/>
      <c r="BE13" s="679"/>
      <c r="BF13" s="680"/>
      <c r="BG13" s="681">
        <v>539537</v>
      </c>
      <c r="BH13" s="682"/>
      <c r="BI13" s="682"/>
      <c r="BJ13" s="682"/>
      <c r="BK13" s="682"/>
      <c r="BL13" s="682"/>
      <c r="BM13" s="682"/>
      <c r="BN13" s="683"/>
      <c r="BO13" s="684">
        <v>48.3</v>
      </c>
      <c r="BP13" s="684"/>
      <c r="BQ13" s="684"/>
      <c r="BR13" s="684"/>
      <c r="BS13" s="690" t="s">
        <v>227</v>
      </c>
      <c r="BT13" s="682"/>
      <c r="BU13" s="682"/>
      <c r="BV13" s="682"/>
      <c r="BW13" s="682"/>
      <c r="BX13" s="682"/>
      <c r="BY13" s="682"/>
      <c r="BZ13" s="682"/>
      <c r="CA13" s="682"/>
      <c r="CB13" s="691"/>
      <c r="CD13" s="696" t="s">
        <v>254</v>
      </c>
      <c r="CE13" s="697"/>
      <c r="CF13" s="697"/>
      <c r="CG13" s="697"/>
      <c r="CH13" s="697"/>
      <c r="CI13" s="697"/>
      <c r="CJ13" s="697"/>
      <c r="CK13" s="697"/>
      <c r="CL13" s="697"/>
      <c r="CM13" s="697"/>
      <c r="CN13" s="697"/>
      <c r="CO13" s="697"/>
      <c r="CP13" s="697"/>
      <c r="CQ13" s="698"/>
      <c r="CR13" s="681">
        <v>649607</v>
      </c>
      <c r="CS13" s="682"/>
      <c r="CT13" s="682"/>
      <c r="CU13" s="682"/>
      <c r="CV13" s="682"/>
      <c r="CW13" s="682"/>
      <c r="CX13" s="682"/>
      <c r="CY13" s="683"/>
      <c r="CZ13" s="684">
        <v>8</v>
      </c>
      <c r="DA13" s="684"/>
      <c r="DB13" s="684"/>
      <c r="DC13" s="684"/>
      <c r="DD13" s="690">
        <v>281654</v>
      </c>
      <c r="DE13" s="682"/>
      <c r="DF13" s="682"/>
      <c r="DG13" s="682"/>
      <c r="DH13" s="682"/>
      <c r="DI13" s="682"/>
      <c r="DJ13" s="682"/>
      <c r="DK13" s="682"/>
      <c r="DL13" s="682"/>
      <c r="DM13" s="682"/>
      <c r="DN13" s="682"/>
      <c r="DO13" s="682"/>
      <c r="DP13" s="683"/>
      <c r="DQ13" s="690">
        <v>414565</v>
      </c>
      <c r="DR13" s="682"/>
      <c r="DS13" s="682"/>
      <c r="DT13" s="682"/>
      <c r="DU13" s="682"/>
      <c r="DV13" s="682"/>
      <c r="DW13" s="682"/>
      <c r="DX13" s="682"/>
      <c r="DY13" s="682"/>
      <c r="DZ13" s="682"/>
      <c r="EA13" s="682"/>
      <c r="EB13" s="682"/>
      <c r="EC13" s="691"/>
    </row>
    <row r="14" spans="2:143" ht="11.25" customHeight="1" x14ac:dyDescent="0.15">
      <c r="B14" s="678" t="s">
        <v>255</v>
      </c>
      <c r="C14" s="679"/>
      <c r="D14" s="679"/>
      <c r="E14" s="679"/>
      <c r="F14" s="679"/>
      <c r="G14" s="679"/>
      <c r="H14" s="679"/>
      <c r="I14" s="679"/>
      <c r="J14" s="679"/>
      <c r="K14" s="679"/>
      <c r="L14" s="679"/>
      <c r="M14" s="679"/>
      <c r="N14" s="679"/>
      <c r="O14" s="679"/>
      <c r="P14" s="679"/>
      <c r="Q14" s="680"/>
      <c r="R14" s="681">
        <v>14106</v>
      </c>
      <c r="S14" s="682"/>
      <c r="T14" s="682"/>
      <c r="U14" s="682"/>
      <c r="V14" s="682"/>
      <c r="W14" s="682"/>
      <c r="X14" s="682"/>
      <c r="Y14" s="683"/>
      <c r="Z14" s="684">
        <v>0.2</v>
      </c>
      <c r="AA14" s="684"/>
      <c r="AB14" s="684"/>
      <c r="AC14" s="684"/>
      <c r="AD14" s="685">
        <v>14106</v>
      </c>
      <c r="AE14" s="685"/>
      <c r="AF14" s="685"/>
      <c r="AG14" s="685"/>
      <c r="AH14" s="685"/>
      <c r="AI14" s="685"/>
      <c r="AJ14" s="685"/>
      <c r="AK14" s="685"/>
      <c r="AL14" s="686">
        <v>0.3</v>
      </c>
      <c r="AM14" s="687"/>
      <c r="AN14" s="687"/>
      <c r="AO14" s="688"/>
      <c r="AP14" s="678" t="s">
        <v>256</v>
      </c>
      <c r="AQ14" s="679"/>
      <c r="AR14" s="679"/>
      <c r="AS14" s="679"/>
      <c r="AT14" s="679"/>
      <c r="AU14" s="679"/>
      <c r="AV14" s="679"/>
      <c r="AW14" s="679"/>
      <c r="AX14" s="679"/>
      <c r="AY14" s="679"/>
      <c r="AZ14" s="679"/>
      <c r="BA14" s="679"/>
      <c r="BB14" s="679"/>
      <c r="BC14" s="679"/>
      <c r="BD14" s="679"/>
      <c r="BE14" s="679"/>
      <c r="BF14" s="680"/>
      <c r="BG14" s="681">
        <v>54050</v>
      </c>
      <c r="BH14" s="682"/>
      <c r="BI14" s="682"/>
      <c r="BJ14" s="682"/>
      <c r="BK14" s="682"/>
      <c r="BL14" s="682"/>
      <c r="BM14" s="682"/>
      <c r="BN14" s="683"/>
      <c r="BO14" s="684">
        <v>4.8</v>
      </c>
      <c r="BP14" s="684"/>
      <c r="BQ14" s="684"/>
      <c r="BR14" s="684"/>
      <c r="BS14" s="690" t="s">
        <v>227</v>
      </c>
      <c r="BT14" s="682"/>
      <c r="BU14" s="682"/>
      <c r="BV14" s="682"/>
      <c r="BW14" s="682"/>
      <c r="BX14" s="682"/>
      <c r="BY14" s="682"/>
      <c r="BZ14" s="682"/>
      <c r="CA14" s="682"/>
      <c r="CB14" s="691"/>
      <c r="CD14" s="696" t="s">
        <v>257</v>
      </c>
      <c r="CE14" s="697"/>
      <c r="CF14" s="697"/>
      <c r="CG14" s="697"/>
      <c r="CH14" s="697"/>
      <c r="CI14" s="697"/>
      <c r="CJ14" s="697"/>
      <c r="CK14" s="697"/>
      <c r="CL14" s="697"/>
      <c r="CM14" s="697"/>
      <c r="CN14" s="697"/>
      <c r="CO14" s="697"/>
      <c r="CP14" s="697"/>
      <c r="CQ14" s="698"/>
      <c r="CR14" s="681">
        <v>314305</v>
      </c>
      <c r="CS14" s="682"/>
      <c r="CT14" s="682"/>
      <c r="CU14" s="682"/>
      <c r="CV14" s="682"/>
      <c r="CW14" s="682"/>
      <c r="CX14" s="682"/>
      <c r="CY14" s="683"/>
      <c r="CZ14" s="684">
        <v>3.9</v>
      </c>
      <c r="DA14" s="684"/>
      <c r="DB14" s="684"/>
      <c r="DC14" s="684"/>
      <c r="DD14" s="690">
        <v>13510</v>
      </c>
      <c r="DE14" s="682"/>
      <c r="DF14" s="682"/>
      <c r="DG14" s="682"/>
      <c r="DH14" s="682"/>
      <c r="DI14" s="682"/>
      <c r="DJ14" s="682"/>
      <c r="DK14" s="682"/>
      <c r="DL14" s="682"/>
      <c r="DM14" s="682"/>
      <c r="DN14" s="682"/>
      <c r="DO14" s="682"/>
      <c r="DP14" s="683"/>
      <c r="DQ14" s="690">
        <v>297687</v>
      </c>
      <c r="DR14" s="682"/>
      <c r="DS14" s="682"/>
      <c r="DT14" s="682"/>
      <c r="DU14" s="682"/>
      <c r="DV14" s="682"/>
      <c r="DW14" s="682"/>
      <c r="DX14" s="682"/>
      <c r="DY14" s="682"/>
      <c r="DZ14" s="682"/>
      <c r="EA14" s="682"/>
      <c r="EB14" s="682"/>
      <c r="EC14" s="691"/>
    </row>
    <row r="15" spans="2:143" ht="11.25" customHeight="1" x14ac:dyDescent="0.15">
      <c r="B15" s="678" t="s">
        <v>258</v>
      </c>
      <c r="C15" s="679"/>
      <c r="D15" s="679"/>
      <c r="E15" s="679"/>
      <c r="F15" s="679"/>
      <c r="G15" s="679"/>
      <c r="H15" s="679"/>
      <c r="I15" s="679"/>
      <c r="J15" s="679"/>
      <c r="K15" s="679"/>
      <c r="L15" s="679"/>
      <c r="M15" s="679"/>
      <c r="N15" s="679"/>
      <c r="O15" s="679"/>
      <c r="P15" s="679"/>
      <c r="Q15" s="680"/>
      <c r="R15" s="681" t="s">
        <v>227</v>
      </c>
      <c r="S15" s="682"/>
      <c r="T15" s="682"/>
      <c r="U15" s="682"/>
      <c r="V15" s="682"/>
      <c r="W15" s="682"/>
      <c r="X15" s="682"/>
      <c r="Y15" s="683"/>
      <c r="Z15" s="684" t="s">
        <v>227</v>
      </c>
      <c r="AA15" s="684"/>
      <c r="AB15" s="684"/>
      <c r="AC15" s="684"/>
      <c r="AD15" s="685" t="s">
        <v>227</v>
      </c>
      <c r="AE15" s="685"/>
      <c r="AF15" s="685"/>
      <c r="AG15" s="685"/>
      <c r="AH15" s="685"/>
      <c r="AI15" s="685"/>
      <c r="AJ15" s="685"/>
      <c r="AK15" s="685"/>
      <c r="AL15" s="686" t="s">
        <v>138</v>
      </c>
      <c r="AM15" s="687"/>
      <c r="AN15" s="687"/>
      <c r="AO15" s="688"/>
      <c r="AP15" s="678" t="s">
        <v>259</v>
      </c>
      <c r="AQ15" s="679"/>
      <c r="AR15" s="679"/>
      <c r="AS15" s="679"/>
      <c r="AT15" s="679"/>
      <c r="AU15" s="679"/>
      <c r="AV15" s="679"/>
      <c r="AW15" s="679"/>
      <c r="AX15" s="679"/>
      <c r="AY15" s="679"/>
      <c r="AZ15" s="679"/>
      <c r="BA15" s="679"/>
      <c r="BB15" s="679"/>
      <c r="BC15" s="679"/>
      <c r="BD15" s="679"/>
      <c r="BE15" s="679"/>
      <c r="BF15" s="680"/>
      <c r="BG15" s="681">
        <v>69033</v>
      </c>
      <c r="BH15" s="682"/>
      <c r="BI15" s="682"/>
      <c r="BJ15" s="682"/>
      <c r="BK15" s="682"/>
      <c r="BL15" s="682"/>
      <c r="BM15" s="682"/>
      <c r="BN15" s="683"/>
      <c r="BO15" s="684">
        <v>6.2</v>
      </c>
      <c r="BP15" s="684"/>
      <c r="BQ15" s="684"/>
      <c r="BR15" s="684"/>
      <c r="BS15" s="690" t="s">
        <v>227</v>
      </c>
      <c r="BT15" s="682"/>
      <c r="BU15" s="682"/>
      <c r="BV15" s="682"/>
      <c r="BW15" s="682"/>
      <c r="BX15" s="682"/>
      <c r="BY15" s="682"/>
      <c r="BZ15" s="682"/>
      <c r="CA15" s="682"/>
      <c r="CB15" s="691"/>
      <c r="CD15" s="696" t="s">
        <v>260</v>
      </c>
      <c r="CE15" s="697"/>
      <c r="CF15" s="697"/>
      <c r="CG15" s="697"/>
      <c r="CH15" s="697"/>
      <c r="CI15" s="697"/>
      <c r="CJ15" s="697"/>
      <c r="CK15" s="697"/>
      <c r="CL15" s="697"/>
      <c r="CM15" s="697"/>
      <c r="CN15" s="697"/>
      <c r="CO15" s="697"/>
      <c r="CP15" s="697"/>
      <c r="CQ15" s="698"/>
      <c r="CR15" s="681">
        <v>1394387</v>
      </c>
      <c r="CS15" s="682"/>
      <c r="CT15" s="682"/>
      <c r="CU15" s="682"/>
      <c r="CV15" s="682"/>
      <c r="CW15" s="682"/>
      <c r="CX15" s="682"/>
      <c r="CY15" s="683"/>
      <c r="CZ15" s="684">
        <v>17.2</v>
      </c>
      <c r="DA15" s="684"/>
      <c r="DB15" s="684"/>
      <c r="DC15" s="684"/>
      <c r="DD15" s="690">
        <v>699081</v>
      </c>
      <c r="DE15" s="682"/>
      <c r="DF15" s="682"/>
      <c r="DG15" s="682"/>
      <c r="DH15" s="682"/>
      <c r="DI15" s="682"/>
      <c r="DJ15" s="682"/>
      <c r="DK15" s="682"/>
      <c r="DL15" s="682"/>
      <c r="DM15" s="682"/>
      <c r="DN15" s="682"/>
      <c r="DO15" s="682"/>
      <c r="DP15" s="683"/>
      <c r="DQ15" s="690">
        <v>643859</v>
      </c>
      <c r="DR15" s="682"/>
      <c r="DS15" s="682"/>
      <c r="DT15" s="682"/>
      <c r="DU15" s="682"/>
      <c r="DV15" s="682"/>
      <c r="DW15" s="682"/>
      <c r="DX15" s="682"/>
      <c r="DY15" s="682"/>
      <c r="DZ15" s="682"/>
      <c r="EA15" s="682"/>
      <c r="EB15" s="682"/>
      <c r="EC15" s="691"/>
    </row>
    <row r="16" spans="2:143" ht="11.25" customHeight="1" x14ac:dyDescent="0.15">
      <c r="B16" s="678" t="s">
        <v>261</v>
      </c>
      <c r="C16" s="679"/>
      <c r="D16" s="679"/>
      <c r="E16" s="679"/>
      <c r="F16" s="679"/>
      <c r="G16" s="679"/>
      <c r="H16" s="679"/>
      <c r="I16" s="679"/>
      <c r="J16" s="679"/>
      <c r="K16" s="679"/>
      <c r="L16" s="679"/>
      <c r="M16" s="679"/>
      <c r="N16" s="679"/>
      <c r="O16" s="679"/>
      <c r="P16" s="679"/>
      <c r="Q16" s="680"/>
      <c r="R16" s="681">
        <v>1914</v>
      </c>
      <c r="S16" s="682"/>
      <c r="T16" s="682"/>
      <c r="U16" s="682"/>
      <c r="V16" s="682"/>
      <c r="W16" s="682"/>
      <c r="X16" s="682"/>
      <c r="Y16" s="683"/>
      <c r="Z16" s="684">
        <v>0</v>
      </c>
      <c r="AA16" s="684"/>
      <c r="AB16" s="684"/>
      <c r="AC16" s="684"/>
      <c r="AD16" s="685">
        <v>1914</v>
      </c>
      <c r="AE16" s="685"/>
      <c r="AF16" s="685"/>
      <c r="AG16" s="685"/>
      <c r="AH16" s="685"/>
      <c r="AI16" s="685"/>
      <c r="AJ16" s="685"/>
      <c r="AK16" s="685"/>
      <c r="AL16" s="686">
        <v>0</v>
      </c>
      <c r="AM16" s="687"/>
      <c r="AN16" s="687"/>
      <c r="AO16" s="688"/>
      <c r="AP16" s="678" t="s">
        <v>262</v>
      </c>
      <c r="AQ16" s="679"/>
      <c r="AR16" s="679"/>
      <c r="AS16" s="679"/>
      <c r="AT16" s="679"/>
      <c r="AU16" s="679"/>
      <c r="AV16" s="679"/>
      <c r="AW16" s="679"/>
      <c r="AX16" s="679"/>
      <c r="AY16" s="679"/>
      <c r="AZ16" s="679"/>
      <c r="BA16" s="679"/>
      <c r="BB16" s="679"/>
      <c r="BC16" s="679"/>
      <c r="BD16" s="679"/>
      <c r="BE16" s="679"/>
      <c r="BF16" s="680"/>
      <c r="BG16" s="681" t="s">
        <v>138</v>
      </c>
      <c r="BH16" s="682"/>
      <c r="BI16" s="682"/>
      <c r="BJ16" s="682"/>
      <c r="BK16" s="682"/>
      <c r="BL16" s="682"/>
      <c r="BM16" s="682"/>
      <c r="BN16" s="683"/>
      <c r="BO16" s="684" t="s">
        <v>227</v>
      </c>
      <c r="BP16" s="684"/>
      <c r="BQ16" s="684"/>
      <c r="BR16" s="684"/>
      <c r="BS16" s="690" t="s">
        <v>227</v>
      </c>
      <c r="BT16" s="682"/>
      <c r="BU16" s="682"/>
      <c r="BV16" s="682"/>
      <c r="BW16" s="682"/>
      <c r="BX16" s="682"/>
      <c r="BY16" s="682"/>
      <c r="BZ16" s="682"/>
      <c r="CA16" s="682"/>
      <c r="CB16" s="691"/>
      <c r="CD16" s="696" t="s">
        <v>263</v>
      </c>
      <c r="CE16" s="697"/>
      <c r="CF16" s="697"/>
      <c r="CG16" s="697"/>
      <c r="CH16" s="697"/>
      <c r="CI16" s="697"/>
      <c r="CJ16" s="697"/>
      <c r="CK16" s="697"/>
      <c r="CL16" s="697"/>
      <c r="CM16" s="697"/>
      <c r="CN16" s="697"/>
      <c r="CO16" s="697"/>
      <c r="CP16" s="697"/>
      <c r="CQ16" s="698"/>
      <c r="CR16" s="681">
        <v>4183</v>
      </c>
      <c r="CS16" s="682"/>
      <c r="CT16" s="682"/>
      <c r="CU16" s="682"/>
      <c r="CV16" s="682"/>
      <c r="CW16" s="682"/>
      <c r="CX16" s="682"/>
      <c r="CY16" s="683"/>
      <c r="CZ16" s="684">
        <v>0.1</v>
      </c>
      <c r="DA16" s="684"/>
      <c r="DB16" s="684"/>
      <c r="DC16" s="684"/>
      <c r="DD16" s="690" t="s">
        <v>227</v>
      </c>
      <c r="DE16" s="682"/>
      <c r="DF16" s="682"/>
      <c r="DG16" s="682"/>
      <c r="DH16" s="682"/>
      <c r="DI16" s="682"/>
      <c r="DJ16" s="682"/>
      <c r="DK16" s="682"/>
      <c r="DL16" s="682"/>
      <c r="DM16" s="682"/>
      <c r="DN16" s="682"/>
      <c r="DO16" s="682"/>
      <c r="DP16" s="683"/>
      <c r="DQ16" s="690">
        <v>4183</v>
      </c>
      <c r="DR16" s="682"/>
      <c r="DS16" s="682"/>
      <c r="DT16" s="682"/>
      <c r="DU16" s="682"/>
      <c r="DV16" s="682"/>
      <c r="DW16" s="682"/>
      <c r="DX16" s="682"/>
      <c r="DY16" s="682"/>
      <c r="DZ16" s="682"/>
      <c r="EA16" s="682"/>
      <c r="EB16" s="682"/>
      <c r="EC16" s="691"/>
    </row>
    <row r="17" spans="2:133" ht="11.25" customHeight="1" x14ac:dyDescent="0.15">
      <c r="B17" s="678" t="s">
        <v>264</v>
      </c>
      <c r="C17" s="679"/>
      <c r="D17" s="679"/>
      <c r="E17" s="679"/>
      <c r="F17" s="679"/>
      <c r="G17" s="679"/>
      <c r="H17" s="679"/>
      <c r="I17" s="679"/>
      <c r="J17" s="679"/>
      <c r="K17" s="679"/>
      <c r="L17" s="679"/>
      <c r="M17" s="679"/>
      <c r="N17" s="679"/>
      <c r="O17" s="679"/>
      <c r="P17" s="679"/>
      <c r="Q17" s="680"/>
      <c r="R17" s="681">
        <v>17270</v>
      </c>
      <c r="S17" s="682"/>
      <c r="T17" s="682"/>
      <c r="U17" s="682"/>
      <c r="V17" s="682"/>
      <c r="W17" s="682"/>
      <c r="X17" s="682"/>
      <c r="Y17" s="683"/>
      <c r="Z17" s="684">
        <v>0.2</v>
      </c>
      <c r="AA17" s="684"/>
      <c r="AB17" s="684"/>
      <c r="AC17" s="684"/>
      <c r="AD17" s="685">
        <v>17270</v>
      </c>
      <c r="AE17" s="685"/>
      <c r="AF17" s="685"/>
      <c r="AG17" s="685"/>
      <c r="AH17" s="685"/>
      <c r="AI17" s="685"/>
      <c r="AJ17" s="685"/>
      <c r="AK17" s="685"/>
      <c r="AL17" s="686">
        <v>0.3</v>
      </c>
      <c r="AM17" s="687"/>
      <c r="AN17" s="687"/>
      <c r="AO17" s="688"/>
      <c r="AP17" s="678" t="s">
        <v>265</v>
      </c>
      <c r="AQ17" s="679"/>
      <c r="AR17" s="679"/>
      <c r="AS17" s="679"/>
      <c r="AT17" s="679"/>
      <c r="AU17" s="679"/>
      <c r="AV17" s="679"/>
      <c r="AW17" s="679"/>
      <c r="AX17" s="679"/>
      <c r="AY17" s="679"/>
      <c r="AZ17" s="679"/>
      <c r="BA17" s="679"/>
      <c r="BB17" s="679"/>
      <c r="BC17" s="679"/>
      <c r="BD17" s="679"/>
      <c r="BE17" s="679"/>
      <c r="BF17" s="680"/>
      <c r="BG17" s="681" t="s">
        <v>227</v>
      </c>
      <c r="BH17" s="682"/>
      <c r="BI17" s="682"/>
      <c r="BJ17" s="682"/>
      <c r="BK17" s="682"/>
      <c r="BL17" s="682"/>
      <c r="BM17" s="682"/>
      <c r="BN17" s="683"/>
      <c r="BO17" s="684" t="s">
        <v>227</v>
      </c>
      <c r="BP17" s="684"/>
      <c r="BQ17" s="684"/>
      <c r="BR17" s="684"/>
      <c r="BS17" s="690" t="s">
        <v>227</v>
      </c>
      <c r="BT17" s="682"/>
      <c r="BU17" s="682"/>
      <c r="BV17" s="682"/>
      <c r="BW17" s="682"/>
      <c r="BX17" s="682"/>
      <c r="BY17" s="682"/>
      <c r="BZ17" s="682"/>
      <c r="CA17" s="682"/>
      <c r="CB17" s="691"/>
      <c r="CD17" s="696" t="s">
        <v>266</v>
      </c>
      <c r="CE17" s="697"/>
      <c r="CF17" s="697"/>
      <c r="CG17" s="697"/>
      <c r="CH17" s="697"/>
      <c r="CI17" s="697"/>
      <c r="CJ17" s="697"/>
      <c r="CK17" s="697"/>
      <c r="CL17" s="697"/>
      <c r="CM17" s="697"/>
      <c r="CN17" s="697"/>
      <c r="CO17" s="697"/>
      <c r="CP17" s="697"/>
      <c r="CQ17" s="698"/>
      <c r="CR17" s="681">
        <v>797364</v>
      </c>
      <c r="CS17" s="682"/>
      <c r="CT17" s="682"/>
      <c r="CU17" s="682"/>
      <c r="CV17" s="682"/>
      <c r="CW17" s="682"/>
      <c r="CX17" s="682"/>
      <c r="CY17" s="683"/>
      <c r="CZ17" s="684">
        <v>9.8000000000000007</v>
      </c>
      <c r="DA17" s="684"/>
      <c r="DB17" s="684"/>
      <c r="DC17" s="684"/>
      <c r="DD17" s="690" t="s">
        <v>227</v>
      </c>
      <c r="DE17" s="682"/>
      <c r="DF17" s="682"/>
      <c r="DG17" s="682"/>
      <c r="DH17" s="682"/>
      <c r="DI17" s="682"/>
      <c r="DJ17" s="682"/>
      <c r="DK17" s="682"/>
      <c r="DL17" s="682"/>
      <c r="DM17" s="682"/>
      <c r="DN17" s="682"/>
      <c r="DO17" s="682"/>
      <c r="DP17" s="683"/>
      <c r="DQ17" s="690">
        <v>797060</v>
      </c>
      <c r="DR17" s="682"/>
      <c r="DS17" s="682"/>
      <c r="DT17" s="682"/>
      <c r="DU17" s="682"/>
      <c r="DV17" s="682"/>
      <c r="DW17" s="682"/>
      <c r="DX17" s="682"/>
      <c r="DY17" s="682"/>
      <c r="DZ17" s="682"/>
      <c r="EA17" s="682"/>
      <c r="EB17" s="682"/>
      <c r="EC17" s="691"/>
    </row>
    <row r="18" spans="2:133" ht="11.25" customHeight="1" x14ac:dyDescent="0.15">
      <c r="B18" s="678" t="s">
        <v>267</v>
      </c>
      <c r="C18" s="679"/>
      <c r="D18" s="679"/>
      <c r="E18" s="679"/>
      <c r="F18" s="679"/>
      <c r="G18" s="679"/>
      <c r="H18" s="679"/>
      <c r="I18" s="679"/>
      <c r="J18" s="679"/>
      <c r="K18" s="679"/>
      <c r="L18" s="679"/>
      <c r="M18" s="679"/>
      <c r="N18" s="679"/>
      <c r="O18" s="679"/>
      <c r="P18" s="679"/>
      <c r="Q18" s="680"/>
      <c r="R18" s="681">
        <v>7130</v>
      </c>
      <c r="S18" s="682"/>
      <c r="T18" s="682"/>
      <c r="U18" s="682"/>
      <c r="V18" s="682"/>
      <c r="W18" s="682"/>
      <c r="X18" s="682"/>
      <c r="Y18" s="683"/>
      <c r="Z18" s="684">
        <v>0.1</v>
      </c>
      <c r="AA18" s="684"/>
      <c r="AB18" s="684"/>
      <c r="AC18" s="684"/>
      <c r="AD18" s="685">
        <v>7130</v>
      </c>
      <c r="AE18" s="685"/>
      <c r="AF18" s="685"/>
      <c r="AG18" s="685"/>
      <c r="AH18" s="685"/>
      <c r="AI18" s="685"/>
      <c r="AJ18" s="685"/>
      <c r="AK18" s="685"/>
      <c r="AL18" s="686">
        <v>0.1</v>
      </c>
      <c r="AM18" s="687"/>
      <c r="AN18" s="687"/>
      <c r="AO18" s="688"/>
      <c r="AP18" s="678" t="s">
        <v>268</v>
      </c>
      <c r="AQ18" s="679"/>
      <c r="AR18" s="679"/>
      <c r="AS18" s="679"/>
      <c r="AT18" s="679"/>
      <c r="AU18" s="679"/>
      <c r="AV18" s="679"/>
      <c r="AW18" s="679"/>
      <c r="AX18" s="679"/>
      <c r="AY18" s="679"/>
      <c r="AZ18" s="679"/>
      <c r="BA18" s="679"/>
      <c r="BB18" s="679"/>
      <c r="BC18" s="679"/>
      <c r="BD18" s="679"/>
      <c r="BE18" s="679"/>
      <c r="BF18" s="680"/>
      <c r="BG18" s="681" t="s">
        <v>227</v>
      </c>
      <c r="BH18" s="682"/>
      <c r="BI18" s="682"/>
      <c r="BJ18" s="682"/>
      <c r="BK18" s="682"/>
      <c r="BL18" s="682"/>
      <c r="BM18" s="682"/>
      <c r="BN18" s="683"/>
      <c r="BO18" s="684" t="s">
        <v>227</v>
      </c>
      <c r="BP18" s="684"/>
      <c r="BQ18" s="684"/>
      <c r="BR18" s="684"/>
      <c r="BS18" s="690" t="s">
        <v>227</v>
      </c>
      <c r="BT18" s="682"/>
      <c r="BU18" s="682"/>
      <c r="BV18" s="682"/>
      <c r="BW18" s="682"/>
      <c r="BX18" s="682"/>
      <c r="BY18" s="682"/>
      <c r="BZ18" s="682"/>
      <c r="CA18" s="682"/>
      <c r="CB18" s="691"/>
      <c r="CD18" s="696" t="s">
        <v>269</v>
      </c>
      <c r="CE18" s="697"/>
      <c r="CF18" s="697"/>
      <c r="CG18" s="697"/>
      <c r="CH18" s="697"/>
      <c r="CI18" s="697"/>
      <c r="CJ18" s="697"/>
      <c r="CK18" s="697"/>
      <c r="CL18" s="697"/>
      <c r="CM18" s="697"/>
      <c r="CN18" s="697"/>
      <c r="CO18" s="697"/>
      <c r="CP18" s="697"/>
      <c r="CQ18" s="698"/>
      <c r="CR18" s="681" t="s">
        <v>138</v>
      </c>
      <c r="CS18" s="682"/>
      <c r="CT18" s="682"/>
      <c r="CU18" s="682"/>
      <c r="CV18" s="682"/>
      <c r="CW18" s="682"/>
      <c r="CX18" s="682"/>
      <c r="CY18" s="683"/>
      <c r="CZ18" s="684" t="s">
        <v>227</v>
      </c>
      <c r="DA18" s="684"/>
      <c r="DB18" s="684"/>
      <c r="DC18" s="684"/>
      <c r="DD18" s="690" t="s">
        <v>227</v>
      </c>
      <c r="DE18" s="682"/>
      <c r="DF18" s="682"/>
      <c r="DG18" s="682"/>
      <c r="DH18" s="682"/>
      <c r="DI18" s="682"/>
      <c r="DJ18" s="682"/>
      <c r="DK18" s="682"/>
      <c r="DL18" s="682"/>
      <c r="DM18" s="682"/>
      <c r="DN18" s="682"/>
      <c r="DO18" s="682"/>
      <c r="DP18" s="683"/>
      <c r="DQ18" s="690" t="s">
        <v>138</v>
      </c>
      <c r="DR18" s="682"/>
      <c r="DS18" s="682"/>
      <c r="DT18" s="682"/>
      <c r="DU18" s="682"/>
      <c r="DV18" s="682"/>
      <c r="DW18" s="682"/>
      <c r="DX18" s="682"/>
      <c r="DY18" s="682"/>
      <c r="DZ18" s="682"/>
      <c r="EA18" s="682"/>
      <c r="EB18" s="682"/>
      <c r="EC18" s="691"/>
    </row>
    <row r="19" spans="2:133" ht="11.25" customHeight="1" x14ac:dyDescent="0.15">
      <c r="B19" s="678" t="s">
        <v>270</v>
      </c>
      <c r="C19" s="679"/>
      <c r="D19" s="679"/>
      <c r="E19" s="679"/>
      <c r="F19" s="679"/>
      <c r="G19" s="679"/>
      <c r="H19" s="679"/>
      <c r="I19" s="679"/>
      <c r="J19" s="679"/>
      <c r="K19" s="679"/>
      <c r="L19" s="679"/>
      <c r="M19" s="679"/>
      <c r="N19" s="679"/>
      <c r="O19" s="679"/>
      <c r="P19" s="679"/>
      <c r="Q19" s="680"/>
      <c r="R19" s="681">
        <v>1297</v>
      </c>
      <c r="S19" s="682"/>
      <c r="T19" s="682"/>
      <c r="U19" s="682"/>
      <c r="V19" s="682"/>
      <c r="W19" s="682"/>
      <c r="X19" s="682"/>
      <c r="Y19" s="683"/>
      <c r="Z19" s="684">
        <v>0</v>
      </c>
      <c r="AA19" s="684"/>
      <c r="AB19" s="684"/>
      <c r="AC19" s="684"/>
      <c r="AD19" s="685">
        <v>1297</v>
      </c>
      <c r="AE19" s="685"/>
      <c r="AF19" s="685"/>
      <c r="AG19" s="685"/>
      <c r="AH19" s="685"/>
      <c r="AI19" s="685"/>
      <c r="AJ19" s="685"/>
      <c r="AK19" s="685"/>
      <c r="AL19" s="686">
        <v>0</v>
      </c>
      <c r="AM19" s="687"/>
      <c r="AN19" s="687"/>
      <c r="AO19" s="688"/>
      <c r="AP19" s="678" t="s">
        <v>271</v>
      </c>
      <c r="AQ19" s="679"/>
      <c r="AR19" s="679"/>
      <c r="AS19" s="679"/>
      <c r="AT19" s="679"/>
      <c r="AU19" s="679"/>
      <c r="AV19" s="679"/>
      <c r="AW19" s="679"/>
      <c r="AX19" s="679"/>
      <c r="AY19" s="679"/>
      <c r="AZ19" s="679"/>
      <c r="BA19" s="679"/>
      <c r="BB19" s="679"/>
      <c r="BC19" s="679"/>
      <c r="BD19" s="679"/>
      <c r="BE19" s="679"/>
      <c r="BF19" s="680"/>
      <c r="BG19" s="681" t="s">
        <v>138</v>
      </c>
      <c r="BH19" s="682"/>
      <c r="BI19" s="682"/>
      <c r="BJ19" s="682"/>
      <c r="BK19" s="682"/>
      <c r="BL19" s="682"/>
      <c r="BM19" s="682"/>
      <c r="BN19" s="683"/>
      <c r="BO19" s="684" t="s">
        <v>138</v>
      </c>
      <c r="BP19" s="684"/>
      <c r="BQ19" s="684"/>
      <c r="BR19" s="684"/>
      <c r="BS19" s="690" t="s">
        <v>227</v>
      </c>
      <c r="BT19" s="682"/>
      <c r="BU19" s="682"/>
      <c r="BV19" s="682"/>
      <c r="BW19" s="682"/>
      <c r="BX19" s="682"/>
      <c r="BY19" s="682"/>
      <c r="BZ19" s="682"/>
      <c r="CA19" s="682"/>
      <c r="CB19" s="691"/>
      <c r="CD19" s="696" t="s">
        <v>272</v>
      </c>
      <c r="CE19" s="697"/>
      <c r="CF19" s="697"/>
      <c r="CG19" s="697"/>
      <c r="CH19" s="697"/>
      <c r="CI19" s="697"/>
      <c r="CJ19" s="697"/>
      <c r="CK19" s="697"/>
      <c r="CL19" s="697"/>
      <c r="CM19" s="697"/>
      <c r="CN19" s="697"/>
      <c r="CO19" s="697"/>
      <c r="CP19" s="697"/>
      <c r="CQ19" s="698"/>
      <c r="CR19" s="681" t="s">
        <v>227</v>
      </c>
      <c r="CS19" s="682"/>
      <c r="CT19" s="682"/>
      <c r="CU19" s="682"/>
      <c r="CV19" s="682"/>
      <c r="CW19" s="682"/>
      <c r="CX19" s="682"/>
      <c r="CY19" s="683"/>
      <c r="CZ19" s="684" t="s">
        <v>227</v>
      </c>
      <c r="DA19" s="684"/>
      <c r="DB19" s="684"/>
      <c r="DC19" s="684"/>
      <c r="DD19" s="690" t="s">
        <v>227</v>
      </c>
      <c r="DE19" s="682"/>
      <c r="DF19" s="682"/>
      <c r="DG19" s="682"/>
      <c r="DH19" s="682"/>
      <c r="DI19" s="682"/>
      <c r="DJ19" s="682"/>
      <c r="DK19" s="682"/>
      <c r="DL19" s="682"/>
      <c r="DM19" s="682"/>
      <c r="DN19" s="682"/>
      <c r="DO19" s="682"/>
      <c r="DP19" s="683"/>
      <c r="DQ19" s="690" t="s">
        <v>227</v>
      </c>
      <c r="DR19" s="682"/>
      <c r="DS19" s="682"/>
      <c r="DT19" s="682"/>
      <c r="DU19" s="682"/>
      <c r="DV19" s="682"/>
      <c r="DW19" s="682"/>
      <c r="DX19" s="682"/>
      <c r="DY19" s="682"/>
      <c r="DZ19" s="682"/>
      <c r="EA19" s="682"/>
      <c r="EB19" s="682"/>
      <c r="EC19" s="691"/>
    </row>
    <row r="20" spans="2:133" ht="11.25" customHeight="1" x14ac:dyDescent="0.15">
      <c r="B20" s="678" t="s">
        <v>273</v>
      </c>
      <c r="C20" s="679"/>
      <c r="D20" s="679"/>
      <c r="E20" s="679"/>
      <c r="F20" s="679"/>
      <c r="G20" s="679"/>
      <c r="H20" s="679"/>
      <c r="I20" s="679"/>
      <c r="J20" s="679"/>
      <c r="K20" s="679"/>
      <c r="L20" s="679"/>
      <c r="M20" s="679"/>
      <c r="N20" s="679"/>
      <c r="O20" s="679"/>
      <c r="P20" s="679"/>
      <c r="Q20" s="680"/>
      <c r="R20" s="681">
        <v>464</v>
      </c>
      <c r="S20" s="682"/>
      <c r="T20" s="682"/>
      <c r="U20" s="682"/>
      <c r="V20" s="682"/>
      <c r="W20" s="682"/>
      <c r="X20" s="682"/>
      <c r="Y20" s="683"/>
      <c r="Z20" s="684">
        <v>0</v>
      </c>
      <c r="AA20" s="684"/>
      <c r="AB20" s="684"/>
      <c r="AC20" s="684"/>
      <c r="AD20" s="685">
        <v>464</v>
      </c>
      <c r="AE20" s="685"/>
      <c r="AF20" s="685"/>
      <c r="AG20" s="685"/>
      <c r="AH20" s="685"/>
      <c r="AI20" s="685"/>
      <c r="AJ20" s="685"/>
      <c r="AK20" s="685"/>
      <c r="AL20" s="686">
        <v>0</v>
      </c>
      <c r="AM20" s="687"/>
      <c r="AN20" s="687"/>
      <c r="AO20" s="688"/>
      <c r="AP20" s="678" t="s">
        <v>274</v>
      </c>
      <c r="AQ20" s="679"/>
      <c r="AR20" s="679"/>
      <c r="AS20" s="679"/>
      <c r="AT20" s="679"/>
      <c r="AU20" s="679"/>
      <c r="AV20" s="679"/>
      <c r="AW20" s="679"/>
      <c r="AX20" s="679"/>
      <c r="AY20" s="679"/>
      <c r="AZ20" s="679"/>
      <c r="BA20" s="679"/>
      <c r="BB20" s="679"/>
      <c r="BC20" s="679"/>
      <c r="BD20" s="679"/>
      <c r="BE20" s="679"/>
      <c r="BF20" s="680"/>
      <c r="BG20" s="681" t="s">
        <v>227</v>
      </c>
      <c r="BH20" s="682"/>
      <c r="BI20" s="682"/>
      <c r="BJ20" s="682"/>
      <c r="BK20" s="682"/>
      <c r="BL20" s="682"/>
      <c r="BM20" s="682"/>
      <c r="BN20" s="683"/>
      <c r="BO20" s="684" t="s">
        <v>227</v>
      </c>
      <c r="BP20" s="684"/>
      <c r="BQ20" s="684"/>
      <c r="BR20" s="684"/>
      <c r="BS20" s="690" t="s">
        <v>227</v>
      </c>
      <c r="BT20" s="682"/>
      <c r="BU20" s="682"/>
      <c r="BV20" s="682"/>
      <c r="BW20" s="682"/>
      <c r="BX20" s="682"/>
      <c r="BY20" s="682"/>
      <c r="BZ20" s="682"/>
      <c r="CA20" s="682"/>
      <c r="CB20" s="691"/>
      <c r="CD20" s="696" t="s">
        <v>275</v>
      </c>
      <c r="CE20" s="697"/>
      <c r="CF20" s="697"/>
      <c r="CG20" s="697"/>
      <c r="CH20" s="697"/>
      <c r="CI20" s="697"/>
      <c r="CJ20" s="697"/>
      <c r="CK20" s="697"/>
      <c r="CL20" s="697"/>
      <c r="CM20" s="697"/>
      <c r="CN20" s="697"/>
      <c r="CO20" s="697"/>
      <c r="CP20" s="697"/>
      <c r="CQ20" s="698"/>
      <c r="CR20" s="681">
        <v>8129390</v>
      </c>
      <c r="CS20" s="682"/>
      <c r="CT20" s="682"/>
      <c r="CU20" s="682"/>
      <c r="CV20" s="682"/>
      <c r="CW20" s="682"/>
      <c r="CX20" s="682"/>
      <c r="CY20" s="683"/>
      <c r="CZ20" s="684">
        <v>100</v>
      </c>
      <c r="DA20" s="684"/>
      <c r="DB20" s="684"/>
      <c r="DC20" s="684"/>
      <c r="DD20" s="690">
        <v>1292727</v>
      </c>
      <c r="DE20" s="682"/>
      <c r="DF20" s="682"/>
      <c r="DG20" s="682"/>
      <c r="DH20" s="682"/>
      <c r="DI20" s="682"/>
      <c r="DJ20" s="682"/>
      <c r="DK20" s="682"/>
      <c r="DL20" s="682"/>
      <c r="DM20" s="682"/>
      <c r="DN20" s="682"/>
      <c r="DO20" s="682"/>
      <c r="DP20" s="683"/>
      <c r="DQ20" s="690">
        <v>5575812</v>
      </c>
      <c r="DR20" s="682"/>
      <c r="DS20" s="682"/>
      <c r="DT20" s="682"/>
      <c r="DU20" s="682"/>
      <c r="DV20" s="682"/>
      <c r="DW20" s="682"/>
      <c r="DX20" s="682"/>
      <c r="DY20" s="682"/>
      <c r="DZ20" s="682"/>
      <c r="EA20" s="682"/>
      <c r="EB20" s="682"/>
      <c r="EC20" s="691"/>
    </row>
    <row r="21" spans="2:133" ht="11.25" customHeight="1" x14ac:dyDescent="0.15">
      <c r="B21" s="678" t="s">
        <v>276</v>
      </c>
      <c r="C21" s="679"/>
      <c r="D21" s="679"/>
      <c r="E21" s="679"/>
      <c r="F21" s="679"/>
      <c r="G21" s="679"/>
      <c r="H21" s="679"/>
      <c r="I21" s="679"/>
      <c r="J21" s="679"/>
      <c r="K21" s="679"/>
      <c r="L21" s="679"/>
      <c r="M21" s="679"/>
      <c r="N21" s="679"/>
      <c r="O21" s="679"/>
      <c r="P21" s="679"/>
      <c r="Q21" s="680"/>
      <c r="R21" s="681">
        <v>8379</v>
      </c>
      <c r="S21" s="682"/>
      <c r="T21" s="682"/>
      <c r="U21" s="682"/>
      <c r="V21" s="682"/>
      <c r="W21" s="682"/>
      <c r="X21" s="682"/>
      <c r="Y21" s="683"/>
      <c r="Z21" s="684">
        <v>0.1</v>
      </c>
      <c r="AA21" s="684"/>
      <c r="AB21" s="684"/>
      <c r="AC21" s="684"/>
      <c r="AD21" s="685">
        <v>8379</v>
      </c>
      <c r="AE21" s="685"/>
      <c r="AF21" s="685"/>
      <c r="AG21" s="685"/>
      <c r="AH21" s="685"/>
      <c r="AI21" s="685"/>
      <c r="AJ21" s="685"/>
      <c r="AK21" s="685"/>
      <c r="AL21" s="686">
        <v>0.2</v>
      </c>
      <c r="AM21" s="687"/>
      <c r="AN21" s="687"/>
      <c r="AO21" s="688"/>
      <c r="AP21" s="700" t="s">
        <v>277</v>
      </c>
      <c r="AQ21" s="701"/>
      <c r="AR21" s="701"/>
      <c r="AS21" s="701"/>
      <c r="AT21" s="701"/>
      <c r="AU21" s="701"/>
      <c r="AV21" s="701"/>
      <c r="AW21" s="701"/>
      <c r="AX21" s="701"/>
      <c r="AY21" s="701"/>
      <c r="AZ21" s="701"/>
      <c r="BA21" s="701"/>
      <c r="BB21" s="701"/>
      <c r="BC21" s="701"/>
      <c r="BD21" s="701"/>
      <c r="BE21" s="701"/>
      <c r="BF21" s="702"/>
      <c r="BG21" s="681" t="s">
        <v>138</v>
      </c>
      <c r="BH21" s="682"/>
      <c r="BI21" s="682"/>
      <c r="BJ21" s="682"/>
      <c r="BK21" s="682"/>
      <c r="BL21" s="682"/>
      <c r="BM21" s="682"/>
      <c r="BN21" s="683"/>
      <c r="BO21" s="684" t="s">
        <v>227</v>
      </c>
      <c r="BP21" s="684"/>
      <c r="BQ21" s="684"/>
      <c r="BR21" s="684"/>
      <c r="BS21" s="690" t="s">
        <v>227</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278</v>
      </c>
      <c r="C22" s="679"/>
      <c r="D22" s="679"/>
      <c r="E22" s="679"/>
      <c r="F22" s="679"/>
      <c r="G22" s="679"/>
      <c r="H22" s="679"/>
      <c r="I22" s="679"/>
      <c r="J22" s="679"/>
      <c r="K22" s="679"/>
      <c r="L22" s="679"/>
      <c r="M22" s="679"/>
      <c r="N22" s="679"/>
      <c r="O22" s="679"/>
      <c r="P22" s="679"/>
      <c r="Q22" s="680"/>
      <c r="R22" s="681">
        <v>3728444</v>
      </c>
      <c r="S22" s="682"/>
      <c r="T22" s="682"/>
      <c r="U22" s="682"/>
      <c r="V22" s="682"/>
      <c r="W22" s="682"/>
      <c r="X22" s="682"/>
      <c r="Y22" s="683"/>
      <c r="Z22" s="684">
        <v>43.5</v>
      </c>
      <c r="AA22" s="684"/>
      <c r="AB22" s="684"/>
      <c r="AC22" s="684"/>
      <c r="AD22" s="685">
        <v>3483563</v>
      </c>
      <c r="AE22" s="685"/>
      <c r="AF22" s="685"/>
      <c r="AG22" s="685"/>
      <c r="AH22" s="685"/>
      <c r="AI22" s="685"/>
      <c r="AJ22" s="685"/>
      <c r="AK22" s="685"/>
      <c r="AL22" s="686">
        <v>69.5</v>
      </c>
      <c r="AM22" s="687"/>
      <c r="AN22" s="687"/>
      <c r="AO22" s="688"/>
      <c r="AP22" s="700" t="s">
        <v>279</v>
      </c>
      <c r="AQ22" s="701"/>
      <c r="AR22" s="701"/>
      <c r="AS22" s="701"/>
      <c r="AT22" s="701"/>
      <c r="AU22" s="701"/>
      <c r="AV22" s="701"/>
      <c r="AW22" s="701"/>
      <c r="AX22" s="701"/>
      <c r="AY22" s="701"/>
      <c r="AZ22" s="701"/>
      <c r="BA22" s="701"/>
      <c r="BB22" s="701"/>
      <c r="BC22" s="701"/>
      <c r="BD22" s="701"/>
      <c r="BE22" s="701"/>
      <c r="BF22" s="702"/>
      <c r="BG22" s="681" t="s">
        <v>227</v>
      </c>
      <c r="BH22" s="682"/>
      <c r="BI22" s="682"/>
      <c r="BJ22" s="682"/>
      <c r="BK22" s="682"/>
      <c r="BL22" s="682"/>
      <c r="BM22" s="682"/>
      <c r="BN22" s="683"/>
      <c r="BO22" s="684" t="s">
        <v>227</v>
      </c>
      <c r="BP22" s="684"/>
      <c r="BQ22" s="684"/>
      <c r="BR22" s="684"/>
      <c r="BS22" s="690" t="s">
        <v>227</v>
      </c>
      <c r="BT22" s="682"/>
      <c r="BU22" s="682"/>
      <c r="BV22" s="682"/>
      <c r="BW22" s="682"/>
      <c r="BX22" s="682"/>
      <c r="BY22" s="682"/>
      <c r="BZ22" s="682"/>
      <c r="CA22" s="682"/>
      <c r="CB22" s="691"/>
      <c r="CD22" s="663" t="s">
        <v>280</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281</v>
      </c>
      <c r="C23" s="679"/>
      <c r="D23" s="679"/>
      <c r="E23" s="679"/>
      <c r="F23" s="679"/>
      <c r="G23" s="679"/>
      <c r="H23" s="679"/>
      <c r="I23" s="679"/>
      <c r="J23" s="679"/>
      <c r="K23" s="679"/>
      <c r="L23" s="679"/>
      <c r="M23" s="679"/>
      <c r="N23" s="679"/>
      <c r="O23" s="679"/>
      <c r="P23" s="679"/>
      <c r="Q23" s="680"/>
      <c r="R23" s="681">
        <v>3483563</v>
      </c>
      <c r="S23" s="682"/>
      <c r="T23" s="682"/>
      <c r="U23" s="682"/>
      <c r="V23" s="682"/>
      <c r="W23" s="682"/>
      <c r="X23" s="682"/>
      <c r="Y23" s="683"/>
      <c r="Z23" s="684">
        <v>40.6</v>
      </c>
      <c r="AA23" s="684"/>
      <c r="AB23" s="684"/>
      <c r="AC23" s="684"/>
      <c r="AD23" s="685">
        <v>3483563</v>
      </c>
      <c r="AE23" s="685"/>
      <c r="AF23" s="685"/>
      <c r="AG23" s="685"/>
      <c r="AH23" s="685"/>
      <c r="AI23" s="685"/>
      <c r="AJ23" s="685"/>
      <c r="AK23" s="685"/>
      <c r="AL23" s="686">
        <v>69.5</v>
      </c>
      <c r="AM23" s="687"/>
      <c r="AN23" s="687"/>
      <c r="AO23" s="688"/>
      <c r="AP23" s="700" t="s">
        <v>282</v>
      </c>
      <c r="AQ23" s="701"/>
      <c r="AR23" s="701"/>
      <c r="AS23" s="701"/>
      <c r="AT23" s="701"/>
      <c r="AU23" s="701"/>
      <c r="AV23" s="701"/>
      <c r="AW23" s="701"/>
      <c r="AX23" s="701"/>
      <c r="AY23" s="701"/>
      <c r="AZ23" s="701"/>
      <c r="BA23" s="701"/>
      <c r="BB23" s="701"/>
      <c r="BC23" s="701"/>
      <c r="BD23" s="701"/>
      <c r="BE23" s="701"/>
      <c r="BF23" s="702"/>
      <c r="BG23" s="681" t="s">
        <v>227</v>
      </c>
      <c r="BH23" s="682"/>
      <c r="BI23" s="682"/>
      <c r="BJ23" s="682"/>
      <c r="BK23" s="682"/>
      <c r="BL23" s="682"/>
      <c r="BM23" s="682"/>
      <c r="BN23" s="683"/>
      <c r="BO23" s="684" t="s">
        <v>227</v>
      </c>
      <c r="BP23" s="684"/>
      <c r="BQ23" s="684"/>
      <c r="BR23" s="684"/>
      <c r="BS23" s="690" t="s">
        <v>227</v>
      </c>
      <c r="BT23" s="682"/>
      <c r="BU23" s="682"/>
      <c r="BV23" s="682"/>
      <c r="BW23" s="682"/>
      <c r="BX23" s="682"/>
      <c r="BY23" s="682"/>
      <c r="BZ23" s="682"/>
      <c r="CA23" s="682"/>
      <c r="CB23" s="691"/>
      <c r="CD23" s="663" t="s">
        <v>221</v>
      </c>
      <c r="CE23" s="664"/>
      <c r="CF23" s="664"/>
      <c r="CG23" s="664"/>
      <c r="CH23" s="664"/>
      <c r="CI23" s="664"/>
      <c r="CJ23" s="664"/>
      <c r="CK23" s="664"/>
      <c r="CL23" s="664"/>
      <c r="CM23" s="664"/>
      <c r="CN23" s="664"/>
      <c r="CO23" s="664"/>
      <c r="CP23" s="664"/>
      <c r="CQ23" s="665"/>
      <c r="CR23" s="663" t="s">
        <v>283</v>
      </c>
      <c r="CS23" s="664"/>
      <c r="CT23" s="664"/>
      <c r="CU23" s="664"/>
      <c r="CV23" s="664"/>
      <c r="CW23" s="664"/>
      <c r="CX23" s="664"/>
      <c r="CY23" s="665"/>
      <c r="CZ23" s="663" t="s">
        <v>284</v>
      </c>
      <c r="DA23" s="664"/>
      <c r="DB23" s="664"/>
      <c r="DC23" s="665"/>
      <c r="DD23" s="663" t="s">
        <v>285</v>
      </c>
      <c r="DE23" s="664"/>
      <c r="DF23" s="664"/>
      <c r="DG23" s="664"/>
      <c r="DH23" s="664"/>
      <c r="DI23" s="664"/>
      <c r="DJ23" s="664"/>
      <c r="DK23" s="665"/>
      <c r="DL23" s="712" t="s">
        <v>286</v>
      </c>
      <c r="DM23" s="713"/>
      <c r="DN23" s="713"/>
      <c r="DO23" s="713"/>
      <c r="DP23" s="713"/>
      <c r="DQ23" s="713"/>
      <c r="DR23" s="713"/>
      <c r="DS23" s="713"/>
      <c r="DT23" s="713"/>
      <c r="DU23" s="713"/>
      <c r="DV23" s="714"/>
      <c r="DW23" s="663" t="s">
        <v>287</v>
      </c>
      <c r="DX23" s="664"/>
      <c r="DY23" s="664"/>
      <c r="DZ23" s="664"/>
      <c r="EA23" s="664"/>
      <c r="EB23" s="664"/>
      <c r="EC23" s="665"/>
    </row>
    <row r="24" spans="2:133" ht="11.25" customHeight="1" x14ac:dyDescent="0.15">
      <c r="B24" s="678" t="s">
        <v>288</v>
      </c>
      <c r="C24" s="679"/>
      <c r="D24" s="679"/>
      <c r="E24" s="679"/>
      <c r="F24" s="679"/>
      <c r="G24" s="679"/>
      <c r="H24" s="679"/>
      <c r="I24" s="679"/>
      <c r="J24" s="679"/>
      <c r="K24" s="679"/>
      <c r="L24" s="679"/>
      <c r="M24" s="679"/>
      <c r="N24" s="679"/>
      <c r="O24" s="679"/>
      <c r="P24" s="679"/>
      <c r="Q24" s="680"/>
      <c r="R24" s="681">
        <v>244881</v>
      </c>
      <c r="S24" s="682"/>
      <c r="T24" s="682"/>
      <c r="U24" s="682"/>
      <c r="V24" s="682"/>
      <c r="W24" s="682"/>
      <c r="X24" s="682"/>
      <c r="Y24" s="683"/>
      <c r="Z24" s="684">
        <v>2.9</v>
      </c>
      <c r="AA24" s="684"/>
      <c r="AB24" s="684"/>
      <c r="AC24" s="684"/>
      <c r="AD24" s="685" t="s">
        <v>227</v>
      </c>
      <c r="AE24" s="685"/>
      <c r="AF24" s="685"/>
      <c r="AG24" s="685"/>
      <c r="AH24" s="685"/>
      <c r="AI24" s="685"/>
      <c r="AJ24" s="685"/>
      <c r="AK24" s="685"/>
      <c r="AL24" s="686" t="s">
        <v>227</v>
      </c>
      <c r="AM24" s="687"/>
      <c r="AN24" s="687"/>
      <c r="AO24" s="688"/>
      <c r="AP24" s="700" t="s">
        <v>289</v>
      </c>
      <c r="AQ24" s="701"/>
      <c r="AR24" s="701"/>
      <c r="AS24" s="701"/>
      <c r="AT24" s="701"/>
      <c r="AU24" s="701"/>
      <c r="AV24" s="701"/>
      <c r="AW24" s="701"/>
      <c r="AX24" s="701"/>
      <c r="AY24" s="701"/>
      <c r="AZ24" s="701"/>
      <c r="BA24" s="701"/>
      <c r="BB24" s="701"/>
      <c r="BC24" s="701"/>
      <c r="BD24" s="701"/>
      <c r="BE24" s="701"/>
      <c r="BF24" s="702"/>
      <c r="BG24" s="681" t="s">
        <v>227</v>
      </c>
      <c r="BH24" s="682"/>
      <c r="BI24" s="682"/>
      <c r="BJ24" s="682"/>
      <c r="BK24" s="682"/>
      <c r="BL24" s="682"/>
      <c r="BM24" s="682"/>
      <c r="BN24" s="683"/>
      <c r="BO24" s="684" t="s">
        <v>227</v>
      </c>
      <c r="BP24" s="684"/>
      <c r="BQ24" s="684"/>
      <c r="BR24" s="684"/>
      <c r="BS24" s="690" t="s">
        <v>227</v>
      </c>
      <c r="BT24" s="682"/>
      <c r="BU24" s="682"/>
      <c r="BV24" s="682"/>
      <c r="BW24" s="682"/>
      <c r="BX24" s="682"/>
      <c r="BY24" s="682"/>
      <c r="BZ24" s="682"/>
      <c r="CA24" s="682"/>
      <c r="CB24" s="691"/>
      <c r="CD24" s="692" t="s">
        <v>290</v>
      </c>
      <c r="CE24" s="693"/>
      <c r="CF24" s="693"/>
      <c r="CG24" s="693"/>
      <c r="CH24" s="693"/>
      <c r="CI24" s="693"/>
      <c r="CJ24" s="693"/>
      <c r="CK24" s="693"/>
      <c r="CL24" s="693"/>
      <c r="CM24" s="693"/>
      <c r="CN24" s="693"/>
      <c r="CO24" s="693"/>
      <c r="CP24" s="693"/>
      <c r="CQ24" s="694"/>
      <c r="CR24" s="670">
        <v>2969732</v>
      </c>
      <c r="CS24" s="671"/>
      <c r="CT24" s="671"/>
      <c r="CU24" s="671"/>
      <c r="CV24" s="671"/>
      <c r="CW24" s="671"/>
      <c r="CX24" s="671"/>
      <c r="CY24" s="672"/>
      <c r="CZ24" s="675">
        <v>36.5</v>
      </c>
      <c r="DA24" s="676"/>
      <c r="DB24" s="676"/>
      <c r="DC24" s="695"/>
      <c r="DD24" s="720">
        <v>2121454</v>
      </c>
      <c r="DE24" s="671"/>
      <c r="DF24" s="671"/>
      <c r="DG24" s="671"/>
      <c r="DH24" s="671"/>
      <c r="DI24" s="671"/>
      <c r="DJ24" s="671"/>
      <c r="DK24" s="672"/>
      <c r="DL24" s="720">
        <v>2080858</v>
      </c>
      <c r="DM24" s="671"/>
      <c r="DN24" s="671"/>
      <c r="DO24" s="671"/>
      <c r="DP24" s="671"/>
      <c r="DQ24" s="671"/>
      <c r="DR24" s="671"/>
      <c r="DS24" s="671"/>
      <c r="DT24" s="671"/>
      <c r="DU24" s="671"/>
      <c r="DV24" s="672"/>
      <c r="DW24" s="675">
        <v>40.200000000000003</v>
      </c>
      <c r="DX24" s="676"/>
      <c r="DY24" s="676"/>
      <c r="DZ24" s="676"/>
      <c r="EA24" s="676"/>
      <c r="EB24" s="676"/>
      <c r="EC24" s="677"/>
    </row>
    <row r="25" spans="2:133" ht="11.25" customHeight="1" x14ac:dyDescent="0.15">
      <c r="B25" s="678" t="s">
        <v>291</v>
      </c>
      <c r="C25" s="679"/>
      <c r="D25" s="679"/>
      <c r="E25" s="679"/>
      <c r="F25" s="679"/>
      <c r="G25" s="679"/>
      <c r="H25" s="679"/>
      <c r="I25" s="679"/>
      <c r="J25" s="679"/>
      <c r="K25" s="679"/>
      <c r="L25" s="679"/>
      <c r="M25" s="679"/>
      <c r="N25" s="679"/>
      <c r="O25" s="679"/>
      <c r="P25" s="679"/>
      <c r="Q25" s="680"/>
      <c r="R25" s="681" t="s">
        <v>138</v>
      </c>
      <c r="S25" s="682"/>
      <c r="T25" s="682"/>
      <c r="U25" s="682"/>
      <c r="V25" s="682"/>
      <c r="W25" s="682"/>
      <c r="X25" s="682"/>
      <c r="Y25" s="683"/>
      <c r="Z25" s="684" t="s">
        <v>138</v>
      </c>
      <c r="AA25" s="684"/>
      <c r="AB25" s="684"/>
      <c r="AC25" s="684"/>
      <c r="AD25" s="685" t="s">
        <v>227</v>
      </c>
      <c r="AE25" s="685"/>
      <c r="AF25" s="685"/>
      <c r="AG25" s="685"/>
      <c r="AH25" s="685"/>
      <c r="AI25" s="685"/>
      <c r="AJ25" s="685"/>
      <c r="AK25" s="685"/>
      <c r="AL25" s="686" t="s">
        <v>227</v>
      </c>
      <c r="AM25" s="687"/>
      <c r="AN25" s="687"/>
      <c r="AO25" s="688"/>
      <c r="AP25" s="700" t="s">
        <v>292</v>
      </c>
      <c r="AQ25" s="701"/>
      <c r="AR25" s="701"/>
      <c r="AS25" s="701"/>
      <c r="AT25" s="701"/>
      <c r="AU25" s="701"/>
      <c r="AV25" s="701"/>
      <c r="AW25" s="701"/>
      <c r="AX25" s="701"/>
      <c r="AY25" s="701"/>
      <c r="AZ25" s="701"/>
      <c r="BA25" s="701"/>
      <c r="BB25" s="701"/>
      <c r="BC25" s="701"/>
      <c r="BD25" s="701"/>
      <c r="BE25" s="701"/>
      <c r="BF25" s="702"/>
      <c r="BG25" s="681" t="s">
        <v>138</v>
      </c>
      <c r="BH25" s="682"/>
      <c r="BI25" s="682"/>
      <c r="BJ25" s="682"/>
      <c r="BK25" s="682"/>
      <c r="BL25" s="682"/>
      <c r="BM25" s="682"/>
      <c r="BN25" s="683"/>
      <c r="BO25" s="684" t="s">
        <v>227</v>
      </c>
      <c r="BP25" s="684"/>
      <c r="BQ25" s="684"/>
      <c r="BR25" s="684"/>
      <c r="BS25" s="690" t="s">
        <v>227</v>
      </c>
      <c r="BT25" s="682"/>
      <c r="BU25" s="682"/>
      <c r="BV25" s="682"/>
      <c r="BW25" s="682"/>
      <c r="BX25" s="682"/>
      <c r="BY25" s="682"/>
      <c r="BZ25" s="682"/>
      <c r="CA25" s="682"/>
      <c r="CB25" s="691"/>
      <c r="CD25" s="696" t="s">
        <v>293</v>
      </c>
      <c r="CE25" s="697"/>
      <c r="CF25" s="697"/>
      <c r="CG25" s="697"/>
      <c r="CH25" s="697"/>
      <c r="CI25" s="697"/>
      <c r="CJ25" s="697"/>
      <c r="CK25" s="697"/>
      <c r="CL25" s="697"/>
      <c r="CM25" s="697"/>
      <c r="CN25" s="697"/>
      <c r="CO25" s="697"/>
      <c r="CP25" s="697"/>
      <c r="CQ25" s="698"/>
      <c r="CR25" s="681">
        <v>1103655</v>
      </c>
      <c r="CS25" s="717"/>
      <c r="CT25" s="717"/>
      <c r="CU25" s="717"/>
      <c r="CV25" s="717"/>
      <c r="CW25" s="717"/>
      <c r="CX25" s="717"/>
      <c r="CY25" s="718"/>
      <c r="CZ25" s="686">
        <v>13.6</v>
      </c>
      <c r="DA25" s="715"/>
      <c r="DB25" s="715"/>
      <c r="DC25" s="719"/>
      <c r="DD25" s="690">
        <v>1004214</v>
      </c>
      <c r="DE25" s="717"/>
      <c r="DF25" s="717"/>
      <c r="DG25" s="717"/>
      <c r="DH25" s="717"/>
      <c r="DI25" s="717"/>
      <c r="DJ25" s="717"/>
      <c r="DK25" s="718"/>
      <c r="DL25" s="690">
        <v>963674</v>
      </c>
      <c r="DM25" s="717"/>
      <c r="DN25" s="717"/>
      <c r="DO25" s="717"/>
      <c r="DP25" s="717"/>
      <c r="DQ25" s="717"/>
      <c r="DR25" s="717"/>
      <c r="DS25" s="717"/>
      <c r="DT25" s="717"/>
      <c r="DU25" s="717"/>
      <c r="DV25" s="718"/>
      <c r="DW25" s="686">
        <v>18.600000000000001</v>
      </c>
      <c r="DX25" s="715"/>
      <c r="DY25" s="715"/>
      <c r="DZ25" s="715"/>
      <c r="EA25" s="715"/>
      <c r="EB25" s="715"/>
      <c r="EC25" s="716"/>
    </row>
    <row r="26" spans="2:133" ht="11.25" customHeight="1" x14ac:dyDescent="0.15">
      <c r="B26" s="678" t="s">
        <v>294</v>
      </c>
      <c r="C26" s="679"/>
      <c r="D26" s="679"/>
      <c r="E26" s="679"/>
      <c r="F26" s="679"/>
      <c r="G26" s="679"/>
      <c r="H26" s="679"/>
      <c r="I26" s="679"/>
      <c r="J26" s="679"/>
      <c r="K26" s="679"/>
      <c r="L26" s="679"/>
      <c r="M26" s="679"/>
      <c r="N26" s="679"/>
      <c r="O26" s="679"/>
      <c r="P26" s="679"/>
      <c r="Q26" s="680"/>
      <c r="R26" s="681">
        <v>5254433</v>
      </c>
      <c r="S26" s="682"/>
      <c r="T26" s="682"/>
      <c r="U26" s="682"/>
      <c r="V26" s="682"/>
      <c r="W26" s="682"/>
      <c r="X26" s="682"/>
      <c r="Y26" s="683"/>
      <c r="Z26" s="684">
        <v>61.3</v>
      </c>
      <c r="AA26" s="684"/>
      <c r="AB26" s="684"/>
      <c r="AC26" s="684"/>
      <c r="AD26" s="685">
        <v>5009552</v>
      </c>
      <c r="AE26" s="685"/>
      <c r="AF26" s="685"/>
      <c r="AG26" s="685"/>
      <c r="AH26" s="685"/>
      <c r="AI26" s="685"/>
      <c r="AJ26" s="685"/>
      <c r="AK26" s="685"/>
      <c r="AL26" s="686">
        <v>99.9</v>
      </c>
      <c r="AM26" s="687"/>
      <c r="AN26" s="687"/>
      <c r="AO26" s="688"/>
      <c r="AP26" s="700" t="s">
        <v>295</v>
      </c>
      <c r="AQ26" s="730"/>
      <c r="AR26" s="730"/>
      <c r="AS26" s="730"/>
      <c r="AT26" s="730"/>
      <c r="AU26" s="730"/>
      <c r="AV26" s="730"/>
      <c r="AW26" s="730"/>
      <c r="AX26" s="730"/>
      <c r="AY26" s="730"/>
      <c r="AZ26" s="730"/>
      <c r="BA26" s="730"/>
      <c r="BB26" s="730"/>
      <c r="BC26" s="730"/>
      <c r="BD26" s="730"/>
      <c r="BE26" s="730"/>
      <c r="BF26" s="702"/>
      <c r="BG26" s="681" t="s">
        <v>227</v>
      </c>
      <c r="BH26" s="682"/>
      <c r="BI26" s="682"/>
      <c r="BJ26" s="682"/>
      <c r="BK26" s="682"/>
      <c r="BL26" s="682"/>
      <c r="BM26" s="682"/>
      <c r="BN26" s="683"/>
      <c r="BO26" s="684" t="s">
        <v>227</v>
      </c>
      <c r="BP26" s="684"/>
      <c r="BQ26" s="684"/>
      <c r="BR26" s="684"/>
      <c r="BS26" s="690" t="s">
        <v>227</v>
      </c>
      <c r="BT26" s="682"/>
      <c r="BU26" s="682"/>
      <c r="BV26" s="682"/>
      <c r="BW26" s="682"/>
      <c r="BX26" s="682"/>
      <c r="BY26" s="682"/>
      <c r="BZ26" s="682"/>
      <c r="CA26" s="682"/>
      <c r="CB26" s="691"/>
      <c r="CD26" s="696" t="s">
        <v>296</v>
      </c>
      <c r="CE26" s="697"/>
      <c r="CF26" s="697"/>
      <c r="CG26" s="697"/>
      <c r="CH26" s="697"/>
      <c r="CI26" s="697"/>
      <c r="CJ26" s="697"/>
      <c r="CK26" s="697"/>
      <c r="CL26" s="697"/>
      <c r="CM26" s="697"/>
      <c r="CN26" s="697"/>
      <c r="CO26" s="697"/>
      <c r="CP26" s="697"/>
      <c r="CQ26" s="698"/>
      <c r="CR26" s="681">
        <v>706701</v>
      </c>
      <c r="CS26" s="682"/>
      <c r="CT26" s="682"/>
      <c r="CU26" s="682"/>
      <c r="CV26" s="682"/>
      <c r="CW26" s="682"/>
      <c r="CX26" s="682"/>
      <c r="CY26" s="683"/>
      <c r="CZ26" s="686">
        <v>8.6999999999999993</v>
      </c>
      <c r="DA26" s="715"/>
      <c r="DB26" s="715"/>
      <c r="DC26" s="719"/>
      <c r="DD26" s="690">
        <v>636892</v>
      </c>
      <c r="DE26" s="682"/>
      <c r="DF26" s="682"/>
      <c r="DG26" s="682"/>
      <c r="DH26" s="682"/>
      <c r="DI26" s="682"/>
      <c r="DJ26" s="682"/>
      <c r="DK26" s="683"/>
      <c r="DL26" s="690" t="s">
        <v>138</v>
      </c>
      <c r="DM26" s="682"/>
      <c r="DN26" s="682"/>
      <c r="DO26" s="682"/>
      <c r="DP26" s="682"/>
      <c r="DQ26" s="682"/>
      <c r="DR26" s="682"/>
      <c r="DS26" s="682"/>
      <c r="DT26" s="682"/>
      <c r="DU26" s="682"/>
      <c r="DV26" s="683"/>
      <c r="DW26" s="686" t="s">
        <v>227</v>
      </c>
      <c r="DX26" s="715"/>
      <c r="DY26" s="715"/>
      <c r="DZ26" s="715"/>
      <c r="EA26" s="715"/>
      <c r="EB26" s="715"/>
      <c r="EC26" s="716"/>
    </row>
    <row r="27" spans="2:133" ht="11.25" customHeight="1" x14ac:dyDescent="0.15">
      <c r="B27" s="678" t="s">
        <v>297</v>
      </c>
      <c r="C27" s="679"/>
      <c r="D27" s="679"/>
      <c r="E27" s="679"/>
      <c r="F27" s="679"/>
      <c r="G27" s="679"/>
      <c r="H27" s="679"/>
      <c r="I27" s="679"/>
      <c r="J27" s="679"/>
      <c r="K27" s="679"/>
      <c r="L27" s="679"/>
      <c r="M27" s="679"/>
      <c r="N27" s="679"/>
      <c r="O27" s="679"/>
      <c r="P27" s="679"/>
      <c r="Q27" s="680"/>
      <c r="R27" s="681">
        <v>1305</v>
      </c>
      <c r="S27" s="682"/>
      <c r="T27" s="682"/>
      <c r="U27" s="682"/>
      <c r="V27" s="682"/>
      <c r="W27" s="682"/>
      <c r="X27" s="682"/>
      <c r="Y27" s="683"/>
      <c r="Z27" s="684">
        <v>0</v>
      </c>
      <c r="AA27" s="684"/>
      <c r="AB27" s="684"/>
      <c r="AC27" s="684"/>
      <c r="AD27" s="685">
        <v>1305</v>
      </c>
      <c r="AE27" s="685"/>
      <c r="AF27" s="685"/>
      <c r="AG27" s="685"/>
      <c r="AH27" s="685"/>
      <c r="AI27" s="685"/>
      <c r="AJ27" s="685"/>
      <c r="AK27" s="685"/>
      <c r="AL27" s="686">
        <v>0</v>
      </c>
      <c r="AM27" s="687"/>
      <c r="AN27" s="687"/>
      <c r="AO27" s="688"/>
      <c r="AP27" s="678" t="s">
        <v>298</v>
      </c>
      <c r="AQ27" s="679"/>
      <c r="AR27" s="679"/>
      <c r="AS27" s="679"/>
      <c r="AT27" s="679"/>
      <c r="AU27" s="679"/>
      <c r="AV27" s="679"/>
      <c r="AW27" s="679"/>
      <c r="AX27" s="679"/>
      <c r="AY27" s="679"/>
      <c r="AZ27" s="679"/>
      <c r="BA27" s="679"/>
      <c r="BB27" s="679"/>
      <c r="BC27" s="679"/>
      <c r="BD27" s="679"/>
      <c r="BE27" s="679"/>
      <c r="BF27" s="680"/>
      <c r="BG27" s="681">
        <v>1117043</v>
      </c>
      <c r="BH27" s="682"/>
      <c r="BI27" s="682"/>
      <c r="BJ27" s="682"/>
      <c r="BK27" s="682"/>
      <c r="BL27" s="682"/>
      <c r="BM27" s="682"/>
      <c r="BN27" s="683"/>
      <c r="BO27" s="684">
        <v>100</v>
      </c>
      <c r="BP27" s="684"/>
      <c r="BQ27" s="684"/>
      <c r="BR27" s="684"/>
      <c r="BS27" s="690" t="s">
        <v>138</v>
      </c>
      <c r="BT27" s="682"/>
      <c r="BU27" s="682"/>
      <c r="BV27" s="682"/>
      <c r="BW27" s="682"/>
      <c r="BX27" s="682"/>
      <c r="BY27" s="682"/>
      <c r="BZ27" s="682"/>
      <c r="CA27" s="682"/>
      <c r="CB27" s="691"/>
      <c r="CD27" s="696" t="s">
        <v>299</v>
      </c>
      <c r="CE27" s="697"/>
      <c r="CF27" s="697"/>
      <c r="CG27" s="697"/>
      <c r="CH27" s="697"/>
      <c r="CI27" s="697"/>
      <c r="CJ27" s="697"/>
      <c r="CK27" s="697"/>
      <c r="CL27" s="697"/>
      <c r="CM27" s="697"/>
      <c r="CN27" s="697"/>
      <c r="CO27" s="697"/>
      <c r="CP27" s="697"/>
      <c r="CQ27" s="698"/>
      <c r="CR27" s="681">
        <v>1068713</v>
      </c>
      <c r="CS27" s="717"/>
      <c r="CT27" s="717"/>
      <c r="CU27" s="717"/>
      <c r="CV27" s="717"/>
      <c r="CW27" s="717"/>
      <c r="CX27" s="717"/>
      <c r="CY27" s="718"/>
      <c r="CZ27" s="686">
        <v>13.1</v>
      </c>
      <c r="DA27" s="715"/>
      <c r="DB27" s="715"/>
      <c r="DC27" s="719"/>
      <c r="DD27" s="690">
        <v>320180</v>
      </c>
      <c r="DE27" s="717"/>
      <c r="DF27" s="717"/>
      <c r="DG27" s="717"/>
      <c r="DH27" s="717"/>
      <c r="DI27" s="717"/>
      <c r="DJ27" s="717"/>
      <c r="DK27" s="718"/>
      <c r="DL27" s="690">
        <v>320124</v>
      </c>
      <c r="DM27" s="717"/>
      <c r="DN27" s="717"/>
      <c r="DO27" s="717"/>
      <c r="DP27" s="717"/>
      <c r="DQ27" s="717"/>
      <c r="DR27" s="717"/>
      <c r="DS27" s="717"/>
      <c r="DT27" s="717"/>
      <c r="DU27" s="717"/>
      <c r="DV27" s="718"/>
      <c r="DW27" s="686">
        <v>6.2</v>
      </c>
      <c r="DX27" s="715"/>
      <c r="DY27" s="715"/>
      <c r="DZ27" s="715"/>
      <c r="EA27" s="715"/>
      <c r="EB27" s="715"/>
      <c r="EC27" s="716"/>
    </row>
    <row r="28" spans="2:133" ht="11.25" customHeight="1" x14ac:dyDescent="0.15">
      <c r="B28" s="678" t="s">
        <v>300</v>
      </c>
      <c r="C28" s="679"/>
      <c r="D28" s="679"/>
      <c r="E28" s="679"/>
      <c r="F28" s="679"/>
      <c r="G28" s="679"/>
      <c r="H28" s="679"/>
      <c r="I28" s="679"/>
      <c r="J28" s="679"/>
      <c r="K28" s="679"/>
      <c r="L28" s="679"/>
      <c r="M28" s="679"/>
      <c r="N28" s="679"/>
      <c r="O28" s="679"/>
      <c r="P28" s="679"/>
      <c r="Q28" s="680"/>
      <c r="R28" s="681">
        <v>52777</v>
      </c>
      <c r="S28" s="682"/>
      <c r="T28" s="682"/>
      <c r="U28" s="682"/>
      <c r="V28" s="682"/>
      <c r="W28" s="682"/>
      <c r="X28" s="682"/>
      <c r="Y28" s="683"/>
      <c r="Z28" s="684">
        <v>0.6</v>
      </c>
      <c r="AA28" s="684"/>
      <c r="AB28" s="684"/>
      <c r="AC28" s="684"/>
      <c r="AD28" s="685" t="s">
        <v>227</v>
      </c>
      <c r="AE28" s="685"/>
      <c r="AF28" s="685"/>
      <c r="AG28" s="685"/>
      <c r="AH28" s="685"/>
      <c r="AI28" s="685"/>
      <c r="AJ28" s="685"/>
      <c r="AK28" s="685"/>
      <c r="AL28" s="686" t="s">
        <v>227</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301</v>
      </c>
      <c r="CE28" s="697"/>
      <c r="CF28" s="697"/>
      <c r="CG28" s="697"/>
      <c r="CH28" s="697"/>
      <c r="CI28" s="697"/>
      <c r="CJ28" s="697"/>
      <c r="CK28" s="697"/>
      <c r="CL28" s="697"/>
      <c r="CM28" s="697"/>
      <c r="CN28" s="697"/>
      <c r="CO28" s="697"/>
      <c r="CP28" s="697"/>
      <c r="CQ28" s="698"/>
      <c r="CR28" s="681">
        <v>797364</v>
      </c>
      <c r="CS28" s="682"/>
      <c r="CT28" s="682"/>
      <c r="CU28" s="682"/>
      <c r="CV28" s="682"/>
      <c r="CW28" s="682"/>
      <c r="CX28" s="682"/>
      <c r="CY28" s="683"/>
      <c r="CZ28" s="686">
        <v>9.8000000000000007</v>
      </c>
      <c r="DA28" s="715"/>
      <c r="DB28" s="715"/>
      <c r="DC28" s="719"/>
      <c r="DD28" s="690">
        <v>797060</v>
      </c>
      <c r="DE28" s="682"/>
      <c r="DF28" s="682"/>
      <c r="DG28" s="682"/>
      <c r="DH28" s="682"/>
      <c r="DI28" s="682"/>
      <c r="DJ28" s="682"/>
      <c r="DK28" s="683"/>
      <c r="DL28" s="690">
        <v>797060</v>
      </c>
      <c r="DM28" s="682"/>
      <c r="DN28" s="682"/>
      <c r="DO28" s="682"/>
      <c r="DP28" s="682"/>
      <c r="DQ28" s="682"/>
      <c r="DR28" s="682"/>
      <c r="DS28" s="682"/>
      <c r="DT28" s="682"/>
      <c r="DU28" s="682"/>
      <c r="DV28" s="683"/>
      <c r="DW28" s="686">
        <v>15.4</v>
      </c>
      <c r="DX28" s="715"/>
      <c r="DY28" s="715"/>
      <c r="DZ28" s="715"/>
      <c r="EA28" s="715"/>
      <c r="EB28" s="715"/>
      <c r="EC28" s="716"/>
    </row>
    <row r="29" spans="2:133" ht="11.25" customHeight="1" x14ac:dyDescent="0.15">
      <c r="B29" s="678" t="s">
        <v>302</v>
      </c>
      <c r="C29" s="679"/>
      <c r="D29" s="679"/>
      <c r="E29" s="679"/>
      <c r="F29" s="679"/>
      <c r="G29" s="679"/>
      <c r="H29" s="679"/>
      <c r="I29" s="679"/>
      <c r="J29" s="679"/>
      <c r="K29" s="679"/>
      <c r="L29" s="679"/>
      <c r="M29" s="679"/>
      <c r="N29" s="679"/>
      <c r="O29" s="679"/>
      <c r="P29" s="679"/>
      <c r="Q29" s="680"/>
      <c r="R29" s="681">
        <v>15715</v>
      </c>
      <c r="S29" s="682"/>
      <c r="T29" s="682"/>
      <c r="U29" s="682"/>
      <c r="V29" s="682"/>
      <c r="W29" s="682"/>
      <c r="X29" s="682"/>
      <c r="Y29" s="683"/>
      <c r="Z29" s="684">
        <v>0.2</v>
      </c>
      <c r="AA29" s="684"/>
      <c r="AB29" s="684"/>
      <c r="AC29" s="684"/>
      <c r="AD29" s="685">
        <v>3201</v>
      </c>
      <c r="AE29" s="685"/>
      <c r="AF29" s="685"/>
      <c r="AG29" s="685"/>
      <c r="AH29" s="685"/>
      <c r="AI29" s="685"/>
      <c r="AJ29" s="685"/>
      <c r="AK29" s="685"/>
      <c r="AL29" s="686">
        <v>0.1</v>
      </c>
      <c r="AM29" s="687"/>
      <c r="AN29" s="687"/>
      <c r="AO29" s="688"/>
      <c r="AP29" s="731"/>
      <c r="AQ29" s="732"/>
      <c r="AR29" s="732"/>
      <c r="AS29" s="732"/>
      <c r="AT29" s="732"/>
      <c r="AU29" s="732"/>
      <c r="AV29" s="732"/>
      <c r="AW29" s="732"/>
      <c r="AX29" s="732"/>
      <c r="AY29" s="732"/>
      <c r="AZ29" s="732"/>
      <c r="BA29" s="732"/>
      <c r="BB29" s="732"/>
      <c r="BC29" s="732"/>
      <c r="BD29" s="732"/>
      <c r="BE29" s="732"/>
      <c r="BF29" s="733"/>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1" t="s">
        <v>303</v>
      </c>
      <c r="CE29" s="722"/>
      <c r="CF29" s="696" t="s">
        <v>69</v>
      </c>
      <c r="CG29" s="697"/>
      <c r="CH29" s="697"/>
      <c r="CI29" s="697"/>
      <c r="CJ29" s="697"/>
      <c r="CK29" s="697"/>
      <c r="CL29" s="697"/>
      <c r="CM29" s="697"/>
      <c r="CN29" s="697"/>
      <c r="CO29" s="697"/>
      <c r="CP29" s="697"/>
      <c r="CQ29" s="698"/>
      <c r="CR29" s="681">
        <v>797364</v>
      </c>
      <c r="CS29" s="717"/>
      <c r="CT29" s="717"/>
      <c r="CU29" s="717"/>
      <c r="CV29" s="717"/>
      <c r="CW29" s="717"/>
      <c r="CX29" s="717"/>
      <c r="CY29" s="718"/>
      <c r="CZ29" s="686">
        <v>9.8000000000000007</v>
      </c>
      <c r="DA29" s="715"/>
      <c r="DB29" s="715"/>
      <c r="DC29" s="719"/>
      <c r="DD29" s="690">
        <v>797060</v>
      </c>
      <c r="DE29" s="717"/>
      <c r="DF29" s="717"/>
      <c r="DG29" s="717"/>
      <c r="DH29" s="717"/>
      <c r="DI29" s="717"/>
      <c r="DJ29" s="717"/>
      <c r="DK29" s="718"/>
      <c r="DL29" s="690">
        <v>797060</v>
      </c>
      <c r="DM29" s="717"/>
      <c r="DN29" s="717"/>
      <c r="DO29" s="717"/>
      <c r="DP29" s="717"/>
      <c r="DQ29" s="717"/>
      <c r="DR29" s="717"/>
      <c r="DS29" s="717"/>
      <c r="DT29" s="717"/>
      <c r="DU29" s="717"/>
      <c r="DV29" s="718"/>
      <c r="DW29" s="686">
        <v>15.4</v>
      </c>
      <c r="DX29" s="715"/>
      <c r="DY29" s="715"/>
      <c r="DZ29" s="715"/>
      <c r="EA29" s="715"/>
      <c r="EB29" s="715"/>
      <c r="EC29" s="716"/>
    </row>
    <row r="30" spans="2:133" ht="11.25" customHeight="1" x14ac:dyDescent="0.15">
      <c r="B30" s="678" t="s">
        <v>304</v>
      </c>
      <c r="C30" s="679"/>
      <c r="D30" s="679"/>
      <c r="E30" s="679"/>
      <c r="F30" s="679"/>
      <c r="G30" s="679"/>
      <c r="H30" s="679"/>
      <c r="I30" s="679"/>
      <c r="J30" s="679"/>
      <c r="K30" s="679"/>
      <c r="L30" s="679"/>
      <c r="M30" s="679"/>
      <c r="N30" s="679"/>
      <c r="O30" s="679"/>
      <c r="P30" s="679"/>
      <c r="Q30" s="680"/>
      <c r="R30" s="681">
        <v>27493</v>
      </c>
      <c r="S30" s="682"/>
      <c r="T30" s="682"/>
      <c r="U30" s="682"/>
      <c r="V30" s="682"/>
      <c r="W30" s="682"/>
      <c r="X30" s="682"/>
      <c r="Y30" s="683"/>
      <c r="Z30" s="684">
        <v>0.3</v>
      </c>
      <c r="AA30" s="684"/>
      <c r="AB30" s="684"/>
      <c r="AC30" s="684"/>
      <c r="AD30" s="685" t="s">
        <v>227</v>
      </c>
      <c r="AE30" s="685"/>
      <c r="AF30" s="685"/>
      <c r="AG30" s="685"/>
      <c r="AH30" s="685"/>
      <c r="AI30" s="685"/>
      <c r="AJ30" s="685"/>
      <c r="AK30" s="685"/>
      <c r="AL30" s="686" t="s">
        <v>227</v>
      </c>
      <c r="AM30" s="687"/>
      <c r="AN30" s="687"/>
      <c r="AO30" s="688"/>
      <c r="AP30" s="660" t="s">
        <v>221</v>
      </c>
      <c r="AQ30" s="661"/>
      <c r="AR30" s="661"/>
      <c r="AS30" s="661"/>
      <c r="AT30" s="661"/>
      <c r="AU30" s="661"/>
      <c r="AV30" s="661"/>
      <c r="AW30" s="661"/>
      <c r="AX30" s="661"/>
      <c r="AY30" s="661"/>
      <c r="AZ30" s="661"/>
      <c r="BA30" s="661"/>
      <c r="BB30" s="661"/>
      <c r="BC30" s="661"/>
      <c r="BD30" s="661"/>
      <c r="BE30" s="661"/>
      <c r="BF30" s="662"/>
      <c r="BG30" s="660" t="s">
        <v>305</v>
      </c>
      <c r="BH30" s="734"/>
      <c r="BI30" s="734"/>
      <c r="BJ30" s="734"/>
      <c r="BK30" s="734"/>
      <c r="BL30" s="734"/>
      <c r="BM30" s="734"/>
      <c r="BN30" s="734"/>
      <c r="BO30" s="734"/>
      <c r="BP30" s="734"/>
      <c r="BQ30" s="735"/>
      <c r="BR30" s="660" t="s">
        <v>306</v>
      </c>
      <c r="BS30" s="734"/>
      <c r="BT30" s="734"/>
      <c r="BU30" s="734"/>
      <c r="BV30" s="734"/>
      <c r="BW30" s="734"/>
      <c r="BX30" s="734"/>
      <c r="BY30" s="734"/>
      <c r="BZ30" s="734"/>
      <c r="CA30" s="734"/>
      <c r="CB30" s="735"/>
      <c r="CD30" s="723"/>
      <c r="CE30" s="724"/>
      <c r="CF30" s="696" t="s">
        <v>307</v>
      </c>
      <c r="CG30" s="697"/>
      <c r="CH30" s="697"/>
      <c r="CI30" s="697"/>
      <c r="CJ30" s="697"/>
      <c r="CK30" s="697"/>
      <c r="CL30" s="697"/>
      <c r="CM30" s="697"/>
      <c r="CN30" s="697"/>
      <c r="CO30" s="697"/>
      <c r="CP30" s="697"/>
      <c r="CQ30" s="698"/>
      <c r="CR30" s="681">
        <v>765910</v>
      </c>
      <c r="CS30" s="682"/>
      <c r="CT30" s="682"/>
      <c r="CU30" s="682"/>
      <c r="CV30" s="682"/>
      <c r="CW30" s="682"/>
      <c r="CX30" s="682"/>
      <c r="CY30" s="683"/>
      <c r="CZ30" s="686">
        <v>9.4</v>
      </c>
      <c r="DA30" s="715"/>
      <c r="DB30" s="715"/>
      <c r="DC30" s="719"/>
      <c r="DD30" s="690">
        <v>765611</v>
      </c>
      <c r="DE30" s="682"/>
      <c r="DF30" s="682"/>
      <c r="DG30" s="682"/>
      <c r="DH30" s="682"/>
      <c r="DI30" s="682"/>
      <c r="DJ30" s="682"/>
      <c r="DK30" s="683"/>
      <c r="DL30" s="690">
        <v>765611</v>
      </c>
      <c r="DM30" s="682"/>
      <c r="DN30" s="682"/>
      <c r="DO30" s="682"/>
      <c r="DP30" s="682"/>
      <c r="DQ30" s="682"/>
      <c r="DR30" s="682"/>
      <c r="DS30" s="682"/>
      <c r="DT30" s="682"/>
      <c r="DU30" s="682"/>
      <c r="DV30" s="683"/>
      <c r="DW30" s="686">
        <v>14.8</v>
      </c>
      <c r="DX30" s="715"/>
      <c r="DY30" s="715"/>
      <c r="DZ30" s="715"/>
      <c r="EA30" s="715"/>
      <c r="EB30" s="715"/>
      <c r="EC30" s="716"/>
    </row>
    <row r="31" spans="2:133" ht="11.25" customHeight="1" x14ac:dyDescent="0.15">
      <c r="B31" s="678" t="s">
        <v>308</v>
      </c>
      <c r="C31" s="679"/>
      <c r="D31" s="679"/>
      <c r="E31" s="679"/>
      <c r="F31" s="679"/>
      <c r="G31" s="679"/>
      <c r="H31" s="679"/>
      <c r="I31" s="679"/>
      <c r="J31" s="679"/>
      <c r="K31" s="679"/>
      <c r="L31" s="679"/>
      <c r="M31" s="679"/>
      <c r="N31" s="679"/>
      <c r="O31" s="679"/>
      <c r="P31" s="679"/>
      <c r="Q31" s="680"/>
      <c r="R31" s="681">
        <v>823408</v>
      </c>
      <c r="S31" s="682"/>
      <c r="T31" s="682"/>
      <c r="U31" s="682"/>
      <c r="V31" s="682"/>
      <c r="W31" s="682"/>
      <c r="X31" s="682"/>
      <c r="Y31" s="683"/>
      <c r="Z31" s="684">
        <v>9.6</v>
      </c>
      <c r="AA31" s="684"/>
      <c r="AB31" s="684"/>
      <c r="AC31" s="684"/>
      <c r="AD31" s="685" t="s">
        <v>227</v>
      </c>
      <c r="AE31" s="685"/>
      <c r="AF31" s="685"/>
      <c r="AG31" s="685"/>
      <c r="AH31" s="685"/>
      <c r="AI31" s="685"/>
      <c r="AJ31" s="685"/>
      <c r="AK31" s="685"/>
      <c r="AL31" s="686" t="s">
        <v>227</v>
      </c>
      <c r="AM31" s="687"/>
      <c r="AN31" s="687"/>
      <c r="AO31" s="688"/>
      <c r="AP31" s="738" t="s">
        <v>309</v>
      </c>
      <c r="AQ31" s="739"/>
      <c r="AR31" s="739"/>
      <c r="AS31" s="739"/>
      <c r="AT31" s="744" t="s">
        <v>310</v>
      </c>
      <c r="AU31" s="229"/>
      <c r="AV31" s="229"/>
      <c r="AW31" s="229"/>
      <c r="AX31" s="667" t="s">
        <v>188</v>
      </c>
      <c r="AY31" s="668"/>
      <c r="AZ31" s="668"/>
      <c r="BA31" s="668"/>
      <c r="BB31" s="668"/>
      <c r="BC31" s="668"/>
      <c r="BD31" s="668"/>
      <c r="BE31" s="668"/>
      <c r="BF31" s="669"/>
      <c r="BG31" s="749">
        <v>98.9</v>
      </c>
      <c r="BH31" s="736"/>
      <c r="BI31" s="736"/>
      <c r="BJ31" s="736"/>
      <c r="BK31" s="736"/>
      <c r="BL31" s="736"/>
      <c r="BM31" s="676">
        <v>96</v>
      </c>
      <c r="BN31" s="736"/>
      <c r="BO31" s="736"/>
      <c r="BP31" s="736"/>
      <c r="BQ31" s="737"/>
      <c r="BR31" s="749">
        <v>98.8</v>
      </c>
      <c r="BS31" s="736"/>
      <c r="BT31" s="736"/>
      <c r="BU31" s="736"/>
      <c r="BV31" s="736"/>
      <c r="BW31" s="736"/>
      <c r="BX31" s="676">
        <v>96</v>
      </c>
      <c r="BY31" s="736"/>
      <c r="BZ31" s="736"/>
      <c r="CA31" s="736"/>
      <c r="CB31" s="737"/>
      <c r="CD31" s="723"/>
      <c r="CE31" s="724"/>
      <c r="CF31" s="696" t="s">
        <v>311</v>
      </c>
      <c r="CG31" s="697"/>
      <c r="CH31" s="697"/>
      <c r="CI31" s="697"/>
      <c r="CJ31" s="697"/>
      <c r="CK31" s="697"/>
      <c r="CL31" s="697"/>
      <c r="CM31" s="697"/>
      <c r="CN31" s="697"/>
      <c r="CO31" s="697"/>
      <c r="CP31" s="697"/>
      <c r="CQ31" s="698"/>
      <c r="CR31" s="681">
        <v>31454</v>
      </c>
      <c r="CS31" s="717"/>
      <c r="CT31" s="717"/>
      <c r="CU31" s="717"/>
      <c r="CV31" s="717"/>
      <c r="CW31" s="717"/>
      <c r="CX31" s="717"/>
      <c r="CY31" s="718"/>
      <c r="CZ31" s="686">
        <v>0.4</v>
      </c>
      <c r="DA31" s="715"/>
      <c r="DB31" s="715"/>
      <c r="DC31" s="719"/>
      <c r="DD31" s="690">
        <v>31449</v>
      </c>
      <c r="DE31" s="717"/>
      <c r="DF31" s="717"/>
      <c r="DG31" s="717"/>
      <c r="DH31" s="717"/>
      <c r="DI31" s="717"/>
      <c r="DJ31" s="717"/>
      <c r="DK31" s="718"/>
      <c r="DL31" s="690">
        <v>31449</v>
      </c>
      <c r="DM31" s="717"/>
      <c r="DN31" s="717"/>
      <c r="DO31" s="717"/>
      <c r="DP31" s="717"/>
      <c r="DQ31" s="717"/>
      <c r="DR31" s="717"/>
      <c r="DS31" s="717"/>
      <c r="DT31" s="717"/>
      <c r="DU31" s="717"/>
      <c r="DV31" s="718"/>
      <c r="DW31" s="686">
        <v>0.6</v>
      </c>
      <c r="DX31" s="715"/>
      <c r="DY31" s="715"/>
      <c r="DZ31" s="715"/>
      <c r="EA31" s="715"/>
      <c r="EB31" s="715"/>
      <c r="EC31" s="716"/>
    </row>
    <row r="32" spans="2:133" ht="11.25" customHeight="1" x14ac:dyDescent="0.15">
      <c r="B32" s="727" t="s">
        <v>312</v>
      </c>
      <c r="C32" s="728"/>
      <c r="D32" s="728"/>
      <c r="E32" s="728"/>
      <c r="F32" s="728"/>
      <c r="G32" s="728"/>
      <c r="H32" s="728"/>
      <c r="I32" s="728"/>
      <c r="J32" s="728"/>
      <c r="K32" s="728"/>
      <c r="L32" s="728"/>
      <c r="M32" s="728"/>
      <c r="N32" s="728"/>
      <c r="O32" s="728"/>
      <c r="P32" s="728"/>
      <c r="Q32" s="729"/>
      <c r="R32" s="681" t="s">
        <v>227</v>
      </c>
      <c r="S32" s="682"/>
      <c r="T32" s="682"/>
      <c r="U32" s="682"/>
      <c r="V32" s="682"/>
      <c r="W32" s="682"/>
      <c r="X32" s="682"/>
      <c r="Y32" s="683"/>
      <c r="Z32" s="684" t="s">
        <v>138</v>
      </c>
      <c r="AA32" s="684"/>
      <c r="AB32" s="684"/>
      <c r="AC32" s="684"/>
      <c r="AD32" s="685" t="s">
        <v>227</v>
      </c>
      <c r="AE32" s="685"/>
      <c r="AF32" s="685"/>
      <c r="AG32" s="685"/>
      <c r="AH32" s="685"/>
      <c r="AI32" s="685"/>
      <c r="AJ32" s="685"/>
      <c r="AK32" s="685"/>
      <c r="AL32" s="686" t="s">
        <v>227</v>
      </c>
      <c r="AM32" s="687"/>
      <c r="AN32" s="687"/>
      <c r="AO32" s="688"/>
      <c r="AP32" s="740"/>
      <c r="AQ32" s="741"/>
      <c r="AR32" s="741"/>
      <c r="AS32" s="741"/>
      <c r="AT32" s="745"/>
      <c r="AU32" s="228" t="s">
        <v>313</v>
      </c>
      <c r="AV32" s="228"/>
      <c r="AW32" s="228"/>
      <c r="AX32" s="678" t="s">
        <v>314</v>
      </c>
      <c r="AY32" s="679"/>
      <c r="AZ32" s="679"/>
      <c r="BA32" s="679"/>
      <c r="BB32" s="679"/>
      <c r="BC32" s="679"/>
      <c r="BD32" s="679"/>
      <c r="BE32" s="679"/>
      <c r="BF32" s="680"/>
      <c r="BG32" s="750">
        <v>99.5</v>
      </c>
      <c r="BH32" s="717"/>
      <c r="BI32" s="717"/>
      <c r="BJ32" s="717"/>
      <c r="BK32" s="717"/>
      <c r="BL32" s="717"/>
      <c r="BM32" s="687">
        <v>97.6</v>
      </c>
      <c r="BN32" s="747"/>
      <c r="BO32" s="747"/>
      <c r="BP32" s="747"/>
      <c r="BQ32" s="748"/>
      <c r="BR32" s="750">
        <v>99.5</v>
      </c>
      <c r="BS32" s="717"/>
      <c r="BT32" s="717"/>
      <c r="BU32" s="717"/>
      <c r="BV32" s="717"/>
      <c r="BW32" s="717"/>
      <c r="BX32" s="687">
        <v>97.4</v>
      </c>
      <c r="BY32" s="747"/>
      <c r="BZ32" s="747"/>
      <c r="CA32" s="747"/>
      <c r="CB32" s="748"/>
      <c r="CD32" s="725"/>
      <c r="CE32" s="726"/>
      <c r="CF32" s="696" t="s">
        <v>315</v>
      </c>
      <c r="CG32" s="697"/>
      <c r="CH32" s="697"/>
      <c r="CI32" s="697"/>
      <c r="CJ32" s="697"/>
      <c r="CK32" s="697"/>
      <c r="CL32" s="697"/>
      <c r="CM32" s="697"/>
      <c r="CN32" s="697"/>
      <c r="CO32" s="697"/>
      <c r="CP32" s="697"/>
      <c r="CQ32" s="698"/>
      <c r="CR32" s="681" t="s">
        <v>227</v>
      </c>
      <c r="CS32" s="682"/>
      <c r="CT32" s="682"/>
      <c r="CU32" s="682"/>
      <c r="CV32" s="682"/>
      <c r="CW32" s="682"/>
      <c r="CX32" s="682"/>
      <c r="CY32" s="683"/>
      <c r="CZ32" s="686" t="s">
        <v>227</v>
      </c>
      <c r="DA32" s="715"/>
      <c r="DB32" s="715"/>
      <c r="DC32" s="719"/>
      <c r="DD32" s="690" t="s">
        <v>227</v>
      </c>
      <c r="DE32" s="682"/>
      <c r="DF32" s="682"/>
      <c r="DG32" s="682"/>
      <c r="DH32" s="682"/>
      <c r="DI32" s="682"/>
      <c r="DJ32" s="682"/>
      <c r="DK32" s="683"/>
      <c r="DL32" s="690" t="s">
        <v>227</v>
      </c>
      <c r="DM32" s="682"/>
      <c r="DN32" s="682"/>
      <c r="DO32" s="682"/>
      <c r="DP32" s="682"/>
      <c r="DQ32" s="682"/>
      <c r="DR32" s="682"/>
      <c r="DS32" s="682"/>
      <c r="DT32" s="682"/>
      <c r="DU32" s="682"/>
      <c r="DV32" s="683"/>
      <c r="DW32" s="686" t="s">
        <v>227</v>
      </c>
      <c r="DX32" s="715"/>
      <c r="DY32" s="715"/>
      <c r="DZ32" s="715"/>
      <c r="EA32" s="715"/>
      <c r="EB32" s="715"/>
      <c r="EC32" s="716"/>
    </row>
    <row r="33" spans="2:133" ht="11.25" customHeight="1" x14ac:dyDescent="0.15">
      <c r="B33" s="678" t="s">
        <v>316</v>
      </c>
      <c r="C33" s="679"/>
      <c r="D33" s="679"/>
      <c r="E33" s="679"/>
      <c r="F33" s="679"/>
      <c r="G33" s="679"/>
      <c r="H33" s="679"/>
      <c r="I33" s="679"/>
      <c r="J33" s="679"/>
      <c r="K33" s="679"/>
      <c r="L33" s="679"/>
      <c r="M33" s="679"/>
      <c r="N33" s="679"/>
      <c r="O33" s="679"/>
      <c r="P33" s="679"/>
      <c r="Q33" s="680"/>
      <c r="R33" s="681">
        <v>765527</v>
      </c>
      <c r="S33" s="682"/>
      <c r="T33" s="682"/>
      <c r="U33" s="682"/>
      <c r="V33" s="682"/>
      <c r="W33" s="682"/>
      <c r="X33" s="682"/>
      <c r="Y33" s="683"/>
      <c r="Z33" s="684">
        <v>8.9</v>
      </c>
      <c r="AA33" s="684"/>
      <c r="AB33" s="684"/>
      <c r="AC33" s="684"/>
      <c r="AD33" s="685" t="s">
        <v>227</v>
      </c>
      <c r="AE33" s="685"/>
      <c r="AF33" s="685"/>
      <c r="AG33" s="685"/>
      <c r="AH33" s="685"/>
      <c r="AI33" s="685"/>
      <c r="AJ33" s="685"/>
      <c r="AK33" s="685"/>
      <c r="AL33" s="686" t="s">
        <v>227</v>
      </c>
      <c r="AM33" s="687"/>
      <c r="AN33" s="687"/>
      <c r="AO33" s="688"/>
      <c r="AP33" s="742"/>
      <c r="AQ33" s="743"/>
      <c r="AR33" s="743"/>
      <c r="AS33" s="743"/>
      <c r="AT33" s="746"/>
      <c r="AU33" s="230"/>
      <c r="AV33" s="230"/>
      <c r="AW33" s="230"/>
      <c r="AX33" s="731" t="s">
        <v>317</v>
      </c>
      <c r="AY33" s="732"/>
      <c r="AZ33" s="732"/>
      <c r="BA33" s="732"/>
      <c r="BB33" s="732"/>
      <c r="BC33" s="732"/>
      <c r="BD33" s="732"/>
      <c r="BE33" s="732"/>
      <c r="BF33" s="733"/>
      <c r="BG33" s="751">
        <v>98.2</v>
      </c>
      <c r="BH33" s="752"/>
      <c r="BI33" s="752"/>
      <c r="BJ33" s="752"/>
      <c r="BK33" s="752"/>
      <c r="BL33" s="752"/>
      <c r="BM33" s="753">
        <v>94.1</v>
      </c>
      <c r="BN33" s="752"/>
      <c r="BO33" s="752"/>
      <c r="BP33" s="752"/>
      <c r="BQ33" s="754"/>
      <c r="BR33" s="751">
        <v>98.1</v>
      </c>
      <c r="BS33" s="752"/>
      <c r="BT33" s="752"/>
      <c r="BU33" s="752"/>
      <c r="BV33" s="752"/>
      <c r="BW33" s="752"/>
      <c r="BX33" s="753">
        <v>94.3</v>
      </c>
      <c r="BY33" s="752"/>
      <c r="BZ33" s="752"/>
      <c r="CA33" s="752"/>
      <c r="CB33" s="754"/>
      <c r="CD33" s="696" t="s">
        <v>318</v>
      </c>
      <c r="CE33" s="697"/>
      <c r="CF33" s="697"/>
      <c r="CG33" s="697"/>
      <c r="CH33" s="697"/>
      <c r="CI33" s="697"/>
      <c r="CJ33" s="697"/>
      <c r="CK33" s="697"/>
      <c r="CL33" s="697"/>
      <c r="CM33" s="697"/>
      <c r="CN33" s="697"/>
      <c r="CO33" s="697"/>
      <c r="CP33" s="697"/>
      <c r="CQ33" s="698"/>
      <c r="CR33" s="681">
        <v>3862748</v>
      </c>
      <c r="CS33" s="717"/>
      <c r="CT33" s="717"/>
      <c r="CU33" s="717"/>
      <c r="CV33" s="717"/>
      <c r="CW33" s="717"/>
      <c r="CX33" s="717"/>
      <c r="CY33" s="718"/>
      <c r="CZ33" s="686">
        <v>47.5</v>
      </c>
      <c r="DA33" s="715"/>
      <c r="DB33" s="715"/>
      <c r="DC33" s="719"/>
      <c r="DD33" s="690">
        <v>3241928</v>
      </c>
      <c r="DE33" s="717"/>
      <c r="DF33" s="717"/>
      <c r="DG33" s="717"/>
      <c r="DH33" s="717"/>
      <c r="DI33" s="717"/>
      <c r="DJ33" s="717"/>
      <c r="DK33" s="718"/>
      <c r="DL33" s="690">
        <v>2679810</v>
      </c>
      <c r="DM33" s="717"/>
      <c r="DN33" s="717"/>
      <c r="DO33" s="717"/>
      <c r="DP33" s="717"/>
      <c r="DQ33" s="717"/>
      <c r="DR33" s="717"/>
      <c r="DS33" s="717"/>
      <c r="DT33" s="717"/>
      <c r="DU33" s="717"/>
      <c r="DV33" s="718"/>
      <c r="DW33" s="686">
        <v>51.8</v>
      </c>
      <c r="DX33" s="715"/>
      <c r="DY33" s="715"/>
      <c r="DZ33" s="715"/>
      <c r="EA33" s="715"/>
      <c r="EB33" s="715"/>
      <c r="EC33" s="716"/>
    </row>
    <row r="34" spans="2:133" ht="11.25" customHeight="1" x14ac:dyDescent="0.15">
      <c r="B34" s="678" t="s">
        <v>319</v>
      </c>
      <c r="C34" s="679"/>
      <c r="D34" s="679"/>
      <c r="E34" s="679"/>
      <c r="F34" s="679"/>
      <c r="G34" s="679"/>
      <c r="H34" s="679"/>
      <c r="I34" s="679"/>
      <c r="J34" s="679"/>
      <c r="K34" s="679"/>
      <c r="L34" s="679"/>
      <c r="M34" s="679"/>
      <c r="N34" s="679"/>
      <c r="O34" s="679"/>
      <c r="P34" s="679"/>
      <c r="Q34" s="680"/>
      <c r="R34" s="681">
        <v>18869</v>
      </c>
      <c r="S34" s="682"/>
      <c r="T34" s="682"/>
      <c r="U34" s="682"/>
      <c r="V34" s="682"/>
      <c r="W34" s="682"/>
      <c r="X34" s="682"/>
      <c r="Y34" s="683"/>
      <c r="Z34" s="684">
        <v>0.2</v>
      </c>
      <c r="AA34" s="684"/>
      <c r="AB34" s="684"/>
      <c r="AC34" s="684"/>
      <c r="AD34" s="685">
        <v>505</v>
      </c>
      <c r="AE34" s="685"/>
      <c r="AF34" s="685"/>
      <c r="AG34" s="685"/>
      <c r="AH34" s="685"/>
      <c r="AI34" s="685"/>
      <c r="AJ34" s="685"/>
      <c r="AK34" s="685"/>
      <c r="AL34" s="686">
        <v>0</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320</v>
      </c>
      <c r="CE34" s="697"/>
      <c r="CF34" s="697"/>
      <c r="CG34" s="697"/>
      <c r="CH34" s="697"/>
      <c r="CI34" s="697"/>
      <c r="CJ34" s="697"/>
      <c r="CK34" s="697"/>
      <c r="CL34" s="697"/>
      <c r="CM34" s="697"/>
      <c r="CN34" s="697"/>
      <c r="CO34" s="697"/>
      <c r="CP34" s="697"/>
      <c r="CQ34" s="698"/>
      <c r="CR34" s="681">
        <v>1163648</v>
      </c>
      <c r="CS34" s="682"/>
      <c r="CT34" s="682"/>
      <c r="CU34" s="682"/>
      <c r="CV34" s="682"/>
      <c r="CW34" s="682"/>
      <c r="CX34" s="682"/>
      <c r="CY34" s="683"/>
      <c r="CZ34" s="686">
        <v>14.3</v>
      </c>
      <c r="DA34" s="715"/>
      <c r="DB34" s="715"/>
      <c r="DC34" s="719"/>
      <c r="DD34" s="690">
        <v>981570</v>
      </c>
      <c r="DE34" s="682"/>
      <c r="DF34" s="682"/>
      <c r="DG34" s="682"/>
      <c r="DH34" s="682"/>
      <c r="DI34" s="682"/>
      <c r="DJ34" s="682"/>
      <c r="DK34" s="683"/>
      <c r="DL34" s="690">
        <v>804718</v>
      </c>
      <c r="DM34" s="682"/>
      <c r="DN34" s="682"/>
      <c r="DO34" s="682"/>
      <c r="DP34" s="682"/>
      <c r="DQ34" s="682"/>
      <c r="DR34" s="682"/>
      <c r="DS34" s="682"/>
      <c r="DT34" s="682"/>
      <c r="DU34" s="682"/>
      <c r="DV34" s="683"/>
      <c r="DW34" s="686">
        <v>15.6</v>
      </c>
      <c r="DX34" s="715"/>
      <c r="DY34" s="715"/>
      <c r="DZ34" s="715"/>
      <c r="EA34" s="715"/>
      <c r="EB34" s="715"/>
      <c r="EC34" s="716"/>
    </row>
    <row r="35" spans="2:133" ht="11.25" customHeight="1" x14ac:dyDescent="0.15">
      <c r="B35" s="678" t="s">
        <v>321</v>
      </c>
      <c r="C35" s="679"/>
      <c r="D35" s="679"/>
      <c r="E35" s="679"/>
      <c r="F35" s="679"/>
      <c r="G35" s="679"/>
      <c r="H35" s="679"/>
      <c r="I35" s="679"/>
      <c r="J35" s="679"/>
      <c r="K35" s="679"/>
      <c r="L35" s="679"/>
      <c r="M35" s="679"/>
      <c r="N35" s="679"/>
      <c r="O35" s="679"/>
      <c r="P35" s="679"/>
      <c r="Q35" s="680"/>
      <c r="R35" s="681">
        <v>64726</v>
      </c>
      <c r="S35" s="682"/>
      <c r="T35" s="682"/>
      <c r="U35" s="682"/>
      <c r="V35" s="682"/>
      <c r="W35" s="682"/>
      <c r="X35" s="682"/>
      <c r="Y35" s="683"/>
      <c r="Z35" s="684">
        <v>0.8</v>
      </c>
      <c r="AA35" s="684"/>
      <c r="AB35" s="684"/>
      <c r="AC35" s="684"/>
      <c r="AD35" s="685" t="s">
        <v>227</v>
      </c>
      <c r="AE35" s="685"/>
      <c r="AF35" s="685"/>
      <c r="AG35" s="685"/>
      <c r="AH35" s="685"/>
      <c r="AI35" s="685"/>
      <c r="AJ35" s="685"/>
      <c r="AK35" s="685"/>
      <c r="AL35" s="686" t="s">
        <v>227</v>
      </c>
      <c r="AM35" s="687"/>
      <c r="AN35" s="687"/>
      <c r="AO35" s="688"/>
      <c r="AP35" s="233"/>
      <c r="AQ35" s="660" t="s">
        <v>322</v>
      </c>
      <c r="AR35" s="661"/>
      <c r="AS35" s="661"/>
      <c r="AT35" s="661"/>
      <c r="AU35" s="661"/>
      <c r="AV35" s="661"/>
      <c r="AW35" s="661"/>
      <c r="AX35" s="661"/>
      <c r="AY35" s="661"/>
      <c r="AZ35" s="661"/>
      <c r="BA35" s="661"/>
      <c r="BB35" s="661"/>
      <c r="BC35" s="661"/>
      <c r="BD35" s="661"/>
      <c r="BE35" s="661"/>
      <c r="BF35" s="662"/>
      <c r="BG35" s="660" t="s">
        <v>323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324</v>
      </c>
      <c r="CE35" s="697"/>
      <c r="CF35" s="697"/>
      <c r="CG35" s="697"/>
      <c r="CH35" s="697"/>
      <c r="CI35" s="697"/>
      <c r="CJ35" s="697"/>
      <c r="CK35" s="697"/>
      <c r="CL35" s="697"/>
      <c r="CM35" s="697"/>
      <c r="CN35" s="697"/>
      <c r="CO35" s="697"/>
      <c r="CP35" s="697"/>
      <c r="CQ35" s="698"/>
      <c r="CR35" s="681">
        <v>131357</v>
      </c>
      <c r="CS35" s="717"/>
      <c r="CT35" s="717"/>
      <c r="CU35" s="717"/>
      <c r="CV35" s="717"/>
      <c r="CW35" s="717"/>
      <c r="CX35" s="717"/>
      <c r="CY35" s="718"/>
      <c r="CZ35" s="686">
        <v>1.6</v>
      </c>
      <c r="DA35" s="715"/>
      <c r="DB35" s="715"/>
      <c r="DC35" s="719"/>
      <c r="DD35" s="690">
        <v>130114</v>
      </c>
      <c r="DE35" s="717"/>
      <c r="DF35" s="717"/>
      <c r="DG35" s="717"/>
      <c r="DH35" s="717"/>
      <c r="DI35" s="717"/>
      <c r="DJ35" s="717"/>
      <c r="DK35" s="718"/>
      <c r="DL35" s="690">
        <v>130114</v>
      </c>
      <c r="DM35" s="717"/>
      <c r="DN35" s="717"/>
      <c r="DO35" s="717"/>
      <c r="DP35" s="717"/>
      <c r="DQ35" s="717"/>
      <c r="DR35" s="717"/>
      <c r="DS35" s="717"/>
      <c r="DT35" s="717"/>
      <c r="DU35" s="717"/>
      <c r="DV35" s="718"/>
      <c r="DW35" s="686">
        <v>2.5</v>
      </c>
      <c r="DX35" s="715"/>
      <c r="DY35" s="715"/>
      <c r="DZ35" s="715"/>
      <c r="EA35" s="715"/>
      <c r="EB35" s="715"/>
      <c r="EC35" s="716"/>
    </row>
    <row r="36" spans="2:133" ht="11.25" customHeight="1" x14ac:dyDescent="0.15">
      <c r="B36" s="678" t="s">
        <v>325</v>
      </c>
      <c r="C36" s="679"/>
      <c r="D36" s="679"/>
      <c r="E36" s="679"/>
      <c r="F36" s="679"/>
      <c r="G36" s="679"/>
      <c r="H36" s="679"/>
      <c r="I36" s="679"/>
      <c r="J36" s="679"/>
      <c r="K36" s="679"/>
      <c r="L36" s="679"/>
      <c r="M36" s="679"/>
      <c r="N36" s="679"/>
      <c r="O36" s="679"/>
      <c r="P36" s="679"/>
      <c r="Q36" s="680"/>
      <c r="R36" s="681">
        <v>157529</v>
      </c>
      <c r="S36" s="682"/>
      <c r="T36" s="682"/>
      <c r="U36" s="682"/>
      <c r="V36" s="682"/>
      <c r="W36" s="682"/>
      <c r="X36" s="682"/>
      <c r="Y36" s="683"/>
      <c r="Z36" s="684">
        <v>1.8</v>
      </c>
      <c r="AA36" s="684"/>
      <c r="AB36" s="684"/>
      <c r="AC36" s="684"/>
      <c r="AD36" s="685" t="s">
        <v>227</v>
      </c>
      <c r="AE36" s="685"/>
      <c r="AF36" s="685"/>
      <c r="AG36" s="685"/>
      <c r="AH36" s="685"/>
      <c r="AI36" s="685"/>
      <c r="AJ36" s="685"/>
      <c r="AK36" s="685"/>
      <c r="AL36" s="686" t="s">
        <v>227</v>
      </c>
      <c r="AM36" s="687"/>
      <c r="AN36" s="687"/>
      <c r="AO36" s="688"/>
      <c r="AP36" s="233"/>
      <c r="AQ36" s="755" t="s">
        <v>326</v>
      </c>
      <c r="AR36" s="756"/>
      <c r="AS36" s="756"/>
      <c r="AT36" s="756"/>
      <c r="AU36" s="756"/>
      <c r="AV36" s="756"/>
      <c r="AW36" s="756"/>
      <c r="AX36" s="756"/>
      <c r="AY36" s="757"/>
      <c r="AZ36" s="670">
        <v>1272414</v>
      </c>
      <c r="BA36" s="671"/>
      <c r="BB36" s="671"/>
      <c r="BC36" s="671"/>
      <c r="BD36" s="671"/>
      <c r="BE36" s="671"/>
      <c r="BF36" s="758"/>
      <c r="BG36" s="692" t="s">
        <v>327</v>
      </c>
      <c r="BH36" s="693"/>
      <c r="BI36" s="693"/>
      <c r="BJ36" s="693"/>
      <c r="BK36" s="693"/>
      <c r="BL36" s="693"/>
      <c r="BM36" s="693"/>
      <c r="BN36" s="693"/>
      <c r="BO36" s="693"/>
      <c r="BP36" s="693"/>
      <c r="BQ36" s="693"/>
      <c r="BR36" s="693"/>
      <c r="BS36" s="693"/>
      <c r="BT36" s="693"/>
      <c r="BU36" s="694"/>
      <c r="BV36" s="670">
        <v>144295</v>
      </c>
      <c r="BW36" s="671"/>
      <c r="BX36" s="671"/>
      <c r="BY36" s="671"/>
      <c r="BZ36" s="671"/>
      <c r="CA36" s="671"/>
      <c r="CB36" s="758"/>
      <c r="CD36" s="696" t="s">
        <v>328</v>
      </c>
      <c r="CE36" s="697"/>
      <c r="CF36" s="697"/>
      <c r="CG36" s="697"/>
      <c r="CH36" s="697"/>
      <c r="CI36" s="697"/>
      <c r="CJ36" s="697"/>
      <c r="CK36" s="697"/>
      <c r="CL36" s="697"/>
      <c r="CM36" s="697"/>
      <c r="CN36" s="697"/>
      <c r="CO36" s="697"/>
      <c r="CP36" s="697"/>
      <c r="CQ36" s="698"/>
      <c r="CR36" s="681">
        <v>1422055</v>
      </c>
      <c r="CS36" s="682"/>
      <c r="CT36" s="682"/>
      <c r="CU36" s="682"/>
      <c r="CV36" s="682"/>
      <c r="CW36" s="682"/>
      <c r="CX36" s="682"/>
      <c r="CY36" s="683"/>
      <c r="CZ36" s="686">
        <v>17.5</v>
      </c>
      <c r="DA36" s="715"/>
      <c r="DB36" s="715"/>
      <c r="DC36" s="719"/>
      <c r="DD36" s="690">
        <v>1164081</v>
      </c>
      <c r="DE36" s="682"/>
      <c r="DF36" s="682"/>
      <c r="DG36" s="682"/>
      <c r="DH36" s="682"/>
      <c r="DI36" s="682"/>
      <c r="DJ36" s="682"/>
      <c r="DK36" s="683"/>
      <c r="DL36" s="690">
        <v>992598</v>
      </c>
      <c r="DM36" s="682"/>
      <c r="DN36" s="682"/>
      <c r="DO36" s="682"/>
      <c r="DP36" s="682"/>
      <c r="DQ36" s="682"/>
      <c r="DR36" s="682"/>
      <c r="DS36" s="682"/>
      <c r="DT36" s="682"/>
      <c r="DU36" s="682"/>
      <c r="DV36" s="683"/>
      <c r="DW36" s="686">
        <v>19.2</v>
      </c>
      <c r="DX36" s="715"/>
      <c r="DY36" s="715"/>
      <c r="DZ36" s="715"/>
      <c r="EA36" s="715"/>
      <c r="EB36" s="715"/>
      <c r="EC36" s="716"/>
    </row>
    <row r="37" spans="2:133" ht="11.25" customHeight="1" x14ac:dyDescent="0.15">
      <c r="B37" s="678" t="s">
        <v>329</v>
      </c>
      <c r="C37" s="679"/>
      <c r="D37" s="679"/>
      <c r="E37" s="679"/>
      <c r="F37" s="679"/>
      <c r="G37" s="679"/>
      <c r="H37" s="679"/>
      <c r="I37" s="679"/>
      <c r="J37" s="679"/>
      <c r="K37" s="679"/>
      <c r="L37" s="679"/>
      <c r="M37" s="679"/>
      <c r="N37" s="679"/>
      <c r="O37" s="679"/>
      <c r="P37" s="679"/>
      <c r="Q37" s="680"/>
      <c r="R37" s="681">
        <v>404269</v>
      </c>
      <c r="S37" s="682"/>
      <c r="T37" s="682"/>
      <c r="U37" s="682"/>
      <c r="V37" s="682"/>
      <c r="W37" s="682"/>
      <c r="X37" s="682"/>
      <c r="Y37" s="683"/>
      <c r="Z37" s="684">
        <v>4.7</v>
      </c>
      <c r="AA37" s="684"/>
      <c r="AB37" s="684"/>
      <c r="AC37" s="684"/>
      <c r="AD37" s="685" t="s">
        <v>227</v>
      </c>
      <c r="AE37" s="685"/>
      <c r="AF37" s="685"/>
      <c r="AG37" s="685"/>
      <c r="AH37" s="685"/>
      <c r="AI37" s="685"/>
      <c r="AJ37" s="685"/>
      <c r="AK37" s="685"/>
      <c r="AL37" s="686" t="s">
        <v>227</v>
      </c>
      <c r="AM37" s="687"/>
      <c r="AN37" s="687"/>
      <c r="AO37" s="688"/>
      <c r="AQ37" s="759" t="s">
        <v>330</v>
      </c>
      <c r="AR37" s="760"/>
      <c r="AS37" s="760"/>
      <c r="AT37" s="760"/>
      <c r="AU37" s="760"/>
      <c r="AV37" s="760"/>
      <c r="AW37" s="760"/>
      <c r="AX37" s="760"/>
      <c r="AY37" s="761"/>
      <c r="AZ37" s="681">
        <v>300000</v>
      </c>
      <c r="BA37" s="682"/>
      <c r="BB37" s="682"/>
      <c r="BC37" s="682"/>
      <c r="BD37" s="717"/>
      <c r="BE37" s="717"/>
      <c r="BF37" s="748"/>
      <c r="BG37" s="696" t="s">
        <v>331</v>
      </c>
      <c r="BH37" s="697"/>
      <c r="BI37" s="697"/>
      <c r="BJ37" s="697"/>
      <c r="BK37" s="697"/>
      <c r="BL37" s="697"/>
      <c r="BM37" s="697"/>
      <c r="BN37" s="697"/>
      <c r="BO37" s="697"/>
      <c r="BP37" s="697"/>
      <c r="BQ37" s="697"/>
      <c r="BR37" s="697"/>
      <c r="BS37" s="697"/>
      <c r="BT37" s="697"/>
      <c r="BU37" s="698"/>
      <c r="BV37" s="681">
        <v>116498</v>
      </c>
      <c r="BW37" s="682"/>
      <c r="BX37" s="682"/>
      <c r="BY37" s="682"/>
      <c r="BZ37" s="682"/>
      <c r="CA37" s="682"/>
      <c r="CB37" s="691"/>
      <c r="CD37" s="696" t="s">
        <v>332</v>
      </c>
      <c r="CE37" s="697"/>
      <c r="CF37" s="697"/>
      <c r="CG37" s="697"/>
      <c r="CH37" s="697"/>
      <c r="CI37" s="697"/>
      <c r="CJ37" s="697"/>
      <c r="CK37" s="697"/>
      <c r="CL37" s="697"/>
      <c r="CM37" s="697"/>
      <c r="CN37" s="697"/>
      <c r="CO37" s="697"/>
      <c r="CP37" s="697"/>
      <c r="CQ37" s="698"/>
      <c r="CR37" s="681">
        <v>603473</v>
      </c>
      <c r="CS37" s="717"/>
      <c r="CT37" s="717"/>
      <c r="CU37" s="717"/>
      <c r="CV37" s="717"/>
      <c r="CW37" s="717"/>
      <c r="CX37" s="717"/>
      <c r="CY37" s="718"/>
      <c r="CZ37" s="686">
        <v>7.4</v>
      </c>
      <c r="DA37" s="715"/>
      <c r="DB37" s="715"/>
      <c r="DC37" s="719"/>
      <c r="DD37" s="690">
        <v>586528</v>
      </c>
      <c r="DE37" s="717"/>
      <c r="DF37" s="717"/>
      <c r="DG37" s="717"/>
      <c r="DH37" s="717"/>
      <c r="DI37" s="717"/>
      <c r="DJ37" s="717"/>
      <c r="DK37" s="718"/>
      <c r="DL37" s="690">
        <v>551817</v>
      </c>
      <c r="DM37" s="717"/>
      <c r="DN37" s="717"/>
      <c r="DO37" s="717"/>
      <c r="DP37" s="717"/>
      <c r="DQ37" s="717"/>
      <c r="DR37" s="717"/>
      <c r="DS37" s="717"/>
      <c r="DT37" s="717"/>
      <c r="DU37" s="717"/>
      <c r="DV37" s="718"/>
      <c r="DW37" s="686">
        <v>10.7</v>
      </c>
      <c r="DX37" s="715"/>
      <c r="DY37" s="715"/>
      <c r="DZ37" s="715"/>
      <c r="EA37" s="715"/>
      <c r="EB37" s="715"/>
      <c r="EC37" s="716"/>
    </row>
    <row r="38" spans="2:133" ht="11.25" customHeight="1" x14ac:dyDescent="0.15">
      <c r="B38" s="678" t="s">
        <v>333</v>
      </c>
      <c r="C38" s="679"/>
      <c r="D38" s="679"/>
      <c r="E38" s="679"/>
      <c r="F38" s="679"/>
      <c r="G38" s="679"/>
      <c r="H38" s="679"/>
      <c r="I38" s="679"/>
      <c r="J38" s="679"/>
      <c r="K38" s="679"/>
      <c r="L38" s="679"/>
      <c r="M38" s="679"/>
      <c r="N38" s="679"/>
      <c r="O38" s="679"/>
      <c r="P38" s="679"/>
      <c r="Q38" s="680"/>
      <c r="R38" s="681">
        <v>37952</v>
      </c>
      <c r="S38" s="682"/>
      <c r="T38" s="682"/>
      <c r="U38" s="682"/>
      <c r="V38" s="682"/>
      <c r="W38" s="682"/>
      <c r="X38" s="682"/>
      <c r="Y38" s="683"/>
      <c r="Z38" s="684">
        <v>0.4</v>
      </c>
      <c r="AA38" s="684"/>
      <c r="AB38" s="684"/>
      <c r="AC38" s="684"/>
      <c r="AD38" s="685" t="s">
        <v>227</v>
      </c>
      <c r="AE38" s="685"/>
      <c r="AF38" s="685"/>
      <c r="AG38" s="685"/>
      <c r="AH38" s="685"/>
      <c r="AI38" s="685"/>
      <c r="AJ38" s="685"/>
      <c r="AK38" s="685"/>
      <c r="AL38" s="686" t="s">
        <v>227</v>
      </c>
      <c r="AM38" s="687"/>
      <c r="AN38" s="687"/>
      <c r="AO38" s="688"/>
      <c r="AQ38" s="759" t="s">
        <v>334</v>
      </c>
      <c r="AR38" s="760"/>
      <c r="AS38" s="760"/>
      <c r="AT38" s="760"/>
      <c r="AU38" s="760"/>
      <c r="AV38" s="760"/>
      <c r="AW38" s="760"/>
      <c r="AX38" s="760"/>
      <c r="AY38" s="761"/>
      <c r="AZ38" s="681">
        <v>192860</v>
      </c>
      <c r="BA38" s="682"/>
      <c r="BB38" s="682"/>
      <c r="BC38" s="682"/>
      <c r="BD38" s="717"/>
      <c r="BE38" s="717"/>
      <c r="BF38" s="748"/>
      <c r="BG38" s="696" t="s">
        <v>335</v>
      </c>
      <c r="BH38" s="697"/>
      <c r="BI38" s="697"/>
      <c r="BJ38" s="697"/>
      <c r="BK38" s="697"/>
      <c r="BL38" s="697"/>
      <c r="BM38" s="697"/>
      <c r="BN38" s="697"/>
      <c r="BO38" s="697"/>
      <c r="BP38" s="697"/>
      <c r="BQ38" s="697"/>
      <c r="BR38" s="697"/>
      <c r="BS38" s="697"/>
      <c r="BT38" s="697"/>
      <c r="BU38" s="698"/>
      <c r="BV38" s="681">
        <v>2076</v>
      </c>
      <c r="BW38" s="682"/>
      <c r="BX38" s="682"/>
      <c r="BY38" s="682"/>
      <c r="BZ38" s="682"/>
      <c r="CA38" s="682"/>
      <c r="CB38" s="691"/>
      <c r="CD38" s="696" t="s">
        <v>336</v>
      </c>
      <c r="CE38" s="697"/>
      <c r="CF38" s="697"/>
      <c r="CG38" s="697"/>
      <c r="CH38" s="697"/>
      <c r="CI38" s="697"/>
      <c r="CJ38" s="697"/>
      <c r="CK38" s="697"/>
      <c r="CL38" s="697"/>
      <c r="CM38" s="697"/>
      <c r="CN38" s="697"/>
      <c r="CO38" s="697"/>
      <c r="CP38" s="697"/>
      <c r="CQ38" s="698"/>
      <c r="CR38" s="681">
        <v>969214</v>
      </c>
      <c r="CS38" s="682"/>
      <c r="CT38" s="682"/>
      <c r="CU38" s="682"/>
      <c r="CV38" s="682"/>
      <c r="CW38" s="682"/>
      <c r="CX38" s="682"/>
      <c r="CY38" s="683"/>
      <c r="CZ38" s="686">
        <v>11.9</v>
      </c>
      <c r="DA38" s="715"/>
      <c r="DB38" s="715"/>
      <c r="DC38" s="719"/>
      <c r="DD38" s="690">
        <v>846190</v>
      </c>
      <c r="DE38" s="682"/>
      <c r="DF38" s="682"/>
      <c r="DG38" s="682"/>
      <c r="DH38" s="682"/>
      <c r="DI38" s="682"/>
      <c r="DJ38" s="682"/>
      <c r="DK38" s="683"/>
      <c r="DL38" s="690">
        <v>752380</v>
      </c>
      <c r="DM38" s="682"/>
      <c r="DN38" s="682"/>
      <c r="DO38" s="682"/>
      <c r="DP38" s="682"/>
      <c r="DQ38" s="682"/>
      <c r="DR38" s="682"/>
      <c r="DS38" s="682"/>
      <c r="DT38" s="682"/>
      <c r="DU38" s="682"/>
      <c r="DV38" s="683"/>
      <c r="DW38" s="686">
        <v>14.5</v>
      </c>
      <c r="DX38" s="715"/>
      <c r="DY38" s="715"/>
      <c r="DZ38" s="715"/>
      <c r="EA38" s="715"/>
      <c r="EB38" s="715"/>
      <c r="EC38" s="716"/>
    </row>
    <row r="39" spans="2:133" ht="11.25" customHeight="1" x14ac:dyDescent="0.15">
      <c r="B39" s="678" t="s">
        <v>337</v>
      </c>
      <c r="C39" s="679"/>
      <c r="D39" s="679"/>
      <c r="E39" s="679"/>
      <c r="F39" s="679"/>
      <c r="G39" s="679"/>
      <c r="H39" s="679"/>
      <c r="I39" s="679"/>
      <c r="J39" s="679"/>
      <c r="K39" s="679"/>
      <c r="L39" s="679"/>
      <c r="M39" s="679"/>
      <c r="N39" s="679"/>
      <c r="O39" s="679"/>
      <c r="P39" s="679"/>
      <c r="Q39" s="680"/>
      <c r="R39" s="681">
        <v>953800</v>
      </c>
      <c r="S39" s="682"/>
      <c r="T39" s="682"/>
      <c r="U39" s="682"/>
      <c r="V39" s="682"/>
      <c r="W39" s="682"/>
      <c r="X39" s="682"/>
      <c r="Y39" s="683"/>
      <c r="Z39" s="684">
        <v>11.1</v>
      </c>
      <c r="AA39" s="684"/>
      <c r="AB39" s="684"/>
      <c r="AC39" s="684"/>
      <c r="AD39" s="685" t="s">
        <v>227</v>
      </c>
      <c r="AE39" s="685"/>
      <c r="AF39" s="685"/>
      <c r="AG39" s="685"/>
      <c r="AH39" s="685"/>
      <c r="AI39" s="685"/>
      <c r="AJ39" s="685"/>
      <c r="AK39" s="685"/>
      <c r="AL39" s="686" t="s">
        <v>227</v>
      </c>
      <c r="AM39" s="687"/>
      <c r="AN39" s="687"/>
      <c r="AO39" s="688"/>
      <c r="AQ39" s="759" t="s">
        <v>338</v>
      </c>
      <c r="AR39" s="760"/>
      <c r="AS39" s="760"/>
      <c r="AT39" s="760"/>
      <c r="AU39" s="760"/>
      <c r="AV39" s="760"/>
      <c r="AW39" s="760"/>
      <c r="AX39" s="760"/>
      <c r="AY39" s="761"/>
      <c r="AZ39" s="681">
        <v>19965</v>
      </c>
      <c r="BA39" s="682"/>
      <c r="BB39" s="682"/>
      <c r="BC39" s="682"/>
      <c r="BD39" s="717"/>
      <c r="BE39" s="717"/>
      <c r="BF39" s="748"/>
      <c r="BG39" s="696" t="s">
        <v>339</v>
      </c>
      <c r="BH39" s="697"/>
      <c r="BI39" s="697"/>
      <c r="BJ39" s="697"/>
      <c r="BK39" s="697"/>
      <c r="BL39" s="697"/>
      <c r="BM39" s="697"/>
      <c r="BN39" s="697"/>
      <c r="BO39" s="697"/>
      <c r="BP39" s="697"/>
      <c r="BQ39" s="697"/>
      <c r="BR39" s="697"/>
      <c r="BS39" s="697"/>
      <c r="BT39" s="697"/>
      <c r="BU39" s="698"/>
      <c r="BV39" s="681">
        <v>3472</v>
      </c>
      <c r="BW39" s="682"/>
      <c r="BX39" s="682"/>
      <c r="BY39" s="682"/>
      <c r="BZ39" s="682"/>
      <c r="CA39" s="682"/>
      <c r="CB39" s="691"/>
      <c r="CD39" s="696" t="s">
        <v>340</v>
      </c>
      <c r="CE39" s="697"/>
      <c r="CF39" s="697"/>
      <c r="CG39" s="697"/>
      <c r="CH39" s="697"/>
      <c r="CI39" s="697"/>
      <c r="CJ39" s="697"/>
      <c r="CK39" s="697"/>
      <c r="CL39" s="697"/>
      <c r="CM39" s="697"/>
      <c r="CN39" s="697"/>
      <c r="CO39" s="697"/>
      <c r="CP39" s="697"/>
      <c r="CQ39" s="698"/>
      <c r="CR39" s="681">
        <v>176474</v>
      </c>
      <c r="CS39" s="717"/>
      <c r="CT39" s="717"/>
      <c r="CU39" s="717"/>
      <c r="CV39" s="717"/>
      <c r="CW39" s="717"/>
      <c r="CX39" s="717"/>
      <c r="CY39" s="718"/>
      <c r="CZ39" s="686">
        <v>2.2000000000000002</v>
      </c>
      <c r="DA39" s="715"/>
      <c r="DB39" s="715"/>
      <c r="DC39" s="719"/>
      <c r="DD39" s="690">
        <v>119973</v>
      </c>
      <c r="DE39" s="717"/>
      <c r="DF39" s="717"/>
      <c r="DG39" s="717"/>
      <c r="DH39" s="717"/>
      <c r="DI39" s="717"/>
      <c r="DJ39" s="717"/>
      <c r="DK39" s="718"/>
      <c r="DL39" s="690" t="s">
        <v>227</v>
      </c>
      <c r="DM39" s="717"/>
      <c r="DN39" s="717"/>
      <c r="DO39" s="717"/>
      <c r="DP39" s="717"/>
      <c r="DQ39" s="717"/>
      <c r="DR39" s="717"/>
      <c r="DS39" s="717"/>
      <c r="DT39" s="717"/>
      <c r="DU39" s="717"/>
      <c r="DV39" s="718"/>
      <c r="DW39" s="686" t="s">
        <v>227</v>
      </c>
      <c r="DX39" s="715"/>
      <c r="DY39" s="715"/>
      <c r="DZ39" s="715"/>
      <c r="EA39" s="715"/>
      <c r="EB39" s="715"/>
      <c r="EC39" s="716"/>
    </row>
    <row r="40" spans="2:133" ht="11.25" customHeight="1" x14ac:dyDescent="0.15">
      <c r="B40" s="678" t="s">
        <v>341</v>
      </c>
      <c r="C40" s="679"/>
      <c r="D40" s="679"/>
      <c r="E40" s="679"/>
      <c r="F40" s="679"/>
      <c r="G40" s="679"/>
      <c r="H40" s="679"/>
      <c r="I40" s="679"/>
      <c r="J40" s="679"/>
      <c r="K40" s="679"/>
      <c r="L40" s="679"/>
      <c r="M40" s="679"/>
      <c r="N40" s="679"/>
      <c r="O40" s="679"/>
      <c r="P40" s="679"/>
      <c r="Q40" s="680"/>
      <c r="R40" s="681" t="s">
        <v>227</v>
      </c>
      <c r="S40" s="682"/>
      <c r="T40" s="682"/>
      <c r="U40" s="682"/>
      <c r="V40" s="682"/>
      <c r="W40" s="682"/>
      <c r="X40" s="682"/>
      <c r="Y40" s="683"/>
      <c r="Z40" s="684" t="s">
        <v>138</v>
      </c>
      <c r="AA40" s="684"/>
      <c r="AB40" s="684"/>
      <c r="AC40" s="684"/>
      <c r="AD40" s="685" t="s">
        <v>227</v>
      </c>
      <c r="AE40" s="685"/>
      <c r="AF40" s="685"/>
      <c r="AG40" s="685"/>
      <c r="AH40" s="685"/>
      <c r="AI40" s="685"/>
      <c r="AJ40" s="685"/>
      <c r="AK40" s="685"/>
      <c r="AL40" s="686" t="s">
        <v>227</v>
      </c>
      <c r="AM40" s="687"/>
      <c r="AN40" s="687"/>
      <c r="AO40" s="688"/>
      <c r="AQ40" s="759" t="s">
        <v>342</v>
      </c>
      <c r="AR40" s="760"/>
      <c r="AS40" s="760"/>
      <c r="AT40" s="760"/>
      <c r="AU40" s="760"/>
      <c r="AV40" s="760"/>
      <c r="AW40" s="760"/>
      <c r="AX40" s="760"/>
      <c r="AY40" s="761"/>
      <c r="AZ40" s="681">
        <v>3200</v>
      </c>
      <c r="BA40" s="682"/>
      <c r="BB40" s="682"/>
      <c r="BC40" s="682"/>
      <c r="BD40" s="717"/>
      <c r="BE40" s="717"/>
      <c r="BF40" s="748"/>
      <c r="BG40" s="762" t="s">
        <v>343</v>
      </c>
      <c r="BH40" s="763"/>
      <c r="BI40" s="763"/>
      <c r="BJ40" s="763"/>
      <c r="BK40" s="763"/>
      <c r="BL40" s="234"/>
      <c r="BM40" s="697" t="s">
        <v>344</v>
      </c>
      <c r="BN40" s="697"/>
      <c r="BO40" s="697"/>
      <c r="BP40" s="697"/>
      <c r="BQ40" s="697"/>
      <c r="BR40" s="697"/>
      <c r="BS40" s="697"/>
      <c r="BT40" s="697"/>
      <c r="BU40" s="698"/>
      <c r="BV40" s="681">
        <v>88</v>
      </c>
      <c r="BW40" s="682"/>
      <c r="BX40" s="682"/>
      <c r="BY40" s="682"/>
      <c r="BZ40" s="682"/>
      <c r="CA40" s="682"/>
      <c r="CB40" s="691"/>
      <c r="CD40" s="696" t="s">
        <v>345</v>
      </c>
      <c r="CE40" s="697"/>
      <c r="CF40" s="697"/>
      <c r="CG40" s="697"/>
      <c r="CH40" s="697"/>
      <c r="CI40" s="697"/>
      <c r="CJ40" s="697"/>
      <c r="CK40" s="697"/>
      <c r="CL40" s="697"/>
      <c r="CM40" s="697"/>
      <c r="CN40" s="697"/>
      <c r="CO40" s="697"/>
      <c r="CP40" s="697"/>
      <c r="CQ40" s="698"/>
      <c r="CR40" s="681" t="s">
        <v>138</v>
      </c>
      <c r="CS40" s="682"/>
      <c r="CT40" s="682"/>
      <c r="CU40" s="682"/>
      <c r="CV40" s="682"/>
      <c r="CW40" s="682"/>
      <c r="CX40" s="682"/>
      <c r="CY40" s="683"/>
      <c r="CZ40" s="686" t="s">
        <v>227</v>
      </c>
      <c r="DA40" s="715"/>
      <c r="DB40" s="715"/>
      <c r="DC40" s="719"/>
      <c r="DD40" s="690" t="s">
        <v>227</v>
      </c>
      <c r="DE40" s="682"/>
      <c r="DF40" s="682"/>
      <c r="DG40" s="682"/>
      <c r="DH40" s="682"/>
      <c r="DI40" s="682"/>
      <c r="DJ40" s="682"/>
      <c r="DK40" s="683"/>
      <c r="DL40" s="690" t="s">
        <v>227</v>
      </c>
      <c r="DM40" s="682"/>
      <c r="DN40" s="682"/>
      <c r="DO40" s="682"/>
      <c r="DP40" s="682"/>
      <c r="DQ40" s="682"/>
      <c r="DR40" s="682"/>
      <c r="DS40" s="682"/>
      <c r="DT40" s="682"/>
      <c r="DU40" s="682"/>
      <c r="DV40" s="683"/>
      <c r="DW40" s="686" t="s">
        <v>227</v>
      </c>
      <c r="DX40" s="715"/>
      <c r="DY40" s="715"/>
      <c r="DZ40" s="715"/>
      <c r="EA40" s="715"/>
      <c r="EB40" s="715"/>
      <c r="EC40" s="716"/>
    </row>
    <row r="41" spans="2:133" ht="11.25" customHeight="1" x14ac:dyDescent="0.15">
      <c r="B41" s="678" t="s">
        <v>346</v>
      </c>
      <c r="C41" s="679"/>
      <c r="D41" s="679"/>
      <c r="E41" s="679"/>
      <c r="F41" s="679"/>
      <c r="G41" s="679"/>
      <c r="H41" s="679"/>
      <c r="I41" s="679"/>
      <c r="J41" s="679"/>
      <c r="K41" s="679"/>
      <c r="L41" s="679"/>
      <c r="M41" s="679"/>
      <c r="N41" s="679"/>
      <c r="O41" s="679"/>
      <c r="P41" s="679"/>
      <c r="Q41" s="680"/>
      <c r="R41" s="681">
        <v>158600</v>
      </c>
      <c r="S41" s="682"/>
      <c r="T41" s="682"/>
      <c r="U41" s="682"/>
      <c r="V41" s="682"/>
      <c r="W41" s="682"/>
      <c r="X41" s="682"/>
      <c r="Y41" s="683"/>
      <c r="Z41" s="684">
        <v>1.8</v>
      </c>
      <c r="AA41" s="684"/>
      <c r="AB41" s="684"/>
      <c r="AC41" s="684"/>
      <c r="AD41" s="685" t="s">
        <v>227</v>
      </c>
      <c r="AE41" s="685"/>
      <c r="AF41" s="685"/>
      <c r="AG41" s="685"/>
      <c r="AH41" s="685"/>
      <c r="AI41" s="685"/>
      <c r="AJ41" s="685"/>
      <c r="AK41" s="685"/>
      <c r="AL41" s="686" t="s">
        <v>227</v>
      </c>
      <c r="AM41" s="687"/>
      <c r="AN41" s="687"/>
      <c r="AO41" s="688"/>
      <c r="AQ41" s="759" t="s">
        <v>347</v>
      </c>
      <c r="AR41" s="760"/>
      <c r="AS41" s="760"/>
      <c r="AT41" s="760"/>
      <c r="AU41" s="760"/>
      <c r="AV41" s="760"/>
      <c r="AW41" s="760"/>
      <c r="AX41" s="760"/>
      <c r="AY41" s="761"/>
      <c r="AZ41" s="681">
        <v>178182</v>
      </c>
      <c r="BA41" s="682"/>
      <c r="BB41" s="682"/>
      <c r="BC41" s="682"/>
      <c r="BD41" s="717"/>
      <c r="BE41" s="717"/>
      <c r="BF41" s="748"/>
      <c r="BG41" s="762"/>
      <c r="BH41" s="763"/>
      <c r="BI41" s="763"/>
      <c r="BJ41" s="763"/>
      <c r="BK41" s="763"/>
      <c r="BL41" s="234"/>
      <c r="BM41" s="697" t="s">
        <v>348</v>
      </c>
      <c r="BN41" s="697"/>
      <c r="BO41" s="697"/>
      <c r="BP41" s="697"/>
      <c r="BQ41" s="697"/>
      <c r="BR41" s="697"/>
      <c r="BS41" s="697"/>
      <c r="BT41" s="697"/>
      <c r="BU41" s="698"/>
      <c r="BV41" s="681" t="s">
        <v>227</v>
      </c>
      <c r="BW41" s="682"/>
      <c r="BX41" s="682"/>
      <c r="BY41" s="682"/>
      <c r="BZ41" s="682"/>
      <c r="CA41" s="682"/>
      <c r="CB41" s="691"/>
      <c r="CD41" s="696" t="s">
        <v>349</v>
      </c>
      <c r="CE41" s="697"/>
      <c r="CF41" s="697"/>
      <c r="CG41" s="697"/>
      <c r="CH41" s="697"/>
      <c r="CI41" s="697"/>
      <c r="CJ41" s="697"/>
      <c r="CK41" s="697"/>
      <c r="CL41" s="697"/>
      <c r="CM41" s="697"/>
      <c r="CN41" s="697"/>
      <c r="CO41" s="697"/>
      <c r="CP41" s="697"/>
      <c r="CQ41" s="698"/>
      <c r="CR41" s="681" t="s">
        <v>227</v>
      </c>
      <c r="CS41" s="717"/>
      <c r="CT41" s="717"/>
      <c r="CU41" s="717"/>
      <c r="CV41" s="717"/>
      <c r="CW41" s="717"/>
      <c r="CX41" s="717"/>
      <c r="CY41" s="718"/>
      <c r="CZ41" s="686" t="s">
        <v>227</v>
      </c>
      <c r="DA41" s="715"/>
      <c r="DB41" s="715"/>
      <c r="DC41" s="719"/>
      <c r="DD41" s="690" t="s">
        <v>138</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31" t="s">
        <v>350</v>
      </c>
      <c r="C42" s="732"/>
      <c r="D42" s="732"/>
      <c r="E42" s="732"/>
      <c r="F42" s="732"/>
      <c r="G42" s="732"/>
      <c r="H42" s="732"/>
      <c r="I42" s="732"/>
      <c r="J42" s="732"/>
      <c r="K42" s="732"/>
      <c r="L42" s="732"/>
      <c r="M42" s="732"/>
      <c r="N42" s="732"/>
      <c r="O42" s="732"/>
      <c r="P42" s="732"/>
      <c r="Q42" s="733"/>
      <c r="R42" s="766">
        <v>8577803</v>
      </c>
      <c r="S42" s="767"/>
      <c r="T42" s="767"/>
      <c r="U42" s="767"/>
      <c r="V42" s="767"/>
      <c r="W42" s="767"/>
      <c r="X42" s="767"/>
      <c r="Y42" s="775"/>
      <c r="Z42" s="776">
        <v>100</v>
      </c>
      <c r="AA42" s="776"/>
      <c r="AB42" s="776"/>
      <c r="AC42" s="776"/>
      <c r="AD42" s="777">
        <v>5014563</v>
      </c>
      <c r="AE42" s="777"/>
      <c r="AF42" s="777"/>
      <c r="AG42" s="777"/>
      <c r="AH42" s="777"/>
      <c r="AI42" s="777"/>
      <c r="AJ42" s="777"/>
      <c r="AK42" s="777"/>
      <c r="AL42" s="778">
        <v>100</v>
      </c>
      <c r="AM42" s="753"/>
      <c r="AN42" s="753"/>
      <c r="AO42" s="779"/>
      <c r="AQ42" s="780" t="s">
        <v>351</v>
      </c>
      <c r="AR42" s="781"/>
      <c r="AS42" s="781"/>
      <c r="AT42" s="781"/>
      <c r="AU42" s="781"/>
      <c r="AV42" s="781"/>
      <c r="AW42" s="781"/>
      <c r="AX42" s="781"/>
      <c r="AY42" s="782"/>
      <c r="AZ42" s="766">
        <v>578207</v>
      </c>
      <c r="BA42" s="767"/>
      <c r="BB42" s="767"/>
      <c r="BC42" s="767"/>
      <c r="BD42" s="752"/>
      <c r="BE42" s="752"/>
      <c r="BF42" s="754"/>
      <c r="BG42" s="764"/>
      <c r="BH42" s="765"/>
      <c r="BI42" s="765"/>
      <c r="BJ42" s="765"/>
      <c r="BK42" s="765"/>
      <c r="BL42" s="235"/>
      <c r="BM42" s="707" t="s">
        <v>352</v>
      </c>
      <c r="BN42" s="707"/>
      <c r="BO42" s="707"/>
      <c r="BP42" s="707"/>
      <c r="BQ42" s="707"/>
      <c r="BR42" s="707"/>
      <c r="BS42" s="707"/>
      <c r="BT42" s="707"/>
      <c r="BU42" s="708"/>
      <c r="BV42" s="766">
        <v>320</v>
      </c>
      <c r="BW42" s="767"/>
      <c r="BX42" s="767"/>
      <c r="BY42" s="767"/>
      <c r="BZ42" s="767"/>
      <c r="CA42" s="767"/>
      <c r="CB42" s="774"/>
      <c r="CD42" s="678" t="s">
        <v>353</v>
      </c>
      <c r="CE42" s="679"/>
      <c r="CF42" s="679"/>
      <c r="CG42" s="679"/>
      <c r="CH42" s="679"/>
      <c r="CI42" s="679"/>
      <c r="CJ42" s="679"/>
      <c r="CK42" s="679"/>
      <c r="CL42" s="679"/>
      <c r="CM42" s="679"/>
      <c r="CN42" s="679"/>
      <c r="CO42" s="679"/>
      <c r="CP42" s="679"/>
      <c r="CQ42" s="680"/>
      <c r="CR42" s="681">
        <v>1296910</v>
      </c>
      <c r="CS42" s="682"/>
      <c r="CT42" s="682"/>
      <c r="CU42" s="682"/>
      <c r="CV42" s="682"/>
      <c r="CW42" s="682"/>
      <c r="CX42" s="682"/>
      <c r="CY42" s="683"/>
      <c r="CZ42" s="686">
        <v>16</v>
      </c>
      <c r="DA42" s="687"/>
      <c r="DB42" s="687"/>
      <c r="DC42" s="699"/>
      <c r="DD42" s="690">
        <v>212430</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6"/>
      <c r="BW43" s="236"/>
      <c r="BX43" s="236"/>
      <c r="BY43" s="236"/>
      <c r="BZ43" s="236"/>
      <c r="CA43" s="236"/>
      <c r="CB43" s="236"/>
      <c r="CD43" s="678" t="s">
        <v>354</v>
      </c>
      <c r="CE43" s="679"/>
      <c r="CF43" s="679"/>
      <c r="CG43" s="679"/>
      <c r="CH43" s="679"/>
      <c r="CI43" s="679"/>
      <c r="CJ43" s="679"/>
      <c r="CK43" s="679"/>
      <c r="CL43" s="679"/>
      <c r="CM43" s="679"/>
      <c r="CN43" s="679"/>
      <c r="CO43" s="679"/>
      <c r="CP43" s="679"/>
      <c r="CQ43" s="680"/>
      <c r="CR43" s="681">
        <v>24150</v>
      </c>
      <c r="CS43" s="717"/>
      <c r="CT43" s="717"/>
      <c r="CU43" s="717"/>
      <c r="CV43" s="717"/>
      <c r="CW43" s="717"/>
      <c r="CX43" s="717"/>
      <c r="CY43" s="718"/>
      <c r="CZ43" s="686">
        <v>0.3</v>
      </c>
      <c r="DA43" s="715"/>
      <c r="DB43" s="715"/>
      <c r="DC43" s="719"/>
      <c r="DD43" s="690">
        <v>24150</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3" t="s">
        <v>303</v>
      </c>
      <c r="CE44" s="794"/>
      <c r="CF44" s="678" t="s">
        <v>355</v>
      </c>
      <c r="CG44" s="679"/>
      <c r="CH44" s="679"/>
      <c r="CI44" s="679"/>
      <c r="CJ44" s="679"/>
      <c r="CK44" s="679"/>
      <c r="CL44" s="679"/>
      <c r="CM44" s="679"/>
      <c r="CN44" s="679"/>
      <c r="CO44" s="679"/>
      <c r="CP44" s="679"/>
      <c r="CQ44" s="680"/>
      <c r="CR44" s="681">
        <v>1292727</v>
      </c>
      <c r="CS44" s="682"/>
      <c r="CT44" s="682"/>
      <c r="CU44" s="682"/>
      <c r="CV44" s="682"/>
      <c r="CW44" s="682"/>
      <c r="CX44" s="682"/>
      <c r="CY44" s="683"/>
      <c r="CZ44" s="686">
        <v>15.9</v>
      </c>
      <c r="DA44" s="687"/>
      <c r="DB44" s="687"/>
      <c r="DC44" s="699"/>
      <c r="DD44" s="690">
        <v>208247</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5"/>
      <c r="CE45" s="796"/>
      <c r="CF45" s="678" t="s">
        <v>356</v>
      </c>
      <c r="CG45" s="679"/>
      <c r="CH45" s="679"/>
      <c r="CI45" s="679"/>
      <c r="CJ45" s="679"/>
      <c r="CK45" s="679"/>
      <c r="CL45" s="679"/>
      <c r="CM45" s="679"/>
      <c r="CN45" s="679"/>
      <c r="CO45" s="679"/>
      <c r="CP45" s="679"/>
      <c r="CQ45" s="680"/>
      <c r="CR45" s="681">
        <v>655770</v>
      </c>
      <c r="CS45" s="717"/>
      <c r="CT45" s="717"/>
      <c r="CU45" s="717"/>
      <c r="CV45" s="717"/>
      <c r="CW45" s="717"/>
      <c r="CX45" s="717"/>
      <c r="CY45" s="718"/>
      <c r="CZ45" s="686">
        <v>8.1</v>
      </c>
      <c r="DA45" s="715"/>
      <c r="DB45" s="715"/>
      <c r="DC45" s="719"/>
      <c r="DD45" s="690">
        <v>22440</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8" t="s">
        <v>357</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358</v>
      </c>
      <c r="CG46" s="679"/>
      <c r="CH46" s="679"/>
      <c r="CI46" s="679"/>
      <c r="CJ46" s="679"/>
      <c r="CK46" s="679"/>
      <c r="CL46" s="679"/>
      <c r="CM46" s="679"/>
      <c r="CN46" s="679"/>
      <c r="CO46" s="679"/>
      <c r="CP46" s="679"/>
      <c r="CQ46" s="680"/>
      <c r="CR46" s="681">
        <v>613079</v>
      </c>
      <c r="CS46" s="682"/>
      <c r="CT46" s="682"/>
      <c r="CU46" s="682"/>
      <c r="CV46" s="682"/>
      <c r="CW46" s="682"/>
      <c r="CX46" s="682"/>
      <c r="CY46" s="683"/>
      <c r="CZ46" s="686">
        <v>7.5</v>
      </c>
      <c r="DA46" s="687"/>
      <c r="DB46" s="687"/>
      <c r="DC46" s="699"/>
      <c r="DD46" s="690">
        <v>178884</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8" t="s">
        <v>359</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360</v>
      </c>
      <c r="CG47" s="679"/>
      <c r="CH47" s="679"/>
      <c r="CI47" s="679"/>
      <c r="CJ47" s="679"/>
      <c r="CK47" s="679"/>
      <c r="CL47" s="679"/>
      <c r="CM47" s="679"/>
      <c r="CN47" s="679"/>
      <c r="CO47" s="679"/>
      <c r="CP47" s="679"/>
      <c r="CQ47" s="680"/>
      <c r="CR47" s="681">
        <v>4183</v>
      </c>
      <c r="CS47" s="717"/>
      <c r="CT47" s="717"/>
      <c r="CU47" s="717"/>
      <c r="CV47" s="717"/>
      <c r="CW47" s="717"/>
      <c r="CX47" s="717"/>
      <c r="CY47" s="718"/>
      <c r="CZ47" s="686">
        <v>0.1</v>
      </c>
      <c r="DA47" s="715"/>
      <c r="DB47" s="715"/>
      <c r="DC47" s="719"/>
      <c r="DD47" s="690">
        <v>4183</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t="s">
        <v>361</v>
      </c>
      <c r="CD48" s="797"/>
      <c r="CE48" s="798"/>
      <c r="CF48" s="678" t="s">
        <v>362</v>
      </c>
      <c r="CG48" s="679"/>
      <c r="CH48" s="679"/>
      <c r="CI48" s="679"/>
      <c r="CJ48" s="679"/>
      <c r="CK48" s="679"/>
      <c r="CL48" s="679"/>
      <c r="CM48" s="679"/>
      <c r="CN48" s="679"/>
      <c r="CO48" s="679"/>
      <c r="CP48" s="679"/>
      <c r="CQ48" s="680"/>
      <c r="CR48" s="681" t="s">
        <v>363</v>
      </c>
      <c r="CS48" s="682"/>
      <c r="CT48" s="682"/>
      <c r="CU48" s="682"/>
      <c r="CV48" s="682"/>
      <c r="CW48" s="682"/>
      <c r="CX48" s="682"/>
      <c r="CY48" s="683"/>
      <c r="CZ48" s="686" t="s">
        <v>227</v>
      </c>
      <c r="DA48" s="687"/>
      <c r="DB48" s="687"/>
      <c r="DC48" s="699"/>
      <c r="DD48" s="690" t="s">
        <v>227</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31" t="s">
        <v>364</v>
      </c>
      <c r="CE49" s="732"/>
      <c r="CF49" s="732"/>
      <c r="CG49" s="732"/>
      <c r="CH49" s="732"/>
      <c r="CI49" s="732"/>
      <c r="CJ49" s="732"/>
      <c r="CK49" s="732"/>
      <c r="CL49" s="732"/>
      <c r="CM49" s="732"/>
      <c r="CN49" s="732"/>
      <c r="CO49" s="732"/>
      <c r="CP49" s="732"/>
      <c r="CQ49" s="733"/>
      <c r="CR49" s="766">
        <v>8129390</v>
      </c>
      <c r="CS49" s="752"/>
      <c r="CT49" s="752"/>
      <c r="CU49" s="752"/>
      <c r="CV49" s="752"/>
      <c r="CW49" s="752"/>
      <c r="CX49" s="752"/>
      <c r="CY49" s="783"/>
      <c r="CZ49" s="778">
        <v>100</v>
      </c>
      <c r="DA49" s="784"/>
      <c r="DB49" s="784"/>
      <c r="DC49" s="785"/>
      <c r="DD49" s="786">
        <v>5575812</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lrJN0nEJxvHIFK3wutrvu0Gl6fqkcmPBL6eY0TjDvKAcyuGjlhobzOp4CcijupzaUwBQc09dMBBEE3s6ImKmEQ==" saltValue="OrMcPO/jAZD43OWhUZpP1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366</v>
      </c>
      <c r="DK2" s="829"/>
      <c r="DL2" s="829"/>
      <c r="DM2" s="829"/>
      <c r="DN2" s="829"/>
      <c r="DO2" s="830"/>
      <c r="DP2" s="248"/>
      <c r="DQ2" s="828" t="s">
        <v>367</v>
      </c>
      <c r="DR2" s="829"/>
      <c r="DS2" s="829"/>
      <c r="DT2" s="829"/>
      <c r="DU2" s="829"/>
      <c r="DV2" s="829"/>
      <c r="DW2" s="829"/>
      <c r="DX2" s="829"/>
      <c r="DY2" s="829"/>
      <c r="DZ2" s="83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1" t="s">
        <v>368</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2" t="s">
        <v>370</v>
      </c>
      <c r="B5" s="823"/>
      <c r="C5" s="823"/>
      <c r="D5" s="823"/>
      <c r="E5" s="823"/>
      <c r="F5" s="823"/>
      <c r="G5" s="823"/>
      <c r="H5" s="823"/>
      <c r="I5" s="823"/>
      <c r="J5" s="823"/>
      <c r="K5" s="823"/>
      <c r="L5" s="823"/>
      <c r="M5" s="823"/>
      <c r="N5" s="823"/>
      <c r="O5" s="823"/>
      <c r="P5" s="824"/>
      <c r="Q5" s="799" t="s">
        <v>371</v>
      </c>
      <c r="R5" s="800"/>
      <c r="S5" s="800"/>
      <c r="T5" s="800"/>
      <c r="U5" s="801"/>
      <c r="V5" s="799" t="s">
        <v>372</v>
      </c>
      <c r="W5" s="800"/>
      <c r="X5" s="800"/>
      <c r="Y5" s="800"/>
      <c r="Z5" s="801"/>
      <c r="AA5" s="799" t="s">
        <v>373</v>
      </c>
      <c r="AB5" s="800"/>
      <c r="AC5" s="800"/>
      <c r="AD5" s="800"/>
      <c r="AE5" s="800"/>
      <c r="AF5" s="832" t="s">
        <v>374</v>
      </c>
      <c r="AG5" s="800"/>
      <c r="AH5" s="800"/>
      <c r="AI5" s="800"/>
      <c r="AJ5" s="811"/>
      <c r="AK5" s="800" t="s">
        <v>375</v>
      </c>
      <c r="AL5" s="800"/>
      <c r="AM5" s="800"/>
      <c r="AN5" s="800"/>
      <c r="AO5" s="801"/>
      <c r="AP5" s="799" t="s">
        <v>376</v>
      </c>
      <c r="AQ5" s="800"/>
      <c r="AR5" s="800"/>
      <c r="AS5" s="800"/>
      <c r="AT5" s="801"/>
      <c r="AU5" s="799" t="s">
        <v>377</v>
      </c>
      <c r="AV5" s="800"/>
      <c r="AW5" s="800"/>
      <c r="AX5" s="800"/>
      <c r="AY5" s="811"/>
      <c r="AZ5" s="255"/>
      <c r="BA5" s="255"/>
      <c r="BB5" s="255"/>
      <c r="BC5" s="255"/>
      <c r="BD5" s="255"/>
      <c r="BE5" s="256"/>
      <c r="BF5" s="256"/>
      <c r="BG5" s="256"/>
      <c r="BH5" s="256"/>
      <c r="BI5" s="256"/>
      <c r="BJ5" s="256"/>
      <c r="BK5" s="256"/>
      <c r="BL5" s="256"/>
      <c r="BM5" s="256"/>
      <c r="BN5" s="256"/>
      <c r="BO5" s="256"/>
      <c r="BP5" s="256"/>
      <c r="BQ5" s="822" t="s">
        <v>378</v>
      </c>
      <c r="BR5" s="823"/>
      <c r="BS5" s="823"/>
      <c r="BT5" s="823"/>
      <c r="BU5" s="823"/>
      <c r="BV5" s="823"/>
      <c r="BW5" s="823"/>
      <c r="BX5" s="823"/>
      <c r="BY5" s="823"/>
      <c r="BZ5" s="823"/>
      <c r="CA5" s="823"/>
      <c r="CB5" s="823"/>
      <c r="CC5" s="823"/>
      <c r="CD5" s="823"/>
      <c r="CE5" s="823"/>
      <c r="CF5" s="823"/>
      <c r="CG5" s="824"/>
      <c r="CH5" s="799" t="s">
        <v>379</v>
      </c>
      <c r="CI5" s="800"/>
      <c r="CJ5" s="800"/>
      <c r="CK5" s="800"/>
      <c r="CL5" s="801"/>
      <c r="CM5" s="799" t="s">
        <v>380</v>
      </c>
      <c r="CN5" s="800"/>
      <c r="CO5" s="800"/>
      <c r="CP5" s="800"/>
      <c r="CQ5" s="801"/>
      <c r="CR5" s="799" t="s">
        <v>381</v>
      </c>
      <c r="CS5" s="800"/>
      <c r="CT5" s="800"/>
      <c r="CU5" s="800"/>
      <c r="CV5" s="801"/>
      <c r="CW5" s="799" t="s">
        <v>382</v>
      </c>
      <c r="CX5" s="800"/>
      <c r="CY5" s="800"/>
      <c r="CZ5" s="800"/>
      <c r="DA5" s="801"/>
      <c r="DB5" s="799" t="s">
        <v>383</v>
      </c>
      <c r="DC5" s="800"/>
      <c r="DD5" s="800"/>
      <c r="DE5" s="800"/>
      <c r="DF5" s="801"/>
      <c r="DG5" s="805" t="s">
        <v>384</v>
      </c>
      <c r="DH5" s="806"/>
      <c r="DI5" s="806"/>
      <c r="DJ5" s="806"/>
      <c r="DK5" s="807"/>
      <c r="DL5" s="805" t="s">
        <v>385</v>
      </c>
      <c r="DM5" s="806"/>
      <c r="DN5" s="806"/>
      <c r="DO5" s="806"/>
      <c r="DP5" s="807"/>
      <c r="DQ5" s="799" t="s">
        <v>386</v>
      </c>
      <c r="DR5" s="800"/>
      <c r="DS5" s="800"/>
      <c r="DT5" s="800"/>
      <c r="DU5" s="801"/>
      <c r="DV5" s="799" t="s">
        <v>377</v>
      </c>
      <c r="DW5" s="800"/>
      <c r="DX5" s="800"/>
      <c r="DY5" s="800"/>
      <c r="DZ5" s="811"/>
      <c r="EA5" s="253"/>
    </row>
    <row r="6" spans="1:131" s="254"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x14ac:dyDescent="0.15">
      <c r="A7" s="257">
        <v>1</v>
      </c>
      <c r="B7" s="813" t="s">
        <v>387</v>
      </c>
      <c r="C7" s="814"/>
      <c r="D7" s="814"/>
      <c r="E7" s="814"/>
      <c r="F7" s="814"/>
      <c r="G7" s="814"/>
      <c r="H7" s="814"/>
      <c r="I7" s="814"/>
      <c r="J7" s="814"/>
      <c r="K7" s="814"/>
      <c r="L7" s="814"/>
      <c r="M7" s="814"/>
      <c r="N7" s="814"/>
      <c r="O7" s="814"/>
      <c r="P7" s="815"/>
      <c r="Q7" s="816">
        <v>8583</v>
      </c>
      <c r="R7" s="817"/>
      <c r="S7" s="817"/>
      <c r="T7" s="817"/>
      <c r="U7" s="817"/>
      <c r="V7" s="817">
        <v>8134</v>
      </c>
      <c r="W7" s="817"/>
      <c r="X7" s="817"/>
      <c r="Y7" s="817"/>
      <c r="Z7" s="817"/>
      <c r="AA7" s="817">
        <v>448</v>
      </c>
      <c r="AB7" s="817"/>
      <c r="AC7" s="817"/>
      <c r="AD7" s="817"/>
      <c r="AE7" s="818"/>
      <c r="AF7" s="819">
        <v>397</v>
      </c>
      <c r="AG7" s="820"/>
      <c r="AH7" s="820"/>
      <c r="AI7" s="820"/>
      <c r="AJ7" s="821"/>
      <c r="AK7" s="856"/>
      <c r="AL7" s="857"/>
      <c r="AM7" s="857"/>
      <c r="AN7" s="857"/>
      <c r="AO7" s="857"/>
      <c r="AP7" s="857">
        <v>8403</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t="s">
        <v>585</v>
      </c>
      <c r="BT7" s="861"/>
      <c r="BU7" s="861"/>
      <c r="BV7" s="861"/>
      <c r="BW7" s="861"/>
      <c r="BX7" s="861"/>
      <c r="BY7" s="861"/>
      <c r="BZ7" s="861"/>
      <c r="CA7" s="861"/>
      <c r="CB7" s="861"/>
      <c r="CC7" s="861"/>
      <c r="CD7" s="861"/>
      <c r="CE7" s="861"/>
      <c r="CF7" s="861"/>
      <c r="CG7" s="862"/>
      <c r="CH7" s="853">
        <v>-2</v>
      </c>
      <c r="CI7" s="854"/>
      <c r="CJ7" s="854"/>
      <c r="CK7" s="854"/>
      <c r="CL7" s="855"/>
      <c r="CM7" s="853">
        <v>-13</v>
      </c>
      <c r="CN7" s="854"/>
      <c r="CO7" s="854"/>
      <c r="CP7" s="854"/>
      <c r="CQ7" s="855"/>
      <c r="CR7" s="853">
        <v>21</v>
      </c>
      <c r="CS7" s="854"/>
      <c r="CT7" s="854"/>
      <c r="CU7" s="854"/>
      <c r="CV7" s="855"/>
      <c r="CW7" s="853">
        <v>0</v>
      </c>
      <c r="CX7" s="854"/>
      <c r="CY7" s="854"/>
      <c r="CZ7" s="854"/>
      <c r="DA7" s="855"/>
      <c r="DB7" s="853" t="s">
        <v>589</v>
      </c>
      <c r="DC7" s="854"/>
      <c r="DD7" s="854"/>
      <c r="DE7" s="854"/>
      <c r="DF7" s="855"/>
      <c r="DG7" s="853" t="s">
        <v>589</v>
      </c>
      <c r="DH7" s="854"/>
      <c r="DI7" s="854"/>
      <c r="DJ7" s="854"/>
      <c r="DK7" s="855"/>
      <c r="DL7" s="853" t="s">
        <v>589</v>
      </c>
      <c r="DM7" s="854"/>
      <c r="DN7" s="854"/>
      <c r="DO7" s="854"/>
      <c r="DP7" s="855"/>
      <c r="DQ7" s="853" t="s">
        <v>589</v>
      </c>
      <c r="DR7" s="854"/>
      <c r="DS7" s="854"/>
      <c r="DT7" s="854"/>
      <c r="DU7" s="855"/>
      <c r="DV7" s="834"/>
      <c r="DW7" s="835"/>
      <c r="DX7" s="835"/>
      <c r="DY7" s="835"/>
      <c r="DZ7" s="836"/>
      <c r="EA7" s="253"/>
    </row>
    <row r="8" spans="1:131" s="254" customFormat="1" ht="26.25" customHeight="1" x14ac:dyDescent="0.15">
      <c r="A8" s="260">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t="s">
        <v>586</v>
      </c>
      <c r="BT8" s="851"/>
      <c r="BU8" s="851"/>
      <c r="BV8" s="851"/>
      <c r="BW8" s="851"/>
      <c r="BX8" s="851"/>
      <c r="BY8" s="851"/>
      <c r="BZ8" s="851"/>
      <c r="CA8" s="851"/>
      <c r="CB8" s="851"/>
      <c r="CC8" s="851"/>
      <c r="CD8" s="851"/>
      <c r="CE8" s="851"/>
      <c r="CF8" s="851"/>
      <c r="CG8" s="852"/>
      <c r="CH8" s="863">
        <v>5</v>
      </c>
      <c r="CI8" s="864"/>
      <c r="CJ8" s="864"/>
      <c r="CK8" s="864"/>
      <c r="CL8" s="865"/>
      <c r="CM8" s="863">
        <v>16</v>
      </c>
      <c r="CN8" s="864"/>
      <c r="CO8" s="864"/>
      <c r="CP8" s="864"/>
      <c r="CQ8" s="865"/>
      <c r="CR8" s="863">
        <v>2</v>
      </c>
      <c r="CS8" s="864"/>
      <c r="CT8" s="864"/>
      <c r="CU8" s="864"/>
      <c r="CV8" s="865"/>
      <c r="CW8" s="863">
        <v>3</v>
      </c>
      <c r="CX8" s="864"/>
      <c r="CY8" s="864"/>
      <c r="CZ8" s="864"/>
      <c r="DA8" s="865"/>
      <c r="DB8" s="863" t="s">
        <v>589</v>
      </c>
      <c r="DC8" s="864"/>
      <c r="DD8" s="864"/>
      <c r="DE8" s="864"/>
      <c r="DF8" s="865"/>
      <c r="DG8" s="863" t="s">
        <v>512</v>
      </c>
      <c r="DH8" s="864"/>
      <c r="DI8" s="864"/>
      <c r="DJ8" s="864"/>
      <c r="DK8" s="865"/>
      <c r="DL8" s="863" t="s">
        <v>512</v>
      </c>
      <c r="DM8" s="864"/>
      <c r="DN8" s="864"/>
      <c r="DO8" s="864"/>
      <c r="DP8" s="865"/>
      <c r="DQ8" s="863" t="s">
        <v>512</v>
      </c>
      <c r="DR8" s="864"/>
      <c r="DS8" s="864"/>
      <c r="DT8" s="864"/>
      <c r="DU8" s="865"/>
      <c r="DV8" s="866"/>
      <c r="DW8" s="867"/>
      <c r="DX8" s="867"/>
      <c r="DY8" s="867"/>
      <c r="DZ8" s="868"/>
      <c r="EA8" s="253"/>
    </row>
    <row r="9" spans="1:131" s="254" customFormat="1" ht="26.25" customHeight="1" x14ac:dyDescent="0.15">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t="s">
        <v>587</v>
      </c>
      <c r="BT9" s="851"/>
      <c r="BU9" s="851"/>
      <c r="BV9" s="851"/>
      <c r="BW9" s="851"/>
      <c r="BX9" s="851"/>
      <c r="BY9" s="851"/>
      <c r="BZ9" s="851"/>
      <c r="CA9" s="851"/>
      <c r="CB9" s="851"/>
      <c r="CC9" s="851"/>
      <c r="CD9" s="851"/>
      <c r="CE9" s="851"/>
      <c r="CF9" s="851"/>
      <c r="CG9" s="852"/>
      <c r="CH9" s="863">
        <v>22</v>
      </c>
      <c r="CI9" s="864"/>
      <c r="CJ9" s="864"/>
      <c r="CK9" s="864"/>
      <c r="CL9" s="865"/>
      <c r="CM9" s="863">
        <v>79</v>
      </c>
      <c r="CN9" s="864"/>
      <c r="CO9" s="864"/>
      <c r="CP9" s="864"/>
      <c r="CQ9" s="865"/>
      <c r="CR9" s="863">
        <v>4</v>
      </c>
      <c r="CS9" s="864"/>
      <c r="CT9" s="864"/>
      <c r="CU9" s="864"/>
      <c r="CV9" s="865"/>
      <c r="CW9" s="863">
        <v>0</v>
      </c>
      <c r="CX9" s="864"/>
      <c r="CY9" s="864"/>
      <c r="CZ9" s="864"/>
      <c r="DA9" s="865"/>
      <c r="DB9" s="863" t="s">
        <v>589</v>
      </c>
      <c r="DC9" s="864"/>
      <c r="DD9" s="864"/>
      <c r="DE9" s="864"/>
      <c r="DF9" s="865"/>
      <c r="DG9" s="863" t="s">
        <v>589</v>
      </c>
      <c r="DH9" s="864"/>
      <c r="DI9" s="864"/>
      <c r="DJ9" s="864"/>
      <c r="DK9" s="865"/>
      <c r="DL9" s="863" t="s">
        <v>589</v>
      </c>
      <c r="DM9" s="864"/>
      <c r="DN9" s="864"/>
      <c r="DO9" s="864"/>
      <c r="DP9" s="865"/>
      <c r="DQ9" s="863" t="s">
        <v>589</v>
      </c>
      <c r="DR9" s="864"/>
      <c r="DS9" s="864"/>
      <c r="DT9" s="864"/>
      <c r="DU9" s="865"/>
      <c r="DV9" s="866"/>
      <c r="DW9" s="867"/>
      <c r="DX9" s="867"/>
      <c r="DY9" s="867"/>
      <c r="DZ9" s="868"/>
      <c r="EA9" s="253"/>
    </row>
    <row r="10" spans="1:131" s="254" customFormat="1" ht="26.25" customHeight="1" x14ac:dyDescent="0.15">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3"/>
    </row>
    <row r="11" spans="1:131" s="254" customFormat="1" ht="26.25" customHeight="1" x14ac:dyDescent="0.15">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x14ac:dyDescent="0.15">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x14ac:dyDescent="0.15">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x14ac:dyDescent="0.15">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x14ac:dyDescent="0.15">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x14ac:dyDescent="0.15">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x14ac:dyDescent="0.15">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x14ac:dyDescent="0.15">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x14ac:dyDescent="0.15">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x14ac:dyDescent="0.15">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x14ac:dyDescent="0.2">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x14ac:dyDescent="0.15">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388</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x14ac:dyDescent="0.2">
      <c r="A23" s="263" t="s">
        <v>389</v>
      </c>
      <c r="B23" s="872" t="s">
        <v>390</v>
      </c>
      <c r="C23" s="873"/>
      <c r="D23" s="873"/>
      <c r="E23" s="873"/>
      <c r="F23" s="873"/>
      <c r="G23" s="873"/>
      <c r="H23" s="873"/>
      <c r="I23" s="873"/>
      <c r="J23" s="873"/>
      <c r="K23" s="873"/>
      <c r="L23" s="873"/>
      <c r="M23" s="873"/>
      <c r="N23" s="873"/>
      <c r="O23" s="873"/>
      <c r="P23" s="874"/>
      <c r="Q23" s="875">
        <v>8583</v>
      </c>
      <c r="R23" s="876"/>
      <c r="S23" s="876"/>
      <c r="T23" s="876"/>
      <c r="U23" s="876"/>
      <c r="V23" s="876">
        <v>8134</v>
      </c>
      <c r="W23" s="876"/>
      <c r="X23" s="876"/>
      <c r="Y23" s="876"/>
      <c r="Z23" s="876"/>
      <c r="AA23" s="876">
        <v>448</v>
      </c>
      <c r="AB23" s="876"/>
      <c r="AC23" s="876"/>
      <c r="AD23" s="876"/>
      <c r="AE23" s="877"/>
      <c r="AF23" s="878">
        <v>397</v>
      </c>
      <c r="AG23" s="876"/>
      <c r="AH23" s="876"/>
      <c r="AI23" s="876"/>
      <c r="AJ23" s="879"/>
      <c r="AK23" s="880"/>
      <c r="AL23" s="881"/>
      <c r="AM23" s="881"/>
      <c r="AN23" s="881"/>
      <c r="AO23" s="881"/>
      <c r="AP23" s="876">
        <v>8403</v>
      </c>
      <c r="AQ23" s="876"/>
      <c r="AR23" s="876"/>
      <c r="AS23" s="876"/>
      <c r="AT23" s="876"/>
      <c r="AU23" s="882"/>
      <c r="AV23" s="882"/>
      <c r="AW23" s="882"/>
      <c r="AX23" s="882"/>
      <c r="AY23" s="883"/>
      <c r="AZ23" s="891" t="s">
        <v>227</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x14ac:dyDescent="0.15">
      <c r="A24" s="890" t="s">
        <v>391</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x14ac:dyDescent="0.2">
      <c r="A25" s="831" t="s">
        <v>392</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x14ac:dyDescent="0.15">
      <c r="A26" s="822" t="s">
        <v>370</v>
      </c>
      <c r="B26" s="823"/>
      <c r="C26" s="823"/>
      <c r="D26" s="823"/>
      <c r="E26" s="823"/>
      <c r="F26" s="823"/>
      <c r="G26" s="823"/>
      <c r="H26" s="823"/>
      <c r="I26" s="823"/>
      <c r="J26" s="823"/>
      <c r="K26" s="823"/>
      <c r="L26" s="823"/>
      <c r="M26" s="823"/>
      <c r="N26" s="823"/>
      <c r="O26" s="823"/>
      <c r="P26" s="824"/>
      <c r="Q26" s="799" t="s">
        <v>393</v>
      </c>
      <c r="R26" s="800"/>
      <c r="S26" s="800"/>
      <c r="T26" s="800"/>
      <c r="U26" s="801"/>
      <c r="V26" s="799" t="s">
        <v>394</v>
      </c>
      <c r="W26" s="800"/>
      <c r="X26" s="800"/>
      <c r="Y26" s="800"/>
      <c r="Z26" s="801"/>
      <c r="AA26" s="799" t="s">
        <v>395</v>
      </c>
      <c r="AB26" s="800"/>
      <c r="AC26" s="800"/>
      <c r="AD26" s="800"/>
      <c r="AE26" s="800"/>
      <c r="AF26" s="894" t="s">
        <v>396</v>
      </c>
      <c r="AG26" s="895"/>
      <c r="AH26" s="895"/>
      <c r="AI26" s="895"/>
      <c r="AJ26" s="896"/>
      <c r="AK26" s="800" t="s">
        <v>397</v>
      </c>
      <c r="AL26" s="800"/>
      <c r="AM26" s="800"/>
      <c r="AN26" s="800"/>
      <c r="AO26" s="801"/>
      <c r="AP26" s="799" t="s">
        <v>398</v>
      </c>
      <c r="AQ26" s="800"/>
      <c r="AR26" s="800"/>
      <c r="AS26" s="800"/>
      <c r="AT26" s="801"/>
      <c r="AU26" s="799" t="s">
        <v>399</v>
      </c>
      <c r="AV26" s="800"/>
      <c r="AW26" s="800"/>
      <c r="AX26" s="800"/>
      <c r="AY26" s="801"/>
      <c r="AZ26" s="799" t="s">
        <v>400</v>
      </c>
      <c r="BA26" s="800"/>
      <c r="BB26" s="800"/>
      <c r="BC26" s="800"/>
      <c r="BD26" s="801"/>
      <c r="BE26" s="799" t="s">
        <v>377</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x14ac:dyDescent="0.15">
      <c r="A28" s="265">
        <v>1</v>
      </c>
      <c r="B28" s="813" t="s">
        <v>401</v>
      </c>
      <c r="C28" s="814"/>
      <c r="D28" s="814"/>
      <c r="E28" s="814"/>
      <c r="F28" s="814"/>
      <c r="G28" s="814"/>
      <c r="H28" s="814"/>
      <c r="I28" s="814"/>
      <c r="J28" s="814"/>
      <c r="K28" s="814"/>
      <c r="L28" s="814"/>
      <c r="M28" s="814"/>
      <c r="N28" s="814"/>
      <c r="O28" s="814"/>
      <c r="P28" s="815"/>
      <c r="Q28" s="904">
        <v>1786</v>
      </c>
      <c r="R28" s="905"/>
      <c r="S28" s="905"/>
      <c r="T28" s="905"/>
      <c r="U28" s="905"/>
      <c r="V28" s="905">
        <v>1642</v>
      </c>
      <c r="W28" s="905"/>
      <c r="X28" s="905"/>
      <c r="Y28" s="905"/>
      <c r="Z28" s="905"/>
      <c r="AA28" s="905">
        <v>144</v>
      </c>
      <c r="AB28" s="905"/>
      <c r="AC28" s="905"/>
      <c r="AD28" s="905"/>
      <c r="AE28" s="906"/>
      <c r="AF28" s="907">
        <v>144</v>
      </c>
      <c r="AG28" s="905"/>
      <c r="AH28" s="905"/>
      <c r="AI28" s="905"/>
      <c r="AJ28" s="908"/>
      <c r="AK28" s="909">
        <v>138</v>
      </c>
      <c r="AL28" s="900"/>
      <c r="AM28" s="900"/>
      <c r="AN28" s="900"/>
      <c r="AO28" s="900"/>
      <c r="AP28" s="900" t="s">
        <v>588</v>
      </c>
      <c r="AQ28" s="900"/>
      <c r="AR28" s="900"/>
      <c r="AS28" s="900"/>
      <c r="AT28" s="900"/>
      <c r="AU28" s="900" t="s">
        <v>588</v>
      </c>
      <c r="AV28" s="900"/>
      <c r="AW28" s="900"/>
      <c r="AX28" s="900"/>
      <c r="AY28" s="900"/>
      <c r="AZ28" s="901" t="s">
        <v>588</v>
      </c>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x14ac:dyDescent="0.15">
      <c r="A29" s="265">
        <v>2</v>
      </c>
      <c r="B29" s="837" t="s">
        <v>402</v>
      </c>
      <c r="C29" s="838"/>
      <c r="D29" s="838"/>
      <c r="E29" s="838"/>
      <c r="F29" s="838"/>
      <c r="G29" s="838"/>
      <c r="H29" s="838"/>
      <c r="I29" s="838"/>
      <c r="J29" s="838"/>
      <c r="K29" s="838"/>
      <c r="L29" s="838"/>
      <c r="M29" s="838"/>
      <c r="N29" s="838"/>
      <c r="O29" s="838"/>
      <c r="P29" s="839"/>
      <c r="Q29" s="840">
        <v>2070</v>
      </c>
      <c r="R29" s="841"/>
      <c r="S29" s="841"/>
      <c r="T29" s="841"/>
      <c r="U29" s="841"/>
      <c r="V29" s="841">
        <v>2014</v>
      </c>
      <c r="W29" s="841"/>
      <c r="X29" s="841"/>
      <c r="Y29" s="841"/>
      <c r="Z29" s="841"/>
      <c r="AA29" s="841">
        <v>56</v>
      </c>
      <c r="AB29" s="841"/>
      <c r="AC29" s="841"/>
      <c r="AD29" s="841"/>
      <c r="AE29" s="842"/>
      <c r="AF29" s="843">
        <v>56</v>
      </c>
      <c r="AG29" s="844"/>
      <c r="AH29" s="844"/>
      <c r="AI29" s="844"/>
      <c r="AJ29" s="845"/>
      <c r="AK29" s="912">
        <v>290</v>
      </c>
      <c r="AL29" s="913"/>
      <c r="AM29" s="913"/>
      <c r="AN29" s="913"/>
      <c r="AO29" s="913"/>
      <c r="AP29" s="913">
        <v>7</v>
      </c>
      <c r="AQ29" s="913"/>
      <c r="AR29" s="913"/>
      <c r="AS29" s="913"/>
      <c r="AT29" s="913"/>
      <c r="AU29" s="913">
        <v>1</v>
      </c>
      <c r="AV29" s="913"/>
      <c r="AW29" s="913"/>
      <c r="AX29" s="913"/>
      <c r="AY29" s="913"/>
      <c r="AZ29" s="914" t="s">
        <v>588</v>
      </c>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x14ac:dyDescent="0.15">
      <c r="A30" s="265">
        <v>3</v>
      </c>
      <c r="B30" s="837" t="s">
        <v>403</v>
      </c>
      <c r="C30" s="838"/>
      <c r="D30" s="838"/>
      <c r="E30" s="838"/>
      <c r="F30" s="838"/>
      <c r="G30" s="838"/>
      <c r="H30" s="838"/>
      <c r="I30" s="838"/>
      <c r="J30" s="838"/>
      <c r="K30" s="838"/>
      <c r="L30" s="838"/>
      <c r="M30" s="838"/>
      <c r="N30" s="838"/>
      <c r="O30" s="838"/>
      <c r="P30" s="839"/>
      <c r="Q30" s="840">
        <v>141</v>
      </c>
      <c r="R30" s="841"/>
      <c r="S30" s="841"/>
      <c r="T30" s="841"/>
      <c r="U30" s="841"/>
      <c r="V30" s="841">
        <v>141</v>
      </c>
      <c r="W30" s="841"/>
      <c r="X30" s="841"/>
      <c r="Y30" s="841"/>
      <c r="Z30" s="841"/>
      <c r="AA30" s="841">
        <v>1</v>
      </c>
      <c r="AB30" s="841"/>
      <c r="AC30" s="841"/>
      <c r="AD30" s="841"/>
      <c r="AE30" s="842"/>
      <c r="AF30" s="843">
        <v>1</v>
      </c>
      <c r="AG30" s="844"/>
      <c r="AH30" s="844"/>
      <c r="AI30" s="844"/>
      <c r="AJ30" s="845"/>
      <c r="AK30" s="912">
        <v>56</v>
      </c>
      <c r="AL30" s="913"/>
      <c r="AM30" s="913"/>
      <c r="AN30" s="913"/>
      <c r="AO30" s="913"/>
      <c r="AP30" s="913" t="s">
        <v>588</v>
      </c>
      <c r="AQ30" s="913"/>
      <c r="AR30" s="913"/>
      <c r="AS30" s="913"/>
      <c r="AT30" s="913"/>
      <c r="AU30" s="913" t="s">
        <v>588</v>
      </c>
      <c r="AV30" s="913"/>
      <c r="AW30" s="913"/>
      <c r="AX30" s="913"/>
      <c r="AY30" s="913"/>
      <c r="AZ30" s="914"/>
      <c r="BA30" s="914"/>
      <c r="BB30" s="914"/>
      <c r="BC30" s="914"/>
      <c r="BD30" s="914"/>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x14ac:dyDescent="0.15">
      <c r="A31" s="265">
        <v>4</v>
      </c>
      <c r="B31" s="837" t="s">
        <v>404</v>
      </c>
      <c r="C31" s="838"/>
      <c r="D31" s="838"/>
      <c r="E31" s="838"/>
      <c r="F31" s="838"/>
      <c r="G31" s="838"/>
      <c r="H31" s="838"/>
      <c r="I31" s="838"/>
      <c r="J31" s="838"/>
      <c r="K31" s="838"/>
      <c r="L31" s="838"/>
      <c r="M31" s="838"/>
      <c r="N31" s="838"/>
      <c r="O31" s="838"/>
      <c r="P31" s="839"/>
      <c r="Q31" s="840">
        <v>638</v>
      </c>
      <c r="R31" s="841"/>
      <c r="S31" s="841"/>
      <c r="T31" s="841"/>
      <c r="U31" s="841"/>
      <c r="V31" s="841">
        <v>498</v>
      </c>
      <c r="W31" s="841"/>
      <c r="X31" s="841"/>
      <c r="Y31" s="841"/>
      <c r="Z31" s="841"/>
      <c r="AA31" s="841">
        <v>140</v>
      </c>
      <c r="AB31" s="841"/>
      <c r="AC31" s="841"/>
      <c r="AD31" s="841"/>
      <c r="AE31" s="842"/>
      <c r="AF31" s="843">
        <v>140</v>
      </c>
      <c r="AG31" s="844"/>
      <c r="AH31" s="844"/>
      <c r="AI31" s="844"/>
      <c r="AJ31" s="845"/>
      <c r="AK31" s="912">
        <v>0</v>
      </c>
      <c r="AL31" s="913"/>
      <c r="AM31" s="913"/>
      <c r="AN31" s="913"/>
      <c r="AO31" s="913"/>
      <c r="AP31" s="913" t="s">
        <v>588</v>
      </c>
      <c r="AQ31" s="913"/>
      <c r="AR31" s="913"/>
      <c r="AS31" s="913"/>
      <c r="AT31" s="913"/>
      <c r="AU31" s="913" t="s">
        <v>588</v>
      </c>
      <c r="AV31" s="913"/>
      <c r="AW31" s="913"/>
      <c r="AX31" s="913"/>
      <c r="AY31" s="913"/>
      <c r="AZ31" s="914" t="s">
        <v>588</v>
      </c>
      <c r="BA31" s="914"/>
      <c r="BB31" s="914"/>
      <c r="BC31" s="914"/>
      <c r="BD31" s="914"/>
      <c r="BE31" s="910"/>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x14ac:dyDescent="0.15">
      <c r="A32" s="265">
        <v>5</v>
      </c>
      <c r="B32" s="837" t="s">
        <v>405</v>
      </c>
      <c r="C32" s="838"/>
      <c r="D32" s="838"/>
      <c r="E32" s="838"/>
      <c r="F32" s="838"/>
      <c r="G32" s="838"/>
      <c r="H32" s="838"/>
      <c r="I32" s="838"/>
      <c r="J32" s="838"/>
      <c r="K32" s="838"/>
      <c r="L32" s="838"/>
      <c r="M32" s="838"/>
      <c r="N32" s="838"/>
      <c r="O32" s="838"/>
      <c r="P32" s="839"/>
      <c r="Q32" s="840">
        <v>327</v>
      </c>
      <c r="R32" s="841"/>
      <c r="S32" s="841"/>
      <c r="T32" s="841"/>
      <c r="U32" s="841"/>
      <c r="V32" s="841">
        <v>327</v>
      </c>
      <c r="W32" s="841"/>
      <c r="X32" s="841"/>
      <c r="Y32" s="841"/>
      <c r="Z32" s="841"/>
      <c r="AA32" s="841">
        <v>1</v>
      </c>
      <c r="AB32" s="841"/>
      <c r="AC32" s="841"/>
      <c r="AD32" s="841"/>
      <c r="AE32" s="842"/>
      <c r="AF32" s="843">
        <v>1</v>
      </c>
      <c r="AG32" s="844"/>
      <c r="AH32" s="844"/>
      <c r="AI32" s="844"/>
      <c r="AJ32" s="845"/>
      <c r="AK32" s="912">
        <v>15</v>
      </c>
      <c r="AL32" s="913"/>
      <c r="AM32" s="913"/>
      <c r="AN32" s="913"/>
      <c r="AO32" s="913"/>
      <c r="AP32" s="913">
        <v>131</v>
      </c>
      <c r="AQ32" s="913"/>
      <c r="AR32" s="913"/>
      <c r="AS32" s="913"/>
      <c r="AT32" s="913"/>
      <c r="AU32" s="913">
        <v>9</v>
      </c>
      <c r="AV32" s="913"/>
      <c r="AW32" s="913"/>
      <c r="AX32" s="913"/>
      <c r="AY32" s="913"/>
      <c r="AZ32" s="914" t="s">
        <v>588</v>
      </c>
      <c r="BA32" s="914"/>
      <c r="BB32" s="914"/>
      <c r="BC32" s="914"/>
      <c r="BD32" s="914"/>
      <c r="BE32" s="910"/>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x14ac:dyDescent="0.15">
      <c r="A33" s="265">
        <v>6</v>
      </c>
      <c r="B33" s="837" t="s">
        <v>406</v>
      </c>
      <c r="C33" s="838"/>
      <c r="D33" s="838"/>
      <c r="E33" s="838"/>
      <c r="F33" s="838"/>
      <c r="G33" s="838"/>
      <c r="H33" s="838"/>
      <c r="I33" s="838"/>
      <c r="J33" s="838"/>
      <c r="K33" s="838"/>
      <c r="L33" s="838"/>
      <c r="M33" s="838"/>
      <c r="N33" s="838"/>
      <c r="O33" s="838"/>
      <c r="P33" s="839"/>
      <c r="Q33" s="840">
        <v>220</v>
      </c>
      <c r="R33" s="841"/>
      <c r="S33" s="841"/>
      <c r="T33" s="841"/>
      <c r="U33" s="841"/>
      <c r="V33" s="841">
        <v>180</v>
      </c>
      <c r="W33" s="841"/>
      <c r="X33" s="841"/>
      <c r="Y33" s="841"/>
      <c r="Z33" s="841"/>
      <c r="AA33" s="841">
        <v>40</v>
      </c>
      <c r="AB33" s="841"/>
      <c r="AC33" s="841"/>
      <c r="AD33" s="841"/>
      <c r="AE33" s="842"/>
      <c r="AF33" s="843">
        <v>352</v>
      </c>
      <c r="AG33" s="844"/>
      <c r="AH33" s="844"/>
      <c r="AI33" s="844"/>
      <c r="AJ33" s="845"/>
      <c r="AK33" s="912">
        <v>3</v>
      </c>
      <c r="AL33" s="913"/>
      <c r="AM33" s="913"/>
      <c r="AN33" s="913"/>
      <c r="AO33" s="913"/>
      <c r="AP33" s="913">
        <v>297</v>
      </c>
      <c r="AQ33" s="913"/>
      <c r="AR33" s="913"/>
      <c r="AS33" s="913"/>
      <c r="AT33" s="913"/>
      <c r="AU33" s="913">
        <v>23</v>
      </c>
      <c r="AV33" s="913"/>
      <c r="AW33" s="913"/>
      <c r="AX33" s="913"/>
      <c r="AY33" s="913"/>
      <c r="AZ33" s="914" t="s">
        <v>588</v>
      </c>
      <c r="BA33" s="914"/>
      <c r="BB33" s="914"/>
      <c r="BC33" s="914"/>
      <c r="BD33" s="914"/>
      <c r="BE33" s="910" t="s">
        <v>407</v>
      </c>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x14ac:dyDescent="0.15">
      <c r="A34" s="265">
        <v>7</v>
      </c>
      <c r="B34" s="837" t="s">
        <v>408</v>
      </c>
      <c r="C34" s="838"/>
      <c r="D34" s="838"/>
      <c r="E34" s="838"/>
      <c r="F34" s="838"/>
      <c r="G34" s="838"/>
      <c r="H34" s="838"/>
      <c r="I34" s="838"/>
      <c r="J34" s="838"/>
      <c r="K34" s="838"/>
      <c r="L34" s="838"/>
      <c r="M34" s="838"/>
      <c r="N34" s="838"/>
      <c r="O34" s="838"/>
      <c r="P34" s="839"/>
      <c r="Q34" s="840">
        <v>2152</v>
      </c>
      <c r="R34" s="841"/>
      <c r="S34" s="841"/>
      <c r="T34" s="841"/>
      <c r="U34" s="841"/>
      <c r="V34" s="841">
        <v>2164</v>
      </c>
      <c r="W34" s="841"/>
      <c r="X34" s="841"/>
      <c r="Y34" s="841"/>
      <c r="Z34" s="841"/>
      <c r="AA34" s="841">
        <v>-12</v>
      </c>
      <c r="AB34" s="841"/>
      <c r="AC34" s="841"/>
      <c r="AD34" s="841"/>
      <c r="AE34" s="842"/>
      <c r="AF34" s="843">
        <v>189</v>
      </c>
      <c r="AG34" s="844"/>
      <c r="AH34" s="844"/>
      <c r="AI34" s="844"/>
      <c r="AJ34" s="845"/>
      <c r="AK34" s="912">
        <v>300</v>
      </c>
      <c r="AL34" s="913"/>
      <c r="AM34" s="913"/>
      <c r="AN34" s="913"/>
      <c r="AO34" s="913"/>
      <c r="AP34" s="913">
        <v>1082</v>
      </c>
      <c r="AQ34" s="913"/>
      <c r="AR34" s="913"/>
      <c r="AS34" s="913"/>
      <c r="AT34" s="913"/>
      <c r="AU34" s="913">
        <v>702</v>
      </c>
      <c r="AV34" s="913"/>
      <c r="AW34" s="913"/>
      <c r="AX34" s="913"/>
      <c r="AY34" s="913"/>
      <c r="AZ34" s="914" t="s">
        <v>588</v>
      </c>
      <c r="BA34" s="914"/>
      <c r="BB34" s="914"/>
      <c r="BC34" s="914"/>
      <c r="BD34" s="914"/>
      <c r="BE34" s="910" t="s">
        <v>409</v>
      </c>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x14ac:dyDescent="0.15">
      <c r="A35" s="265">
        <v>8</v>
      </c>
      <c r="B35" s="837" t="s">
        <v>410</v>
      </c>
      <c r="C35" s="838"/>
      <c r="D35" s="838"/>
      <c r="E35" s="838"/>
      <c r="F35" s="838"/>
      <c r="G35" s="838"/>
      <c r="H35" s="838"/>
      <c r="I35" s="838"/>
      <c r="J35" s="838"/>
      <c r="K35" s="838"/>
      <c r="L35" s="838"/>
      <c r="M35" s="838"/>
      <c r="N35" s="838"/>
      <c r="O35" s="838"/>
      <c r="P35" s="839"/>
      <c r="Q35" s="840">
        <v>251</v>
      </c>
      <c r="R35" s="841"/>
      <c r="S35" s="841"/>
      <c r="T35" s="841"/>
      <c r="U35" s="841"/>
      <c r="V35" s="841">
        <v>237</v>
      </c>
      <c r="W35" s="841"/>
      <c r="X35" s="841"/>
      <c r="Y35" s="841"/>
      <c r="Z35" s="841"/>
      <c r="AA35" s="841">
        <v>13</v>
      </c>
      <c r="AB35" s="841"/>
      <c r="AC35" s="841"/>
      <c r="AD35" s="841"/>
      <c r="AE35" s="842"/>
      <c r="AF35" s="843">
        <v>13</v>
      </c>
      <c r="AG35" s="844"/>
      <c r="AH35" s="844"/>
      <c r="AI35" s="844"/>
      <c r="AJ35" s="845"/>
      <c r="AK35" s="912">
        <v>113</v>
      </c>
      <c r="AL35" s="913"/>
      <c r="AM35" s="913"/>
      <c r="AN35" s="913"/>
      <c r="AO35" s="913"/>
      <c r="AP35" s="913">
        <v>1916</v>
      </c>
      <c r="AQ35" s="913"/>
      <c r="AR35" s="913"/>
      <c r="AS35" s="913"/>
      <c r="AT35" s="913"/>
      <c r="AU35" s="913">
        <v>1652</v>
      </c>
      <c r="AV35" s="913"/>
      <c r="AW35" s="913"/>
      <c r="AX35" s="913"/>
      <c r="AY35" s="913"/>
      <c r="AZ35" s="914" t="s">
        <v>588</v>
      </c>
      <c r="BA35" s="914"/>
      <c r="BB35" s="914"/>
      <c r="BC35" s="914"/>
      <c r="BD35" s="914"/>
      <c r="BE35" s="910" t="s">
        <v>411</v>
      </c>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x14ac:dyDescent="0.15">
      <c r="A36" s="265">
        <v>9</v>
      </c>
      <c r="B36" s="837" t="s">
        <v>412</v>
      </c>
      <c r="C36" s="838"/>
      <c r="D36" s="838"/>
      <c r="E36" s="838"/>
      <c r="F36" s="838"/>
      <c r="G36" s="838"/>
      <c r="H36" s="838"/>
      <c r="I36" s="838"/>
      <c r="J36" s="838"/>
      <c r="K36" s="838"/>
      <c r="L36" s="838"/>
      <c r="M36" s="838"/>
      <c r="N36" s="838"/>
      <c r="O36" s="838"/>
      <c r="P36" s="839"/>
      <c r="Q36" s="840">
        <v>107</v>
      </c>
      <c r="R36" s="841"/>
      <c r="S36" s="841"/>
      <c r="T36" s="841"/>
      <c r="U36" s="841"/>
      <c r="V36" s="841">
        <v>100</v>
      </c>
      <c r="W36" s="841"/>
      <c r="X36" s="841"/>
      <c r="Y36" s="841"/>
      <c r="Z36" s="841"/>
      <c r="AA36" s="841">
        <v>7</v>
      </c>
      <c r="AB36" s="841"/>
      <c r="AC36" s="841"/>
      <c r="AD36" s="841"/>
      <c r="AE36" s="842"/>
      <c r="AF36" s="843">
        <v>7</v>
      </c>
      <c r="AG36" s="844"/>
      <c r="AH36" s="844"/>
      <c r="AI36" s="844"/>
      <c r="AJ36" s="845"/>
      <c r="AK36" s="912">
        <v>80</v>
      </c>
      <c r="AL36" s="913"/>
      <c r="AM36" s="913"/>
      <c r="AN36" s="913"/>
      <c r="AO36" s="913"/>
      <c r="AP36" s="913">
        <v>472</v>
      </c>
      <c r="AQ36" s="913"/>
      <c r="AR36" s="913"/>
      <c r="AS36" s="913"/>
      <c r="AT36" s="913"/>
      <c r="AU36" s="913">
        <v>450</v>
      </c>
      <c r="AV36" s="913"/>
      <c r="AW36" s="913"/>
      <c r="AX36" s="913"/>
      <c r="AY36" s="913"/>
      <c r="AZ36" s="914" t="s">
        <v>588</v>
      </c>
      <c r="BA36" s="914"/>
      <c r="BB36" s="914"/>
      <c r="BC36" s="914"/>
      <c r="BD36" s="914"/>
      <c r="BE36" s="910" t="s">
        <v>411</v>
      </c>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x14ac:dyDescent="0.15">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x14ac:dyDescent="0.15">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x14ac:dyDescent="0.15">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x14ac:dyDescent="0.15">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x14ac:dyDescent="0.15">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x14ac:dyDescent="0.15">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x14ac:dyDescent="0.15">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x14ac:dyDescent="0.15">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x14ac:dyDescent="0.15">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x14ac:dyDescent="0.15">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x14ac:dyDescent="0.15">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x14ac:dyDescent="0.15">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x14ac:dyDescent="0.15">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x14ac:dyDescent="0.15">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x14ac:dyDescent="0.15">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x14ac:dyDescent="0.15">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x14ac:dyDescent="0.15">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x14ac:dyDescent="0.15">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x14ac:dyDescent="0.15">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x14ac:dyDescent="0.15">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x14ac:dyDescent="0.15">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x14ac:dyDescent="0.15">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x14ac:dyDescent="0.15">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x14ac:dyDescent="0.15">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x14ac:dyDescent="0.2">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x14ac:dyDescent="0.15">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413</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x14ac:dyDescent="0.2">
      <c r="A63" s="263" t="s">
        <v>389</v>
      </c>
      <c r="B63" s="872" t="s">
        <v>414</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902</v>
      </c>
      <c r="AG63" s="924"/>
      <c r="AH63" s="924"/>
      <c r="AI63" s="924"/>
      <c r="AJ63" s="925"/>
      <c r="AK63" s="926"/>
      <c r="AL63" s="921"/>
      <c r="AM63" s="921"/>
      <c r="AN63" s="921"/>
      <c r="AO63" s="921"/>
      <c r="AP63" s="924">
        <v>3905</v>
      </c>
      <c r="AQ63" s="924"/>
      <c r="AR63" s="924"/>
      <c r="AS63" s="924"/>
      <c r="AT63" s="924"/>
      <c r="AU63" s="924">
        <v>2837</v>
      </c>
      <c r="AV63" s="924"/>
      <c r="AW63" s="924"/>
      <c r="AX63" s="924"/>
      <c r="AY63" s="924"/>
      <c r="AZ63" s="928"/>
      <c r="BA63" s="928"/>
      <c r="BB63" s="928"/>
      <c r="BC63" s="928"/>
      <c r="BD63" s="928"/>
      <c r="BE63" s="929"/>
      <c r="BF63" s="929"/>
      <c r="BG63" s="929"/>
      <c r="BH63" s="929"/>
      <c r="BI63" s="930"/>
      <c r="BJ63" s="931" t="s">
        <v>227</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x14ac:dyDescent="0.2">
      <c r="A65" s="251" t="s">
        <v>415</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x14ac:dyDescent="0.15">
      <c r="A66" s="822" t="s">
        <v>416</v>
      </c>
      <c r="B66" s="823"/>
      <c r="C66" s="823"/>
      <c r="D66" s="823"/>
      <c r="E66" s="823"/>
      <c r="F66" s="823"/>
      <c r="G66" s="823"/>
      <c r="H66" s="823"/>
      <c r="I66" s="823"/>
      <c r="J66" s="823"/>
      <c r="K66" s="823"/>
      <c r="L66" s="823"/>
      <c r="M66" s="823"/>
      <c r="N66" s="823"/>
      <c r="O66" s="823"/>
      <c r="P66" s="824"/>
      <c r="Q66" s="799" t="s">
        <v>417</v>
      </c>
      <c r="R66" s="800"/>
      <c r="S66" s="800"/>
      <c r="T66" s="800"/>
      <c r="U66" s="801"/>
      <c r="V66" s="799" t="s">
        <v>394</v>
      </c>
      <c r="W66" s="800"/>
      <c r="X66" s="800"/>
      <c r="Y66" s="800"/>
      <c r="Z66" s="801"/>
      <c r="AA66" s="799" t="s">
        <v>418</v>
      </c>
      <c r="AB66" s="800"/>
      <c r="AC66" s="800"/>
      <c r="AD66" s="800"/>
      <c r="AE66" s="801"/>
      <c r="AF66" s="934" t="s">
        <v>396</v>
      </c>
      <c r="AG66" s="895"/>
      <c r="AH66" s="895"/>
      <c r="AI66" s="895"/>
      <c r="AJ66" s="935"/>
      <c r="AK66" s="799" t="s">
        <v>419</v>
      </c>
      <c r="AL66" s="823"/>
      <c r="AM66" s="823"/>
      <c r="AN66" s="823"/>
      <c r="AO66" s="824"/>
      <c r="AP66" s="799" t="s">
        <v>420</v>
      </c>
      <c r="AQ66" s="800"/>
      <c r="AR66" s="800"/>
      <c r="AS66" s="800"/>
      <c r="AT66" s="801"/>
      <c r="AU66" s="799" t="s">
        <v>421</v>
      </c>
      <c r="AV66" s="800"/>
      <c r="AW66" s="800"/>
      <c r="AX66" s="800"/>
      <c r="AY66" s="801"/>
      <c r="AZ66" s="799" t="s">
        <v>377</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x14ac:dyDescent="0.15">
      <c r="A68" s="257">
        <v>1</v>
      </c>
      <c r="B68" s="951" t="s">
        <v>577</v>
      </c>
      <c r="C68" s="952"/>
      <c r="D68" s="952"/>
      <c r="E68" s="952"/>
      <c r="F68" s="952"/>
      <c r="G68" s="952"/>
      <c r="H68" s="952"/>
      <c r="I68" s="952"/>
      <c r="J68" s="952"/>
      <c r="K68" s="952"/>
      <c r="L68" s="952"/>
      <c r="M68" s="952"/>
      <c r="N68" s="952"/>
      <c r="O68" s="952"/>
      <c r="P68" s="953"/>
      <c r="Q68" s="954">
        <v>4498</v>
      </c>
      <c r="R68" s="948"/>
      <c r="S68" s="948"/>
      <c r="T68" s="948"/>
      <c r="U68" s="948"/>
      <c r="V68" s="948">
        <v>4445</v>
      </c>
      <c r="W68" s="948"/>
      <c r="X68" s="948"/>
      <c r="Y68" s="948"/>
      <c r="Z68" s="948"/>
      <c r="AA68" s="948">
        <v>53</v>
      </c>
      <c r="AB68" s="948"/>
      <c r="AC68" s="948"/>
      <c r="AD68" s="948"/>
      <c r="AE68" s="948"/>
      <c r="AF68" s="948">
        <v>53</v>
      </c>
      <c r="AG68" s="948"/>
      <c r="AH68" s="948"/>
      <c r="AI68" s="948"/>
      <c r="AJ68" s="948"/>
      <c r="AK68" s="948">
        <v>317</v>
      </c>
      <c r="AL68" s="948"/>
      <c r="AM68" s="948"/>
      <c r="AN68" s="948"/>
      <c r="AO68" s="948"/>
      <c r="AP68" s="948">
        <v>3333</v>
      </c>
      <c r="AQ68" s="948"/>
      <c r="AR68" s="948"/>
      <c r="AS68" s="948"/>
      <c r="AT68" s="948"/>
      <c r="AU68" s="948">
        <v>363</v>
      </c>
      <c r="AV68" s="948"/>
      <c r="AW68" s="948"/>
      <c r="AX68" s="948"/>
      <c r="AY68" s="948"/>
      <c r="AZ68" s="949"/>
      <c r="BA68" s="949"/>
      <c r="BB68" s="949"/>
      <c r="BC68" s="949"/>
      <c r="BD68" s="950"/>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x14ac:dyDescent="0.15">
      <c r="A69" s="260">
        <v>2</v>
      </c>
      <c r="B69" s="955" t="s">
        <v>578</v>
      </c>
      <c r="C69" s="956"/>
      <c r="D69" s="956"/>
      <c r="E69" s="956"/>
      <c r="F69" s="956"/>
      <c r="G69" s="956"/>
      <c r="H69" s="956"/>
      <c r="I69" s="956"/>
      <c r="J69" s="956"/>
      <c r="K69" s="956"/>
      <c r="L69" s="956"/>
      <c r="M69" s="956"/>
      <c r="N69" s="956"/>
      <c r="O69" s="956"/>
      <c r="P69" s="957"/>
      <c r="Q69" s="958">
        <v>317</v>
      </c>
      <c r="R69" s="913"/>
      <c r="S69" s="913"/>
      <c r="T69" s="913"/>
      <c r="U69" s="913"/>
      <c r="V69" s="913">
        <v>317</v>
      </c>
      <c r="W69" s="913"/>
      <c r="X69" s="913"/>
      <c r="Y69" s="913"/>
      <c r="Z69" s="913"/>
      <c r="AA69" s="913">
        <v>0</v>
      </c>
      <c r="AB69" s="913"/>
      <c r="AC69" s="913"/>
      <c r="AD69" s="913"/>
      <c r="AE69" s="913"/>
      <c r="AF69" s="913">
        <v>0</v>
      </c>
      <c r="AG69" s="913"/>
      <c r="AH69" s="913"/>
      <c r="AI69" s="913"/>
      <c r="AJ69" s="913"/>
      <c r="AK69" s="913">
        <v>317</v>
      </c>
      <c r="AL69" s="913"/>
      <c r="AM69" s="913"/>
      <c r="AN69" s="913"/>
      <c r="AO69" s="913"/>
      <c r="AP69" s="913" t="s">
        <v>589</v>
      </c>
      <c r="AQ69" s="913"/>
      <c r="AR69" s="913"/>
      <c r="AS69" s="913"/>
      <c r="AT69" s="913"/>
      <c r="AU69" s="913" t="s">
        <v>589</v>
      </c>
      <c r="AV69" s="913"/>
      <c r="AW69" s="913"/>
      <c r="AX69" s="913"/>
      <c r="AY69" s="913"/>
      <c r="AZ69" s="959"/>
      <c r="BA69" s="959"/>
      <c r="BB69" s="959"/>
      <c r="BC69" s="959"/>
      <c r="BD69" s="960"/>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x14ac:dyDescent="0.15">
      <c r="A70" s="260">
        <v>3</v>
      </c>
      <c r="B70" s="955" t="s">
        <v>579</v>
      </c>
      <c r="C70" s="956"/>
      <c r="D70" s="956"/>
      <c r="E70" s="956"/>
      <c r="F70" s="956"/>
      <c r="G70" s="956"/>
      <c r="H70" s="956"/>
      <c r="I70" s="956"/>
      <c r="J70" s="956"/>
      <c r="K70" s="956"/>
      <c r="L70" s="956"/>
      <c r="M70" s="956"/>
      <c r="N70" s="956"/>
      <c r="O70" s="956"/>
      <c r="P70" s="957"/>
      <c r="Q70" s="958">
        <v>8789</v>
      </c>
      <c r="R70" s="913"/>
      <c r="S70" s="913"/>
      <c r="T70" s="913"/>
      <c r="U70" s="913"/>
      <c r="V70" s="913">
        <v>8666</v>
      </c>
      <c r="W70" s="913"/>
      <c r="X70" s="913"/>
      <c r="Y70" s="913"/>
      <c r="Z70" s="913"/>
      <c r="AA70" s="913">
        <v>124</v>
      </c>
      <c r="AB70" s="913"/>
      <c r="AC70" s="913"/>
      <c r="AD70" s="913"/>
      <c r="AE70" s="913"/>
      <c r="AF70" s="913">
        <v>124</v>
      </c>
      <c r="AG70" s="913"/>
      <c r="AH70" s="913"/>
      <c r="AI70" s="913"/>
      <c r="AJ70" s="913"/>
      <c r="AK70" s="913">
        <v>338</v>
      </c>
      <c r="AL70" s="913"/>
      <c r="AM70" s="913"/>
      <c r="AN70" s="913"/>
      <c r="AO70" s="913"/>
      <c r="AP70" s="913" t="s">
        <v>589</v>
      </c>
      <c r="AQ70" s="913"/>
      <c r="AR70" s="913"/>
      <c r="AS70" s="913"/>
      <c r="AT70" s="913"/>
      <c r="AU70" s="913" t="s">
        <v>589</v>
      </c>
      <c r="AV70" s="913"/>
      <c r="AW70" s="913"/>
      <c r="AX70" s="913"/>
      <c r="AY70" s="913"/>
      <c r="AZ70" s="959"/>
      <c r="BA70" s="959"/>
      <c r="BB70" s="959"/>
      <c r="BC70" s="959"/>
      <c r="BD70" s="960"/>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x14ac:dyDescent="0.15">
      <c r="A71" s="260">
        <v>4</v>
      </c>
      <c r="B71" s="955" t="s">
        <v>580</v>
      </c>
      <c r="C71" s="956"/>
      <c r="D71" s="956"/>
      <c r="E71" s="956"/>
      <c r="F71" s="956"/>
      <c r="G71" s="956"/>
      <c r="H71" s="956"/>
      <c r="I71" s="956"/>
      <c r="J71" s="956"/>
      <c r="K71" s="956"/>
      <c r="L71" s="956"/>
      <c r="M71" s="956"/>
      <c r="N71" s="956"/>
      <c r="O71" s="956"/>
      <c r="P71" s="957"/>
      <c r="Q71" s="958">
        <v>107</v>
      </c>
      <c r="R71" s="913"/>
      <c r="S71" s="913"/>
      <c r="T71" s="913"/>
      <c r="U71" s="913"/>
      <c r="V71" s="913">
        <v>88</v>
      </c>
      <c r="W71" s="913"/>
      <c r="X71" s="913"/>
      <c r="Y71" s="913"/>
      <c r="Z71" s="913"/>
      <c r="AA71" s="913">
        <v>19</v>
      </c>
      <c r="AB71" s="913"/>
      <c r="AC71" s="913"/>
      <c r="AD71" s="913"/>
      <c r="AE71" s="913"/>
      <c r="AF71" s="913">
        <v>19</v>
      </c>
      <c r="AG71" s="913"/>
      <c r="AH71" s="913"/>
      <c r="AI71" s="913"/>
      <c r="AJ71" s="913"/>
      <c r="AK71" s="913" t="s">
        <v>589</v>
      </c>
      <c r="AL71" s="913"/>
      <c r="AM71" s="913"/>
      <c r="AN71" s="913"/>
      <c r="AO71" s="913"/>
      <c r="AP71" s="913" t="s">
        <v>589</v>
      </c>
      <c r="AQ71" s="913"/>
      <c r="AR71" s="913"/>
      <c r="AS71" s="913"/>
      <c r="AT71" s="913"/>
      <c r="AU71" s="913" t="s">
        <v>589</v>
      </c>
      <c r="AV71" s="913"/>
      <c r="AW71" s="913"/>
      <c r="AX71" s="913"/>
      <c r="AY71" s="913"/>
      <c r="AZ71" s="959"/>
      <c r="BA71" s="959"/>
      <c r="BB71" s="959"/>
      <c r="BC71" s="959"/>
      <c r="BD71" s="960"/>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x14ac:dyDescent="0.15">
      <c r="A72" s="260">
        <v>5</v>
      </c>
      <c r="B72" s="955" t="s">
        <v>581</v>
      </c>
      <c r="C72" s="956"/>
      <c r="D72" s="956"/>
      <c r="E72" s="956"/>
      <c r="F72" s="956"/>
      <c r="G72" s="956"/>
      <c r="H72" s="956"/>
      <c r="I72" s="956"/>
      <c r="J72" s="956"/>
      <c r="K72" s="956"/>
      <c r="L72" s="956"/>
      <c r="M72" s="956"/>
      <c r="N72" s="956"/>
      <c r="O72" s="956"/>
      <c r="P72" s="957"/>
      <c r="Q72" s="958">
        <v>165</v>
      </c>
      <c r="R72" s="913"/>
      <c r="S72" s="913"/>
      <c r="T72" s="913"/>
      <c r="U72" s="913"/>
      <c r="V72" s="913">
        <v>144</v>
      </c>
      <c r="W72" s="913"/>
      <c r="X72" s="913"/>
      <c r="Y72" s="913"/>
      <c r="Z72" s="913"/>
      <c r="AA72" s="913">
        <v>22</v>
      </c>
      <c r="AB72" s="913"/>
      <c r="AC72" s="913"/>
      <c r="AD72" s="913"/>
      <c r="AE72" s="913"/>
      <c r="AF72" s="913">
        <v>22</v>
      </c>
      <c r="AG72" s="913"/>
      <c r="AH72" s="913"/>
      <c r="AI72" s="913"/>
      <c r="AJ72" s="913"/>
      <c r="AK72" s="913">
        <v>35</v>
      </c>
      <c r="AL72" s="913"/>
      <c r="AM72" s="913"/>
      <c r="AN72" s="913"/>
      <c r="AO72" s="913"/>
      <c r="AP72" s="913" t="s">
        <v>589</v>
      </c>
      <c r="AQ72" s="913"/>
      <c r="AR72" s="913"/>
      <c r="AS72" s="913"/>
      <c r="AT72" s="913"/>
      <c r="AU72" s="913" t="s">
        <v>589</v>
      </c>
      <c r="AV72" s="913"/>
      <c r="AW72" s="913"/>
      <c r="AX72" s="913"/>
      <c r="AY72" s="913"/>
      <c r="AZ72" s="959"/>
      <c r="BA72" s="959"/>
      <c r="BB72" s="959"/>
      <c r="BC72" s="959"/>
      <c r="BD72" s="960"/>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x14ac:dyDescent="0.15">
      <c r="A73" s="260">
        <v>6</v>
      </c>
      <c r="B73" s="955" t="s">
        <v>582</v>
      </c>
      <c r="C73" s="956"/>
      <c r="D73" s="956"/>
      <c r="E73" s="956"/>
      <c r="F73" s="956"/>
      <c r="G73" s="956"/>
      <c r="H73" s="956"/>
      <c r="I73" s="956"/>
      <c r="J73" s="956"/>
      <c r="K73" s="956"/>
      <c r="L73" s="956"/>
      <c r="M73" s="956"/>
      <c r="N73" s="956"/>
      <c r="O73" s="956"/>
      <c r="P73" s="957"/>
      <c r="Q73" s="958">
        <v>540</v>
      </c>
      <c r="R73" s="913"/>
      <c r="S73" s="913"/>
      <c r="T73" s="913"/>
      <c r="U73" s="913"/>
      <c r="V73" s="913">
        <v>483</v>
      </c>
      <c r="W73" s="913"/>
      <c r="X73" s="913"/>
      <c r="Y73" s="913"/>
      <c r="Z73" s="913"/>
      <c r="AA73" s="913">
        <v>57</v>
      </c>
      <c r="AB73" s="913"/>
      <c r="AC73" s="913"/>
      <c r="AD73" s="913"/>
      <c r="AE73" s="913"/>
      <c r="AF73" s="913">
        <v>57</v>
      </c>
      <c r="AG73" s="913"/>
      <c r="AH73" s="913"/>
      <c r="AI73" s="913"/>
      <c r="AJ73" s="913"/>
      <c r="AK73" s="913" t="s">
        <v>589</v>
      </c>
      <c r="AL73" s="913"/>
      <c r="AM73" s="913"/>
      <c r="AN73" s="913"/>
      <c r="AO73" s="913"/>
      <c r="AP73" s="913" t="s">
        <v>589</v>
      </c>
      <c r="AQ73" s="913"/>
      <c r="AR73" s="913"/>
      <c r="AS73" s="913"/>
      <c r="AT73" s="913"/>
      <c r="AU73" s="913" t="s">
        <v>589</v>
      </c>
      <c r="AV73" s="913"/>
      <c r="AW73" s="913"/>
      <c r="AX73" s="913"/>
      <c r="AY73" s="913"/>
      <c r="AZ73" s="959"/>
      <c r="BA73" s="959"/>
      <c r="BB73" s="959"/>
      <c r="BC73" s="959"/>
      <c r="BD73" s="960"/>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x14ac:dyDescent="0.15">
      <c r="A74" s="260">
        <v>7</v>
      </c>
      <c r="B74" s="955" t="s">
        <v>583</v>
      </c>
      <c r="C74" s="956"/>
      <c r="D74" s="956"/>
      <c r="E74" s="956"/>
      <c r="F74" s="956"/>
      <c r="G74" s="956"/>
      <c r="H74" s="956"/>
      <c r="I74" s="956"/>
      <c r="J74" s="956"/>
      <c r="K74" s="956"/>
      <c r="L74" s="956"/>
      <c r="M74" s="956"/>
      <c r="N74" s="956"/>
      <c r="O74" s="956"/>
      <c r="P74" s="957"/>
      <c r="Q74" s="958">
        <v>152923</v>
      </c>
      <c r="R74" s="913"/>
      <c r="S74" s="913"/>
      <c r="T74" s="913"/>
      <c r="U74" s="913"/>
      <c r="V74" s="913">
        <v>149406</v>
      </c>
      <c r="W74" s="913"/>
      <c r="X74" s="913"/>
      <c r="Y74" s="913"/>
      <c r="Z74" s="913"/>
      <c r="AA74" s="913">
        <v>3517</v>
      </c>
      <c r="AB74" s="913"/>
      <c r="AC74" s="913"/>
      <c r="AD74" s="913"/>
      <c r="AE74" s="913"/>
      <c r="AF74" s="913">
        <v>3517</v>
      </c>
      <c r="AG74" s="913"/>
      <c r="AH74" s="913"/>
      <c r="AI74" s="913"/>
      <c r="AJ74" s="913"/>
      <c r="AK74" s="913">
        <v>1563</v>
      </c>
      <c r="AL74" s="913"/>
      <c r="AM74" s="913"/>
      <c r="AN74" s="913"/>
      <c r="AO74" s="913"/>
      <c r="AP74" s="913" t="s">
        <v>589</v>
      </c>
      <c r="AQ74" s="913"/>
      <c r="AR74" s="913"/>
      <c r="AS74" s="913"/>
      <c r="AT74" s="913"/>
      <c r="AU74" s="913" t="s">
        <v>589</v>
      </c>
      <c r="AV74" s="913"/>
      <c r="AW74" s="913"/>
      <c r="AX74" s="913"/>
      <c r="AY74" s="913"/>
      <c r="AZ74" s="959"/>
      <c r="BA74" s="959"/>
      <c r="BB74" s="959"/>
      <c r="BC74" s="959"/>
      <c r="BD74" s="960"/>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x14ac:dyDescent="0.15">
      <c r="A75" s="260">
        <v>8</v>
      </c>
      <c r="B75" s="955" t="s">
        <v>584</v>
      </c>
      <c r="C75" s="956"/>
      <c r="D75" s="956"/>
      <c r="E75" s="956"/>
      <c r="F75" s="956"/>
      <c r="G75" s="956"/>
      <c r="H75" s="956"/>
      <c r="I75" s="956"/>
      <c r="J75" s="956"/>
      <c r="K75" s="956"/>
      <c r="L75" s="956"/>
      <c r="M75" s="956"/>
      <c r="N75" s="956"/>
      <c r="O75" s="956"/>
      <c r="P75" s="957"/>
      <c r="Q75" s="961">
        <v>731</v>
      </c>
      <c r="R75" s="962"/>
      <c r="S75" s="962"/>
      <c r="T75" s="962"/>
      <c r="U75" s="912"/>
      <c r="V75" s="963">
        <v>717</v>
      </c>
      <c r="W75" s="962"/>
      <c r="X75" s="962"/>
      <c r="Y75" s="962"/>
      <c r="Z75" s="912"/>
      <c r="AA75" s="963">
        <v>14</v>
      </c>
      <c r="AB75" s="962"/>
      <c r="AC75" s="962"/>
      <c r="AD75" s="962"/>
      <c r="AE75" s="912"/>
      <c r="AF75" s="963">
        <v>14</v>
      </c>
      <c r="AG75" s="962"/>
      <c r="AH75" s="962"/>
      <c r="AI75" s="962"/>
      <c r="AJ75" s="912"/>
      <c r="AK75" s="913" t="s">
        <v>589</v>
      </c>
      <c r="AL75" s="913"/>
      <c r="AM75" s="913"/>
      <c r="AN75" s="913"/>
      <c r="AO75" s="913"/>
      <c r="AP75" s="913" t="s">
        <v>589</v>
      </c>
      <c r="AQ75" s="913"/>
      <c r="AR75" s="913"/>
      <c r="AS75" s="913"/>
      <c r="AT75" s="913"/>
      <c r="AU75" s="913" t="s">
        <v>589</v>
      </c>
      <c r="AV75" s="913"/>
      <c r="AW75" s="913"/>
      <c r="AX75" s="913"/>
      <c r="AY75" s="913"/>
      <c r="AZ75" s="959"/>
      <c r="BA75" s="959"/>
      <c r="BB75" s="959"/>
      <c r="BC75" s="959"/>
      <c r="BD75" s="960"/>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x14ac:dyDescent="0.15">
      <c r="A76" s="260">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x14ac:dyDescent="0.15">
      <c r="A77" s="260">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x14ac:dyDescent="0.15">
      <c r="A78" s="260">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x14ac:dyDescent="0.15">
      <c r="A79" s="260">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x14ac:dyDescent="0.15">
      <c r="A80" s="260">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x14ac:dyDescent="0.15">
      <c r="A81" s="260">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x14ac:dyDescent="0.15">
      <c r="A82" s="260">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x14ac:dyDescent="0.15">
      <c r="A83" s="260">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x14ac:dyDescent="0.15">
      <c r="A84" s="260">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x14ac:dyDescent="0.15">
      <c r="A85" s="260">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x14ac:dyDescent="0.15">
      <c r="A86" s="260">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x14ac:dyDescent="0.15">
      <c r="A87" s="26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x14ac:dyDescent="0.2">
      <c r="A88" s="263" t="s">
        <v>389</v>
      </c>
      <c r="B88" s="872" t="s">
        <v>422</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3806</v>
      </c>
      <c r="AG88" s="924"/>
      <c r="AH88" s="924"/>
      <c r="AI88" s="924"/>
      <c r="AJ88" s="924"/>
      <c r="AK88" s="921"/>
      <c r="AL88" s="921"/>
      <c r="AM88" s="921"/>
      <c r="AN88" s="921"/>
      <c r="AO88" s="921"/>
      <c r="AP88" s="924">
        <v>3333</v>
      </c>
      <c r="AQ88" s="924"/>
      <c r="AR88" s="924"/>
      <c r="AS88" s="924"/>
      <c r="AT88" s="924"/>
      <c r="AU88" s="924">
        <v>363</v>
      </c>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872" t="s">
        <v>423</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v>27</v>
      </c>
      <c r="CS102" s="932"/>
      <c r="CT102" s="932"/>
      <c r="CU102" s="932"/>
      <c r="CV102" s="975"/>
      <c r="CW102" s="974">
        <v>3</v>
      </c>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1" t="s">
        <v>424</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2" t="s">
        <v>425</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3" t="s">
        <v>428</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429</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5" customFormat="1" ht="26.25" customHeight="1" x14ac:dyDescent="0.15">
      <c r="A109" s="996" t="s">
        <v>430</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431</v>
      </c>
      <c r="AB109" s="977"/>
      <c r="AC109" s="977"/>
      <c r="AD109" s="977"/>
      <c r="AE109" s="978"/>
      <c r="AF109" s="976" t="s">
        <v>306</v>
      </c>
      <c r="AG109" s="977"/>
      <c r="AH109" s="977"/>
      <c r="AI109" s="977"/>
      <c r="AJ109" s="978"/>
      <c r="AK109" s="976" t="s">
        <v>305</v>
      </c>
      <c r="AL109" s="977"/>
      <c r="AM109" s="977"/>
      <c r="AN109" s="977"/>
      <c r="AO109" s="978"/>
      <c r="AP109" s="976" t="s">
        <v>432</v>
      </c>
      <c r="AQ109" s="977"/>
      <c r="AR109" s="977"/>
      <c r="AS109" s="977"/>
      <c r="AT109" s="979"/>
      <c r="AU109" s="996" t="s">
        <v>430</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431</v>
      </c>
      <c r="BR109" s="977"/>
      <c r="BS109" s="977"/>
      <c r="BT109" s="977"/>
      <c r="BU109" s="978"/>
      <c r="BV109" s="976" t="s">
        <v>306</v>
      </c>
      <c r="BW109" s="977"/>
      <c r="BX109" s="977"/>
      <c r="BY109" s="977"/>
      <c r="BZ109" s="978"/>
      <c r="CA109" s="976" t="s">
        <v>305</v>
      </c>
      <c r="CB109" s="977"/>
      <c r="CC109" s="977"/>
      <c r="CD109" s="977"/>
      <c r="CE109" s="978"/>
      <c r="CF109" s="997" t="s">
        <v>432</v>
      </c>
      <c r="CG109" s="997"/>
      <c r="CH109" s="997"/>
      <c r="CI109" s="997"/>
      <c r="CJ109" s="997"/>
      <c r="CK109" s="976" t="s">
        <v>433</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431</v>
      </c>
      <c r="DH109" s="977"/>
      <c r="DI109" s="977"/>
      <c r="DJ109" s="977"/>
      <c r="DK109" s="978"/>
      <c r="DL109" s="976" t="s">
        <v>306</v>
      </c>
      <c r="DM109" s="977"/>
      <c r="DN109" s="977"/>
      <c r="DO109" s="977"/>
      <c r="DP109" s="978"/>
      <c r="DQ109" s="976" t="s">
        <v>305</v>
      </c>
      <c r="DR109" s="977"/>
      <c r="DS109" s="977"/>
      <c r="DT109" s="977"/>
      <c r="DU109" s="978"/>
      <c r="DV109" s="976" t="s">
        <v>432</v>
      </c>
      <c r="DW109" s="977"/>
      <c r="DX109" s="977"/>
      <c r="DY109" s="977"/>
      <c r="DZ109" s="979"/>
    </row>
    <row r="110" spans="1:131" s="245" customFormat="1" ht="26.25" customHeight="1" x14ac:dyDescent="0.15">
      <c r="A110" s="980" t="s">
        <v>434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853819</v>
      </c>
      <c r="AB110" s="984"/>
      <c r="AC110" s="984"/>
      <c r="AD110" s="984"/>
      <c r="AE110" s="985"/>
      <c r="AF110" s="986">
        <v>776854</v>
      </c>
      <c r="AG110" s="984"/>
      <c r="AH110" s="984"/>
      <c r="AI110" s="984"/>
      <c r="AJ110" s="985"/>
      <c r="AK110" s="986">
        <v>797364</v>
      </c>
      <c r="AL110" s="984"/>
      <c r="AM110" s="984"/>
      <c r="AN110" s="984"/>
      <c r="AO110" s="985"/>
      <c r="AP110" s="987">
        <v>18</v>
      </c>
      <c r="AQ110" s="988"/>
      <c r="AR110" s="988"/>
      <c r="AS110" s="988"/>
      <c r="AT110" s="989"/>
      <c r="AU110" s="990" t="s">
        <v>72</v>
      </c>
      <c r="AV110" s="991"/>
      <c r="AW110" s="991"/>
      <c r="AX110" s="991"/>
      <c r="AY110" s="991"/>
      <c r="AZ110" s="1032" t="s">
        <v>435</v>
      </c>
      <c r="BA110" s="981"/>
      <c r="BB110" s="981"/>
      <c r="BC110" s="981"/>
      <c r="BD110" s="981"/>
      <c r="BE110" s="981"/>
      <c r="BF110" s="981"/>
      <c r="BG110" s="981"/>
      <c r="BH110" s="981"/>
      <c r="BI110" s="981"/>
      <c r="BJ110" s="981"/>
      <c r="BK110" s="981"/>
      <c r="BL110" s="981"/>
      <c r="BM110" s="981"/>
      <c r="BN110" s="981"/>
      <c r="BO110" s="981"/>
      <c r="BP110" s="982"/>
      <c r="BQ110" s="1018">
        <v>7919063</v>
      </c>
      <c r="BR110" s="1019"/>
      <c r="BS110" s="1019"/>
      <c r="BT110" s="1019"/>
      <c r="BU110" s="1019"/>
      <c r="BV110" s="1019">
        <v>8215360</v>
      </c>
      <c r="BW110" s="1019"/>
      <c r="BX110" s="1019"/>
      <c r="BY110" s="1019"/>
      <c r="BZ110" s="1019"/>
      <c r="CA110" s="1019">
        <v>8403250</v>
      </c>
      <c r="CB110" s="1019"/>
      <c r="CC110" s="1019"/>
      <c r="CD110" s="1019"/>
      <c r="CE110" s="1019"/>
      <c r="CF110" s="1033">
        <v>189.3</v>
      </c>
      <c r="CG110" s="1034"/>
      <c r="CH110" s="1034"/>
      <c r="CI110" s="1034"/>
      <c r="CJ110" s="1034"/>
      <c r="CK110" s="1035" t="s">
        <v>436</v>
      </c>
      <c r="CL110" s="1036"/>
      <c r="CM110" s="1015" t="s">
        <v>437</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438</v>
      </c>
      <c r="DH110" s="1019"/>
      <c r="DI110" s="1019"/>
      <c r="DJ110" s="1019"/>
      <c r="DK110" s="1019"/>
      <c r="DL110" s="1019" t="s">
        <v>227</v>
      </c>
      <c r="DM110" s="1019"/>
      <c r="DN110" s="1019"/>
      <c r="DO110" s="1019"/>
      <c r="DP110" s="1019"/>
      <c r="DQ110" s="1019" t="s">
        <v>227</v>
      </c>
      <c r="DR110" s="1019"/>
      <c r="DS110" s="1019"/>
      <c r="DT110" s="1019"/>
      <c r="DU110" s="1019"/>
      <c r="DV110" s="1020" t="s">
        <v>227</v>
      </c>
      <c r="DW110" s="1020"/>
      <c r="DX110" s="1020"/>
      <c r="DY110" s="1020"/>
      <c r="DZ110" s="1021"/>
    </row>
    <row r="111" spans="1:131" s="245" customFormat="1" ht="26.25" customHeight="1" x14ac:dyDescent="0.15">
      <c r="A111" s="1022" t="s">
        <v>439</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438</v>
      </c>
      <c r="AB111" s="1026"/>
      <c r="AC111" s="1026"/>
      <c r="AD111" s="1026"/>
      <c r="AE111" s="1027"/>
      <c r="AF111" s="1028" t="s">
        <v>440</v>
      </c>
      <c r="AG111" s="1026"/>
      <c r="AH111" s="1026"/>
      <c r="AI111" s="1026"/>
      <c r="AJ111" s="1027"/>
      <c r="AK111" s="1028" t="s">
        <v>440</v>
      </c>
      <c r="AL111" s="1026"/>
      <c r="AM111" s="1026"/>
      <c r="AN111" s="1026"/>
      <c r="AO111" s="1027"/>
      <c r="AP111" s="1029" t="s">
        <v>227</v>
      </c>
      <c r="AQ111" s="1030"/>
      <c r="AR111" s="1030"/>
      <c r="AS111" s="1030"/>
      <c r="AT111" s="1031"/>
      <c r="AU111" s="992"/>
      <c r="AV111" s="993"/>
      <c r="AW111" s="993"/>
      <c r="AX111" s="993"/>
      <c r="AY111" s="993"/>
      <c r="AZ111" s="1041" t="s">
        <v>441</v>
      </c>
      <c r="BA111" s="1042"/>
      <c r="BB111" s="1042"/>
      <c r="BC111" s="1042"/>
      <c r="BD111" s="1042"/>
      <c r="BE111" s="1042"/>
      <c r="BF111" s="1042"/>
      <c r="BG111" s="1042"/>
      <c r="BH111" s="1042"/>
      <c r="BI111" s="1042"/>
      <c r="BJ111" s="1042"/>
      <c r="BK111" s="1042"/>
      <c r="BL111" s="1042"/>
      <c r="BM111" s="1042"/>
      <c r="BN111" s="1042"/>
      <c r="BO111" s="1042"/>
      <c r="BP111" s="1043"/>
      <c r="BQ111" s="1011">
        <v>23885</v>
      </c>
      <c r="BR111" s="1012"/>
      <c r="BS111" s="1012"/>
      <c r="BT111" s="1012"/>
      <c r="BU111" s="1012"/>
      <c r="BV111" s="1012">
        <v>13865</v>
      </c>
      <c r="BW111" s="1012"/>
      <c r="BX111" s="1012"/>
      <c r="BY111" s="1012"/>
      <c r="BZ111" s="1012"/>
      <c r="CA111" s="1012">
        <v>22941</v>
      </c>
      <c r="CB111" s="1012"/>
      <c r="CC111" s="1012"/>
      <c r="CD111" s="1012"/>
      <c r="CE111" s="1012"/>
      <c r="CF111" s="1006">
        <v>0.5</v>
      </c>
      <c r="CG111" s="1007"/>
      <c r="CH111" s="1007"/>
      <c r="CI111" s="1007"/>
      <c r="CJ111" s="1007"/>
      <c r="CK111" s="1037"/>
      <c r="CL111" s="1038"/>
      <c r="CM111" s="1008" t="s">
        <v>442</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443</v>
      </c>
      <c r="DH111" s="1012"/>
      <c r="DI111" s="1012"/>
      <c r="DJ111" s="1012"/>
      <c r="DK111" s="1012"/>
      <c r="DL111" s="1012" t="s">
        <v>227</v>
      </c>
      <c r="DM111" s="1012"/>
      <c r="DN111" s="1012"/>
      <c r="DO111" s="1012"/>
      <c r="DP111" s="1012"/>
      <c r="DQ111" s="1012" t="s">
        <v>227</v>
      </c>
      <c r="DR111" s="1012"/>
      <c r="DS111" s="1012"/>
      <c r="DT111" s="1012"/>
      <c r="DU111" s="1012"/>
      <c r="DV111" s="1013" t="s">
        <v>227</v>
      </c>
      <c r="DW111" s="1013"/>
      <c r="DX111" s="1013"/>
      <c r="DY111" s="1013"/>
      <c r="DZ111" s="1014"/>
    </row>
    <row r="112" spans="1:131" s="245" customFormat="1" ht="26.25" customHeight="1" x14ac:dyDescent="0.15">
      <c r="A112" s="1044" t="s">
        <v>444</v>
      </c>
      <c r="B112" s="1045"/>
      <c r="C112" s="1042" t="s">
        <v>445</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227</v>
      </c>
      <c r="AB112" s="1051"/>
      <c r="AC112" s="1051"/>
      <c r="AD112" s="1051"/>
      <c r="AE112" s="1052"/>
      <c r="AF112" s="1053" t="s">
        <v>227</v>
      </c>
      <c r="AG112" s="1051"/>
      <c r="AH112" s="1051"/>
      <c r="AI112" s="1051"/>
      <c r="AJ112" s="1052"/>
      <c r="AK112" s="1053" t="s">
        <v>440</v>
      </c>
      <c r="AL112" s="1051"/>
      <c r="AM112" s="1051"/>
      <c r="AN112" s="1051"/>
      <c r="AO112" s="1052"/>
      <c r="AP112" s="1054" t="s">
        <v>227</v>
      </c>
      <c r="AQ112" s="1055"/>
      <c r="AR112" s="1055"/>
      <c r="AS112" s="1055"/>
      <c r="AT112" s="1056"/>
      <c r="AU112" s="992"/>
      <c r="AV112" s="993"/>
      <c r="AW112" s="993"/>
      <c r="AX112" s="993"/>
      <c r="AY112" s="993"/>
      <c r="AZ112" s="1041" t="s">
        <v>446</v>
      </c>
      <c r="BA112" s="1042"/>
      <c r="BB112" s="1042"/>
      <c r="BC112" s="1042"/>
      <c r="BD112" s="1042"/>
      <c r="BE112" s="1042"/>
      <c r="BF112" s="1042"/>
      <c r="BG112" s="1042"/>
      <c r="BH112" s="1042"/>
      <c r="BI112" s="1042"/>
      <c r="BJ112" s="1042"/>
      <c r="BK112" s="1042"/>
      <c r="BL112" s="1042"/>
      <c r="BM112" s="1042"/>
      <c r="BN112" s="1042"/>
      <c r="BO112" s="1042"/>
      <c r="BP112" s="1043"/>
      <c r="BQ112" s="1011">
        <v>2928431</v>
      </c>
      <c r="BR112" s="1012"/>
      <c r="BS112" s="1012"/>
      <c r="BT112" s="1012"/>
      <c r="BU112" s="1012"/>
      <c r="BV112" s="1012">
        <v>2886687</v>
      </c>
      <c r="BW112" s="1012"/>
      <c r="BX112" s="1012"/>
      <c r="BY112" s="1012"/>
      <c r="BZ112" s="1012"/>
      <c r="CA112" s="1012">
        <v>2835529</v>
      </c>
      <c r="CB112" s="1012"/>
      <c r="CC112" s="1012"/>
      <c r="CD112" s="1012"/>
      <c r="CE112" s="1012"/>
      <c r="CF112" s="1006">
        <v>63.9</v>
      </c>
      <c r="CG112" s="1007"/>
      <c r="CH112" s="1007"/>
      <c r="CI112" s="1007"/>
      <c r="CJ112" s="1007"/>
      <c r="CK112" s="1037"/>
      <c r="CL112" s="1038"/>
      <c r="CM112" s="1008" t="s">
        <v>447</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227</v>
      </c>
      <c r="DH112" s="1012"/>
      <c r="DI112" s="1012"/>
      <c r="DJ112" s="1012"/>
      <c r="DK112" s="1012"/>
      <c r="DL112" s="1012" t="s">
        <v>438</v>
      </c>
      <c r="DM112" s="1012"/>
      <c r="DN112" s="1012"/>
      <c r="DO112" s="1012"/>
      <c r="DP112" s="1012"/>
      <c r="DQ112" s="1012" t="s">
        <v>227</v>
      </c>
      <c r="DR112" s="1012"/>
      <c r="DS112" s="1012"/>
      <c r="DT112" s="1012"/>
      <c r="DU112" s="1012"/>
      <c r="DV112" s="1013" t="s">
        <v>440</v>
      </c>
      <c r="DW112" s="1013"/>
      <c r="DX112" s="1013"/>
      <c r="DY112" s="1013"/>
      <c r="DZ112" s="1014"/>
    </row>
    <row r="113" spans="1:130" s="245" customFormat="1" ht="26.25" customHeight="1" x14ac:dyDescent="0.15">
      <c r="A113" s="1046"/>
      <c r="B113" s="1047"/>
      <c r="C113" s="1042" t="s">
        <v>448</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309298</v>
      </c>
      <c r="AB113" s="1026"/>
      <c r="AC113" s="1026"/>
      <c r="AD113" s="1026"/>
      <c r="AE113" s="1027"/>
      <c r="AF113" s="1028">
        <v>317318</v>
      </c>
      <c r="AG113" s="1026"/>
      <c r="AH113" s="1026"/>
      <c r="AI113" s="1026"/>
      <c r="AJ113" s="1027"/>
      <c r="AK113" s="1028">
        <v>321842</v>
      </c>
      <c r="AL113" s="1026"/>
      <c r="AM113" s="1026"/>
      <c r="AN113" s="1026"/>
      <c r="AO113" s="1027"/>
      <c r="AP113" s="1029">
        <v>7.3</v>
      </c>
      <c r="AQ113" s="1030"/>
      <c r="AR113" s="1030"/>
      <c r="AS113" s="1030"/>
      <c r="AT113" s="1031"/>
      <c r="AU113" s="992"/>
      <c r="AV113" s="993"/>
      <c r="AW113" s="993"/>
      <c r="AX113" s="993"/>
      <c r="AY113" s="993"/>
      <c r="AZ113" s="1041" t="s">
        <v>449</v>
      </c>
      <c r="BA113" s="1042"/>
      <c r="BB113" s="1042"/>
      <c r="BC113" s="1042"/>
      <c r="BD113" s="1042"/>
      <c r="BE113" s="1042"/>
      <c r="BF113" s="1042"/>
      <c r="BG113" s="1042"/>
      <c r="BH113" s="1042"/>
      <c r="BI113" s="1042"/>
      <c r="BJ113" s="1042"/>
      <c r="BK113" s="1042"/>
      <c r="BL113" s="1042"/>
      <c r="BM113" s="1042"/>
      <c r="BN113" s="1042"/>
      <c r="BO113" s="1042"/>
      <c r="BP113" s="1043"/>
      <c r="BQ113" s="1011">
        <v>314346</v>
      </c>
      <c r="BR113" s="1012"/>
      <c r="BS113" s="1012"/>
      <c r="BT113" s="1012"/>
      <c r="BU113" s="1012"/>
      <c r="BV113" s="1012">
        <v>316964</v>
      </c>
      <c r="BW113" s="1012"/>
      <c r="BX113" s="1012"/>
      <c r="BY113" s="1012"/>
      <c r="BZ113" s="1012"/>
      <c r="CA113" s="1012">
        <v>363380</v>
      </c>
      <c r="CB113" s="1012"/>
      <c r="CC113" s="1012"/>
      <c r="CD113" s="1012"/>
      <c r="CE113" s="1012"/>
      <c r="CF113" s="1006">
        <v>8.1999999999999993</v>
      </c>
      <c r="CG113" s="1007"/>
      <c r="CH113" s="1007"/>
      <c r="CI113" s="1007"/>
      <c r="CJ113" s="1007"/>
      <c r="CK113" s="1037"/>
      <c r="CL113" s="1038"/>
      <c r="CM113" s="1008" t="s">
        <v>450</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227</v>
      </c>
      <c r="DH113" s="1051"/>
      <c r="DI113" s="1051"/>
      <c r="DJ113" s="1051"/>
      <c r="DK113" s="1052"/>
      <c r="DL113" s="1053" t="s">
        <v>227</v>
      </c>
      <c r="DM113" s="1051"/>
      <c r="DN113" s="1051"/>
      <c r="DO113" s="1051"/>
      <c r="DP113" s="1052"/>
      <c r="DQ113" s="1053" t="s">
        <v>440</v>
      </c>
      <c r="DR113" s="1051"/>
      <c r="DS113" s="1051"/>
      <c r="DT113" s="1051"/>
      <c r="DU113" s="1052"/>
      <c r="DV113" s="1054" t="s">
        <v>227</v>
      </c>
      <c r="DW113" s="1055"/>
      <c r="DX113" s="1055"/>
      <c r="DY113" s="1055"/>
      <c r="DZ113" s="1056"/>
    </row>
    <row r="114" spans="1:130" s="245" customFormat="1" ht="26.25" customHeight="1" x14ac:dyDescent="0.15">
      <c r="A114" s="1046"/>
      <c r="B114" s="1047"/>
      <c r="C114" s="1042" t="s">
        <v>451</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39336</v>
      </c>
      <c r="AB114" s="1051"/>
      <c r="AC114" s="1051"/>
      <c r="AD114" s="1051"/>
      <c r="AE114" s="1052"/>
      <c r="AF114" s="1053">
        <v>42524</v>
      </c>
      <c r="AG114" s="1051"/>
      <c r="AH114" s="1051"/>
      <c r="AI114" s="1051"/>
      <c r="AJ114" s="1052"/>
      <c r="AK114" s="1053">
        <v>41519</v>
      </c>
      <c r="AL114" s="1051"/>
      <c r="AM114" s="1051"/>
      <c r="AN114" s="1051"/>
      <c r="AO114" s="1052"/>
      <c r="AP114" s="1054">
        <v>0.9</v>
      </c>
      <c r="AQ114" s="1055"/>
      <c r="AR114" s="1055"/>
      <c r="AS114" s="1055"/>
      <c r="AT114" s="1056"/>
      <c r="AU114" s="992"/>
      <c r="AV114" s="993"/>
      <c r="AW114" s="993"/>
      <c r="AX114" s="993"/>
      <c r="AY114" s="993"/>
      <c r="AZ114" s="1041" t="s">
        <v>452</v>
      </c>
      <c r="BA114" s="1042"/>
      <c r="BB114" s="1042"/>
      <c r="BC114" s="1042"/>
      <c r="BD114" s="1042"/>
      <c r="BE114" s="1042"/>
      <c r="BF114" s="1042"/>
      <c r="BG114" s="1042"/>
      <c r="BH114" s="1042"/>
      <c r="BI114" s="1042"/>
      <c r="BJ114" s="1042"/>
      <c r="BK114" s="1042"/>
      <c r="BL114" s="1042"/>
      <c r="BM114" s="1042"/>
      <c r="BN114" s="1042"/>
      <c r="BO114" s="1042"/>
      <c r="BP114" s="1043"/>
      <c r="BQ114" s="1011">
        <v>650630</v>
      </c>
      <c r="BR114" s="1012"/>
      <c r="BS114" s="1012"/>
      <c r="BT114" s="1012"/>
      <c r="BU114" s="1012"/>
      <c r="BV114" s="1012">
        <v>611255</v>
      </c>
      <c r="BW114" s="1012"/>
      <c r="BX114" s="1012"/>
      <c r="BY114" s="1012"/>
      <c r="BZ114" s="1012"/>
      <c r="CA114" s="1012">
        <v>585452</v>
      </c>
      <c r="CB114" s="1012"/>
      <c r="CC114" s="1012"/>
      <c r="CD114" s="1012"/>
      <c r="CE114" s="1012"/>
      <c r="CF114" s="1006">
        <v>13.2</v>
      </c>
      <c r="CG114" s="1007"/>
      <c r="CH114" s="1007"/>
      <c r="CI114" s="1007"/>
      <c r="CJ114" s="1007"/>
      <c r="CK114" s="1037"/>
      <c r="CL114" s="1038"/>
      <c r="CM114" s="1008" t="s">
        <v>453</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227</v>
      </c>
      <c r="DH114" s="1051"/>
      <c r="DI114" s="1051"/>
      <c r="DJ114" s="1051"/>
      <c r="DK114" s="1052"/>
      <c r="DL114" s="1053" t="s">
        <v>438</v>
      </c>
      <c r="DM114" s="1051"/>
      <c r="DN114" s="1051"/>
      <c r="DO114" s="1051"/>
      <c r="DP114" s="1052"/>
      <c r="DQ114" s="1053" t="s">
        <v>227</v>
      </c>
      <c r="DR114" s="1051"/>
      <c r="DS114" s="1051"/>
      <c r="DT114" s="1051"/>
      <c r="DU114" s="1052"/>
      <c r="DV114" s="1054" t="s">
        <v>438</v>
      </c>
      <c r="DW114" s="1055"/>
      <c r="DX114" s="1055"/>
      <c r="DY114" s="1055"/>
      <c r="DZ114" s="1056"/>
    </row>
    <row r="115" spans="1:130" s="245" customFormat="1" ht="26.25" customHeight="1" x14ac:dyDescent="0.15">
      <c r="A115" s="1046"/>
      <c r="B115" s="1047"/>
      <c r="C115" s="1042" t="s">
        <v>454</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15599</v>
      </c>
      <c r="AB115" s="1026"/>
      <c r="AC115" s="1026"/>
      <c r="AD115" s="1026"/>
      <c r="AE115" s="1027"/>
      <c r="AF115" s="1028">
        <v>14519</v>
      </c>
      <c r="AG115" s="1026"/>
      <c r="AH115" s="1026"/>
      <c r="AI115" s="1026"/>
      <c r="AJ115" s="1027"/>
      <c r="AK115" s="1028">
        <v>15253</v>
      </c>
      <c r="AL115" s="1026"/>
      <c r="AM115" s="1026"/>
      <c r="AN115" s="1026"/>
      <c r="AO115" s="1027"/>
      <c r="AP115" s="1029">
        <v>0.3</v>
      </c>
      <c r="AQ115" s="1030"/>
      <c r="AR115" s="1030"/>
      <c r="AS115" s="1030"/>
      <c r="AT115" s="1031"/>
      <c r="AU115" s="992"/>
      <c r="AV115" s="993"/>
      <c r="AW115" s="993"/>
      <c r="AX115" s="993"/>
      <c r="AY115" s="993"/>
      <c r="AZ115" s="1041" t="s">
        <v>455</v>
      </c>
      <c r="BA115" s="1042"/>
      <c r="BB115" s="1042"/>
      <c r="BC115" s="1042"/>
      <c r="BD115" s="1042"/>
      <c r="BE115" s="1042"/>
      <c r="BF115" s="1042"/>
      <c r="BG115" s="1042"/>
      <c r="BH115" s="1042"/>
      <c r="BI115" s="1042"/>
      <c r="BJ115" s="1042"/>
      <c r="BK115" s="1042"/>
      <c r="BL115" s="1042"/>
      <c r="BM115" s="1042"/>
      <c r="BN115" s="1042"/>
      <c r="BO115" s="1042"/>
      <c r="BP115" s="1043"/>
      <c r="BQ115" s="1011" t="s">
        <v>227</v>
      </c>
      <c r="BR115" s="1012"/>
      <c r="BS115" s="1012"/>
      <c r="BT115" s="1012"/>
      <c r="BU115" s="1012"/>
      <c r="BV115" s="1012" t="s">
        <v>227</v>
      </c>
      <c r="BW115" s="1012"/>
      <c r="BX115" s="1012"/>
      <c r="BY115" s="1012"/>
      <c r="BZ115" s="1012"/>
      <c r="CA115" s="1012" t="s">
        <v>440</v>
      </c>
      <c r="CB115" s="1012"/>
      <c r="CC115" s="1012"/>
      <c r="CD115" s="1012"/>
      <c r="CE115" s="1012"/>
      <c r="CF115" s="1006" t="s">
        <v>440</v>
      </c>
      <c r="CG115" s="1007"/>
      <c r="CH115" s="1007"/>
      <c r="CI115" s="1007"/>
      <c r="CJ115" s="1007"/>
      <c r="CK115" s="1037"/>
      <c r="CL115" s="1038"/>
      <c r="CM115" s="1041" t="s">
        <v>456</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440</v>
      </c>
      <c r="DH115" s="1051"/>
      <c r="DI115" s="1051"/>
      <c r="DJ115" s="1051"/>
      <c r="DK115" s="1052"/>
      <c r="DL115" s="1053" t="s">
        <v>227</v>
      </c>
      <c r="DM115" s="1051"/>
      <c r="DN115" s="1051"/>
      <c r="DO115" s="1051"/>
      <c r="DP115" s="1052"/>
      <c r="DQ115" s="1053" t="s">
        <v>227</v>
      </c>
      <c r="DR115" s="1051"/>
      <c r="DS115" s="1051"/>
      <c r="DT115" s="1051"/>
      <c r="DU115" s="1052"/>
      <c r="DV115" s="1054" t="s">
        <v>227</v>
      </c>
      <c r="DW115" s="1055"/>
      <c r="DX115" s="1055"/>
      <c r="DY115" s="1055"/>
      <c r="DZ115" s="1056"/>
    </row>
    <row r="116" spans="1:130" s="245" customFormat="1" ht="26.25" customHeight="1" x14ac:dyDescent="0.15">
      <c r="A116" s="1048"/>
      <c r="B116" s="1049"/>
      <c r="C116" s="1057" t="s">
        <v>457</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227</v>
      </c>
      <c r="AB116" s="1051"/>
      <c r="AC116" s="1051"/>
      <c r="AD116" s="1051"/>
      <c r="AE116" s="1052"/>
      <c r="AF116" s="1053" t="s">
        <v>227</v>
      </c>
      <c r="AG116" s="1051"/>
      <c r="AH116" s="1051"/>
      <c r="AI116" s="1051"/>
      <c r="AJ116" s="1052"/>
      <c r="AK116" s="1053" t="s">
        <v>227</v>
      </c>
      <c r="AL116" s="1051"/>
      <c r="AM116" s="1051"/>
      <c r="AN116" s="1051"/>
      <c r="AO116" s="1052"/>
      <c r="AP116" s="1054" t="s">
        <v>440</v>
      </c>
      <c r="AQ116" s="1055"/>
      <c r="AR116" s="1055"/>
      <c r="AS116" s="1055"/>
      <c r="AT116" s="1056"/>
      <c r="AU116" s="992"/>
      <c r="AV116" s="993"/>
      <c r="AW116" s="993"/>
      <c r="AX116" s="993"/>
      <c r="AY116" s="993"/>
      <c r="AZ116" s="1059" t="s">
        <v>458</v>
      </c>
      <c r="BA116" s="1060"/>
      <c r="BB116" s="1060"/>
      <c r="BC116" s="1060"/>
      <c r="BD116" s="1060"/>
      <c r="BE116" s="1060"/>
      <c r="BF116" s="1060"/>
      <c r="BG116" s="1060"/>
      <c r="BH116" s="1060"/>
      <c r="BI116" s="1060"/>
      <c r="BJ116" s="1060"/>
      <c r="BK116" s="1060"/>
      <c r="BL116" s="1060"/>
      <c r="BM116" s="1060"/>
      <c r="BN116" s="1060"/>
      <c r="BO116" s="1060"/>
      <c r="BP116" s="1061"/>
      <c r="BQ116" s="1011" t="s">
        <v>440</v>
      </c>
      <c r="BR116" s="1012"/>
      <c r="BS116" s="1012"/>
      <c r="BT116" s="1012"/>
      <c r="BU116" s="1012"/>
      <c r="BV116" s="1012" t="s">
        <v>440</v>
      </c>
      <c r="BW116" s="1012"/>
      <c r="BX116" s="1012"/>
      <c r="BY116" s="1012"/>
      <c r="BZ116" s="1012"/>
      <c r="CA116" s="1012" t="s">
        <v>227</v>
      </c>
      <c r="CB116" s="1012"/>
      <c r="CC116" s="1012"/>
      <c r="CD116" s="1012"/>
      <c r="CE116" s="1012"/>
      <c r="CF116" s="1006" t="s">
        <v>440</v>
      </c>
      <c r="CG116" s="1007"/>
      <c r="CH116" s="1007"/>
      <c r="CI116" s="1007"/>
      <c r="CJ116" s="1007"/>
      <c r="CK116" s="1037"/>
      <c r="CL116" s="1038"/>
      <c r="CM116" s="1008" t="s">
        <v>459</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440</v>
      </c>
      <c r="DH116" s="1051"/>
      <c r="DI116" s="1051"/>
      <c r="DJ116" s="1051"/>
      <c r="DK116" s="1052"/>
      <c r="DL116" s="1053" t="s">
        <v>438</v>
      </c>
      <c r="DM116" s="1051"/>
      <c r="DN116" s="1051"/>
      <c r="DO116" s="1051"/>
      <c r="DP116" s="1052"/>
      <c r="DQ116" s="1053" t="s">
        <v>438</v>
      </c>
      <c r="DR116" s="1051"/>
      <c r="DS116" s="1051"/>
      <c r="DT116" s="1051"/>
      <c r="DU116" s="1052"/>
      <c r="DV116" s="1054" t="s">
        <v>227</v>
      </c>
      <c r="DW116" s="1055"/>
      <c r="DX116" s="1055"/>
      <c r="DY116" s="1055"/>
      <c r="DZ116" s="1056"/>
    </row>
    <row r="117" spans="1:130" s="245" customFormat="1" ht="26.25" customHeight="1" x14ac:dyDescent="0.15">
      <c r="A117" s="996" t="s">
        <v>188</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460</v>
      </c>
      <c r="Z117" s="978"/>
      <c r="AA117" s="1068">
        <v>1218052</v>
      </c>
      <c r="AB117" s="1069"/>
      <c r="AC117" s="1069"/>
      <c r="AD117" s="1069"/>
      <c r="AE117" s="1070"/>
      <c r="AF117" s="1071">
        <v>1151215</v>
      </c>
      <c r="AG117" s="1069"/>
      <c r="AH117" s="1069"/>
      <c r="AI117" s="1069"/>
      <c r="AJ117" s="1070"/>
      <c r="AK117" s="1071">
        <v>1175978</v>
      </c>
      <c r="AL117" s="1069"/>
      <c r="AM117" s="1069"/>
      <c r="AN117" s="1069"/>
      <c r="AO117" s="1070"/>
      <c r="AP117" s="1072"/>
      <c r="AQ117" s="1073"/>
      <c r="AR117" s="1073"/>
      <c r="AS117" s="1073"/>
      <c r="AT117" s="1074"/>
      <c r="AU117" s="992"/>
      <c r="AV117" s="993"/>
      <c r="AW117" s="993"/>
      <c r="AX117" s="993"/>
      <c r="AY117" s="993"/>
      <c r="AZ117" s="1059" t="s">
        <v>461</v>
      </c>
      <c r="BA117" s="1060"/>
      <c r="BB117" s="1060"/>
      <c r="BC117" s="1060"/>
      <c r="BD117" s="1060"/>
      <c r="BE117" s="1060"/>
      <c r="BF117" s="1060"/>
      <c r="BG117" s="1060"/>
      <c r="BH117" s="1060"/>
      <c r="BI117" s="1060"/>
      <c r="BJ117" s="1060"/>
      <c r="BK117" s="1060"/>
      <c r="BL117" s="1060"/>
      <c r="BM117" s="1060"/>
      <c r="BN117" s="1060"/>
      <c r="BO117" s="1060"/>
      <c r="BP117" s="1061"/>
      <c r="BQ117" s="1011" t="s">
        <v>440</v>
      </c>
      <c r="BR117" s="1012"/>
      <c r="BS117" s="1012"/>
      <c r="BT117" s="1012"/>
      <c r="BU117" s="1012"/>
      <c r="BV117" s="1012" t="s">
        <v>440</v>
      </c>
      <c r="BW117" s="1012"/>
      <c r="BX117" s="1012"/>
      <c r="BY117" s="1012"/>
      <c r="BZ117" s="1012"/>
      <c r="CA117" s="1012" t="s">
        <v>227</v>
      </c>
      <c r="CB117" s="1012"/>
      <c r="CC117" s="1012"/>
      <c r="CD117" s="1012"/>
      <c r="CE117" s="1012"/>
      <c r="CF117" s="1006" t="s">
        <v>440</v>
      </c>
      <c r="CG117" s="1007"/>
      <c r="CH117" s="1007"/>
      <c r="CI117" s="1007"/>
      <c r="CJ117" s="1007"/>
      <c r="CK117" s="1037"/>
      <c r="CL117" s="1038"/>
      <c r="CM117" s="1008" t="s">
        <v>462</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440</v>
      </c>
      <c r="DH117" s="1051"/>
      <c r="DI117" s="1051"/>
      <c r="DJ117" s="1051"/>
      <c r="DK117" s="1052"/>
      <c r="DL117" s="1053" t="s">
        <v>440</v>
      </c>
      <c r="DM117" s="1051"/>
      <c r="DN117" s="1051"/>
      <c r="DO117" s="1051"/>
      <c r="DP117" s="1052"/>
      <c r="DQ117" s="1053" t="s">
        <v>440</v>
      </c>
      <c r="DR117" s="1051"/>
      <c r="DS117" s="1051"/>
      <c r="DT117" s="1051"/>
      <c r="DU117" s="1052"/>
      <c r="DV117" s="1054" t="s">
        <v>440</v>
      </c>
      <c r="DW117" s="1055"/>
      <c r="DX117" s="1055"/>
      <c r="DY117" s="1055"/>
      <c r="DZ117" s="1056"/>
    </row>
    <row r="118" spans="1:130" s="245" customFormat="1" ht="26.25" customHeight="1" x14ac:dyDescent="0.15">
      <c r="A118" s="996" t="s">
        <v>433</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431</v>
      </c>
      <c r="AB118" s="977"/>
      <c r="AC118" s="977"/>
      <c r="AD118" s="977"/>
      <c r="AE118" s="978"/>
      <c r="AF118" s="976" t="s">
        <v>306</v>
      </c>
      <c r="AG118" s="977"/>
      <c r="AH118" s="977"/>
      <c r="AI118" s="977"/>
      <c r="AJ118" s="978"/>
      <c r="AK118" s="976" t="s">
        <v>305</v>
      </c>
      <c r="AL118" s="977"/>
      <c r="AM118" s="977"/>
      <c r="AN118" s="977"/>
      <c r="AO118" s="978"/>
      <c r="AP118" s="1063" t="s">
        <v>432</v>
      </c>
      <c r="AQ118" s="1064"/>
      <c r="AR118" s="1064"/>
      <c r="AS118" s="1064"/>
      <c r="AT118" s="1065"/>
      <c r="AU118" s="992"/>
      <c r="AV118" s="993"/>
      <c r="AW118" s="993"/>
      <c r="AX118" s="993"/>
      <c r="AY118" s="993"/>
      <c r="AZ118" s="1066" t="s">
        <v>463</v>
      </c>
      <c r="BA118" s="1057"/>
      <c r="BB118" s="1057"/>
      <c r="BC118" s="1057"/>
      <c r="BD118" s="1057"/>
      <c r="BE118" s="1057"/>
      <c r="BF118" s="1057"/>
      <c r="BG118" s="1057"/>
      <c r="BH118" s="1057"/>
      <c r="BI118" s="1057"/>
      <c r="BJ118" s="1057"/>
      <c r="BK118" s="1057"/>
      <c r="BL118" s="1057"/>
      <c r="BM118" s="1057"/>
      <c r="BN118" s="1057"/>
      <c r="BO118" s="1057"/>
      <c r="BP118" s="1058"/>
      <c r="BQ118" s="1089" t="s">
        <v>440</v>
      </c>
      <c r="BR118" s="1090"/>
      <c r="BS118" s="1090"/>
      <c r="BT118" s="1090"/>
      <c r="BU118" s="1090"/>
      <c r="BV118" s="1090" t="s">
        <v>440</v>
      </c>
      <c r="BW118" s="1090"/>
      <c r="BX118" s="1090"/>
      <c r="BY118" s="1090"/>
      <c r="BZ118" s="1090"/>
      <c r="CA118" s="1090" t="s">
        <v>227</v>
      </c>
      <c r="CB118" s="1090"/>
      <c r="CC118" s="1090"/>
      <c r="CD118" s="1090"/>
      <c r="CE118" s="1090"/>
      <c r="CF118" s="1006" t="s">
        <v>227</v>
      </c>
      <c r="CG118" s="1007"/>
      <c r="CH118" s="1007"/>
      <c r="CI118" s="1007"/>
      <c r="CJ118" s="1007"/>
      <c r="CK118" s="1037"/>
      <c r="CL118" s="1038"/>
      <c r="CM118" s="1008" t="s">
        <v>464</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440</v>
      </c>
      <c r="DH118" s="1051"/>
      <c r="DI118" s="1051"/>
      <c r="DJ118" s="1051"/>
      <c r="DK118" s="1052"/>
      <c r="DL118" s="1053" t="s">
        <v>440</v>
      </c>
      <c r="DM118" s="1051"/>
      <c r="DN118" s="1051"/>
      <c r="DO118" s="1051"/>
      <c r="DP118" s="1052"/>
      <c r="DQ118" s="1053" t="s">
        <v>227</v>
      </c>
      <c r="DR118" s="1051"/>
      <c r="DS118" s="1051"/>
      <c r="DT118" s="1051"/>
      <c r="DU118" s="1052"/>
      <c r="DV118" s="1054" t="s">
        <v>440</v>
      </c>
      <c r="DW118" s="1055"/>
      <c r="DX118" s="1055"/>
      <c r="DY118" s="1055"/>
      <c r="DZ118" s="1056"/>
    </row>
    <row r="119" spans="1:130" s="245" customFormat="1" ht="26.25" customHeight="1" x14ac:dyDescent="0.15">
      <c r="A119" s="1150" t="s">
        <v>436</v>
      </c>
      <c r="B119" s="1036"/>
      <c r="C119" s="1015" t="s">
        <v>437</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227</v>
      </c>
      <c r="AB119" s="984"/>
      <c r="AC119" s="984"/>
      <c r="AD119" s="984"/>
      <c r="AE119" s="985"/>
      <c r="AF119" s="986" t="s">
        <v>440</v>
      </c>
      <c r="AG119" s="984"/>
      <c r="AH119" s="984"/>
      <c r="AI119" s="984"/>
      <c r="AJ119" s="985"/>
      <c r="AK119" s="986" t="s">
        <v>227</v>
      </c>
      <c r="AL119" s="984"/>
      <c r="AM119" s="984"/>
      <c r="AN119" s="984"/>
      <c r="AO119" s="985"/>
      <c r="AP119" s="987" t="s">
        <v>227</v>
      </c>
      <c r="AQ119" s="988"/>
      <c r="AR119" s="988"/>
      <c r="AS119" s="988"/>
      <c r="AT119" s="989"/>
      <c r="AU119" s="994"/>
      <c r="AV119" s="995"/>
      <c r="AW119" s="995"/>
      <c r="AX119" s="995"/>
      <c r="AY119" s="995"/>
      <c r="AZ119" s="276" t="s">
        <v>188</v>
      </c>
      <c r="BA119" s="276"/>
      <c r="BB119" s="276"/>
      <c r="BC119" s="276"/>
      <c r="BD119" s="276"/>
      <c r="BE119" s="276"/>
      <c r="BF119" s="276"/>
      <c r="BG119" s="276"/>
      <c r="BH119" s="276"/>
      <c r="BI119" s="276"/>
      <c r="BJ119" s="276"/>
      <c r="BK119" s="276"/>
      <c r="BL119" s="276"/>
      <c r="BM119" s="276"/>
      <c r="BN119" s="276"/>
      <c r="BO119" s="1067" t="s">
        <v>465</v>
      </c>
      <c r="BP119" s="1098"/>
      <c r="BQ119" s="1089">
        <v>11836355</v>
      </c>
      <c r="BR119" s="1090"/>
      <c r="BS119" s="1090"/>
      <c r="BT119" s="1090"/>
      <c r="BU119" s="1090"/>
      <c r="BV119" s="1090">
        <v>12044131</v>
      </c>
      <c r="BW119" s="1090"/>
      <c r="BX119" s="1090"/>
      <c r="BY119" s="1090"/>
      <c r="BZ119" s="1090"/>
      <c r="CA119" s="1090">
        <v>12210552</v>
      </c>
      <c r="CB119" s="1090"/>
      <c r="CC119" s="1090"/>
      <c r="CD119" s="1090"/>
      <c r="CE119" s="1090"/>
      <c r="CF119" s="1091"/>
      <c r="CG119" s="1092"/>
      <c r="CH119" s="1092"/>
      <c r="CI119" s="1092"/>
      <c r="CJ119" s="1093"/>
      <c r="CK119" s="1039"/>
      <c r="CL119" s="1040"/>
      <c r="CM119" s="1094" t="s">
        <v>466</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23885</v>
      </c>
      <c r="DH119" s="1076"/>
      <c r="DI119" s="1076"/>
      <c r="DJ119" s="1076"/>
      <c r="DK119" s="1077"/>
      <c r="DL119" s="1075">
        <v>13865</v>
      </c>
      <c r="DM119" s="1076"/>
      <c r="DN119" s="1076"/>
      <c r="DO119" s="1076"/>
      <c r="DP119" s="1077"/>
      <c r="DQ119" s="1075">
        <v>22941</v>
      </c>
      <c r="DR119" s="1076"/>
      <c r="DS119" s="1076"/>
      <c r="DT119" s="1076"/>
      <c r="DU119" s="1077"/>
      <c r="DV119" s="1078">
        <v>0.5</v>
      </c>
      <c r="DW119" s="1079"/>
      <c r="DX119" s="1079"/>
      <c r="DY119" s="1079"/>
      <c r="DZ119" s="1080"/>
    </row>
    <row r="120" spans="1:130" s="245" customFormat="1" ht="26.25" customHeight="1" x14ac:dyDescent="0.15">
      <c r="A120" s="1151"/>
      <c r="B120" s="1038"/>
      <c r="C120" s="1008" t="s">
        <v>442</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227</v>
      </c>
      <c r="AB120" s="1051"/>
      <c r="AC120" s="1051"/>
      <c r="AD120" s="1051"/>
      <c r="AE120" s="1052"/>
      <c r="AF120" s="1053" t="s">
        <v>440</v>
      </c>
      <c r="AG120" s="1051"/>
      <c r="AH120" s="1051"/>
      <c r="AI120" s="1051"/>
      <c r="AJ120" s="1052"/>
      <c r="AK120" s="1053" t="s">
        <v>440</v>
      </c>
      <c r="AL120" s="1051"/>
      <c r="AM120" s="1051"/>
      <c r="AN120" s="1051"/>
      <c r="AO120" s="1052"/>
      <c r="AP120" s="1054" t="s">
        <v>227</v>
      </c>
      <c r="AQ120" s="1055"/>
      <c r="AR120" s="1055"/>
      <c r="AS120" s="1055"/>
      <c r="AT120" s="1056"/>
      <c r="AU120" s="1081" t="s">
        <v>467</v>
      </c>
      <c r="AV120" s="1082"/>
      <c r="AW120" s="1082"/>
      <c r="AX120" s="1082"/>
      <c r="AY120" s="1083"/>
      <c r="AZ120" s="1032" t="s">
        <v>468</v>
      </c>
      <c r="BA120" s="981"/>
      <c r="BB120" s="981"/>
      <c r="BC120" s="981"/>
      <c r="BD120" s="981"/>
      <c r="BE120" s="981"/>
      <c r="BF120" s="981"/>
      <c r="BG120" s="981"/>
      <c r="BH120" s="981"/>
      <c r="BI120" s="981"/>
      <c r="BJ120" s="981"/>
      <c r="BK120" s="981"/>
      <c r="BL120" s="981"/>
      <c r="BM120" s="981"/>
      <c r="BN120" s="981"/>
      <c r="BO120" s="981"/>
      <c r="BP120" s="982"/>
      <c r="BQ120" s="1018">
        <v>2943568</v>
      </c>
      <c r="BR120" s="1019"/>
      <c r="BS120" s="1019"/>
      <c r="BT120" s="1019"/>
      <c r="BU120" s="1019"/>
      <c r="BV120" s="1019">
        <v>2938009</v>
      </c>
      <c r="BW120" s="1019"/>
      <c r="BX120" s="1019"/>
      <c r="BY120" s="1019"/>
      <c r="BZ120" s="1019"/>
      <c r="CA120" s="1019">
        <v>2956862</v>
      </c>
      <c r="CB120" s="1019"/>
      <c r="CC120" s="1019"/>
      <c r="CD120" s="1019"/>
      <c r="CE120" s="1019"/>
      <c r="CF120" s="1033">
        <v>66.599999999999994</v>
      </c>
      <c r="CG120" s="1034"/>
      <c r="CH120" s="1034"/>
      <c r="CI120" s="1034"/>
      <c r="CJ120" s="1034"/>
      <c r="CK120" s="1099" t="s">
        <v>469</v>
      </c>
      <c r="CL120" s="1100"/>
      <c r="CM120" s="1100"/>
      <c r="CN120" s="1100"/>
      <c r="CO120" s="1101"/>
      <c r="CP120" s="1107" t="s">
        <v>410</v>
      </c>
      <c r="CQ120" s="1108"/>
      <c r="CR120" s="1108"/>
      <c r="CS120" s="1108"/>
      <c r="CT120" s="1108"/>
      <c r="CU120" s="1108"/>
      <c r="CV120" s="1108"/>
      <c r="CW120" s="1108"/>
      <c r="CX120" s="1108"/>
      <c r="CY120" s="1108"/>
      <c r="CZ120" s="1108"/>
      <c r="DA120" s="1108"/>
      <c r="DB120" s="1108"/>
      <c r="DC120" s="1108"/>
      <c r="DD120" s="1108"/>
      <c r="DE120" s="1108"/>
      <c r="DF120" s="1109"/>
      <c r="DG120" s="1018">
        <v>1544975</v>
      </c>
      <c r="DH120" s="1019"/>
      <c r="DI120" s="1019"/>
      <c r="DJ120" s="1019"/>
      <c r="DK120" s="1019"/>
      <c r="DL120" s="1019">
        <v>1601001</v>
      </c>
      <c r="DM120" s="1019"/>
      <c r="DN120" s="1019"/>
      <c r="DO120" s="1019"/>
      <c r="DP120" s="1019"/>
      <c r="DQ120" s="1019">
        <v>1651637</v>
      </c>
      <c r="DR120" s="1019"/>
      <c r="DS120" s="1019"/>
      <c r="DT120" s="1019"/>
      <c r="DU120" s="1019"/>
      <c r="DV120" s="1020">
        <v>37.200000000000003</v>
      </c>
      <c r="DW120" s="1020"/>
      <c r="DX120" s="1020"/>
      <c r="DY120" s="1020"/>
      <c r="DZ120" s="1021"/>
    </row>
    <row r="121" spans="1:130" s="245" customFormat="1" ht="26.25" customHeight="1" x14ac:dyDescent="0.15">
      <c r="A121" s="1151"/>
      <c r="B121" s="1038"/>
      <c r="C121" s="1059" t="s">
        <v>470</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227</v>
      </c>
      <c r="AB121" s="1051"/>
      <c r="AC121" s="1051"/>
      <c r="AD121" s="1051"/>
      <c r="AE121" s="1052"/>
      <c r="AF121" s="1053" t="s">
        <v>227</v>
      </c>
      <c r="AG121" s="1051"/>
      <c r="AH121" s="1051"/>
      <c r="AI121" s="1051"/>
      <c r="AJ121" s="1052"/>
      <c r="AK121" s="1053" t="s">
        <v>227</v>
      </c>
      <c r="AL121" s="1051"/>
      <c r="AM121" s="1051"/>
      <c r="AN121" s="1051"/>
      <c r="AO121" s="1052"/>
      <c r="AP121" s="1054" t="s">
        <v>227</v>
      </c>
      <c r="AQ121" s="1055"/>
      <c r="AR121" s="1055"/>
      <c r="AS121" s="1055"/>
      <c r="AT121" s="1056"/>
      <c r="AU121" s="1084"/>
      <c r="AV121" s="1085"/>
      <c r="AW121" s="1085"/>
      <c r="AX121" s="1085"/>
      <c r="AY121" s="1086"/>
      <c r="AZ121" s="1041" t="s">
        <v>471</v>
      </c>
      <c r="BA121" s="1042"/>
      <c r="BB121" s="1042"/>
      <c r="BC121" s="1042"/>
      <c r="BD121" s="1042"/>
      <c r="BE121" s="1042"/>
      <c r="BF121" s="1042"/>
      <c r="BG121" s="1042"/>
      <c r="BH121" s="1042"/>
      <c r="BI121" s="1042"/>
      <c r="BJ121" s="1042"/>
      <c r="BK121" s="1042"/>
      <c r="BL121" s="1042"/>
      <c r="BM121" s="1042"/>
      <c r="BN121" s="1042"/>
      <c r="BO121" s="1042"/>
      <c r="BP121" s="1043"/>
      <c r="BQ121" s="1011" t="s">
        <v>227</v>
      </c>
      <c r="BR121" s="1012"/>
      <c r="BS121" s="1012"/>
      <c r="BT121" s="1012"/>
      <c r="BU121" s="1012"/>
      <c r="BV121" s="1012" t="s">
        <v>227</v>
      </c>
      <c r="BW121" s="1012"/>
      <c r="BX121" s="1012"/>
      <c r="BY121" s="1012"/>
      <c r="BZ121" s="1012"/>
      <c r="CA121" s="1012" t="s">
        <v>227</v>
      </c>
      <c r="CB121" s="1012"/>
      <c r="CC121" s="1012"/>
      <c r="CD121" s="1012"/>
      <c r="CE121" s="1012"/>
      <c r="CF121" s="1006" t="s">
        <v>227</v>
      </c>
      <c r="CG121" s="1007"/>
      <c r="CH121" s="1007"/>
      <c r="CI121" s="1007"/>
      <c r="CJ121" s="1007"/>
      <c r="CK121" s="1102"/>
      <c r="CL121" s="1103"/>
      <c r="CM121" s="1103"/>
      <c r="CN121" s="1103"/>
      <c r="CO121" s="1104"/>
      <c r="CP121" s="1112" t="s">
        <v>408</v>
      </c>
      <c r="CQ121" s="1113"/>
      <c r="CR121" s="1113"/>
      <c r="CS121" s="1113"/>
      <c r="CT121" s="1113"/>
      <c r="CU121" s="1113"/>
      <c r="CV121" s="1113"/>
      <c r="CW121" s="1113"/>
      <c r="CX121" s="1113"/>
      <c r="CY121" s="1113"/>
      <c r="CZ121" s="1113"/>
      <c r="DA121" s="1113"/>
      <c r="DB121" s="1113"/>
      <c r="DC121" s="1113"/>
      <c r="DD121" s="1113"/>
      <c r="DE121" s="1113"/>
      <c r="DF121" s="1114"/>
      <c r="DG121" s="1011">
        <v>863709</v>
      </c>
      <c r="DH121" s="1012"/>
      <c r="DI121" s="1012"/>
      <c r="DJ121" s="1012"/>
      <c r="DK121" s="1012"/>
      <c r="DL121" s="1012">
        <v>783139</v>
      </c>
      <c r="DM121" s="1012"/>
      <c r="DN121" s="1012"/>
      <c r="DO121" s="1012"/>
      <c r="DP121" s="1012"/>
      <c r="DQ121" s="1012">
        <v>702022</v>
      </c>
      <c r="DR121" s="1012"/>
      <c r="DS121" s="1012"/>
      <c r="DT121" s="1012"/>
      <c r="DU121" s="1012"/>
      <c r="DV121" s="1013">
        <v>15.8</v>
      </c>
      <c r="DW121" s="1013"/>
      <c r="DX121" s="1013"/>
      <c r="DY121" s="1013"/>
      <c r="DZ121" s="1014"/>
    </row>
    <row r="122" spans="1:130" s="245" customFormat="1" ht="26.25" customHeight="1" x14ac:dyDescent="0.15">
      <c r="A122" s="1151"/>
      <c r="B122" s="1038"/>
      <c r="C122" s="1008" t="s">
        <v>453</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227</v>
      </c>
      <c r="AB122" s="1051"/>
      <c r="AC122" s="1051"/>
      <c r="AD122" s="1051"/>
      <c r="AE122" s="1052"/>
      <c r="AF122" s="1053" t="s">
        <v>227</v>
      </c>
      <c r="AG122" s="1051"/>
      <c r="AH122" s="1051"/>
      <c r="AI122" s="1051"/>
      <c r="AJ122" s="1052"/>
      <c r="AK122" s="1053" t="s">
        <v>227</v>
      </c>
      <c r="AL122" s="1051"/>
      <c r="AM122" s="1051"/>
      <c r="AN122" s="1051"/>
      <c r="AO122" s="1052"/>
      <c r="AP122" s="1054" t="s">
        <v>227</v>
      </c>
      <c r="AQ122" s="1055"/>
      <c r="AR122" s="1055"/>
      <c r="AS122" s="1055"/>
      <c r="AT122" s="1056"/>
      <c r="AU122" s="1084"/>
      <c r="AV122" s="1085"/>
      <c r="AW122" s="1085"/>
      <c r="AX122" s="1085"/>
      <c r="AY122" s="1086"/>
      <c r="AZ122" s="1066" t="s">
        <v>472</v>
      </c>
      <c r="BA122" s="1057"/>
      <c r="BB122" s="1057"/>
      <c r="BC122" s="1057"/>
      <c r="BD122" s="1057"/>
      <c r="BE122" s="1057"/>
      <c r="BF122" s="1057"/>
      <c r="BG122" s="1057"/>
      <c r="BH122" s="1057"/>
      <c r="BI122" s="1057"/>
      <c r="BJ122" s="1057"/>
      <c r="BK122" s="1057"/>
      <c r="BL122" s="1057"/>
      <c r="BM122" s="1057"/>
      <c r="BN122" s="1057"/>
      <c r="BO122" s="1057"/>
      <c r="BP122" s="1058"/>
      <c r="BQ122" s="1089">
        <v>7256303</v>
      </c>
      <c r="BR122" s="1090"/>
      <c r="BS122" s="1090"/>
      <c r="BT122" s="1090"/>
      <c r="BU122" s="1090"/>
      <c r="BV122" s="1090">
        <v>7091993</v>
      </c>
      <c r="BW122" s="1090"/>
      <c r="BX122" s="1090"/>
      <c r="BY122" s="1090"/>
      <c r="BZ122" s="1090"/>
      <c r="CA122" s="1090">
        <v>7623013</v>
      </c>
      <c r="CB122" s="1090"/>
      <c r="CC122" s="1090"/>
      <c r="CD122" s="1090"/>
      <c r="CE122" s="1090"/>
      <c r="CF122" s="1110">
        <v>171.8</v>
      </c>
      <c r="CG122" s="1111"/>
      <c r="CH122" s="1111"/>
      <c r="CI122" s="1111"/>
      <c r="CJ122" s="1111"/>
      <c r="CK122" s="1102"/>
      <c r="CL122" s="1103"/>
      <c r="CM122" s="1103"/>
      <c r="CN122" s="1103"/>
      <c r="CO122" s="1104"/>
      <c r="CP122" s="1112" t="s">
        <v>473</v>
      </c>
      <c r="CQ122" s="1113"/>
      <c r="CR122" s="1113"/>
      <c r="CS122" s="1113"/>
      <c r="CT122" s="1113"/>
      <c r="CU122" s="1113"/>
      <c r="CV122" s="1113"/>
      <c r="CW122" s="1113"/>
      <c r="CX122" s="1113"/>
      <c r="CY122" s="1113"/>
      <c r="CZ122" s="1113"/>
      <c r="DA122" s="1113"/>
      <c r="DB122" s="1113"/>
      <c r="DC122" s="1113"/>
      <c r="DD122" s="1113"/>
      <c r="DE122" s="1113"/>
      <c r="DF122" s="1114"/>
      <c r="DG122" s="1011">
        <v>481348</v>
      </c>
      <c r="DH122" s="1012"/>
      <c r="DI122" s="1012"/>
      <c r="DJ122" s="1012"/>
      <c r="DK122" s="1012"/>
      <c r="DL122" s="1012">
        <v>468240</v>
      </c>
      <c r="DM122" s="1012"/>
      <c r="DN122" s="1012"/>
      <c r="DO122" s="1012"/>
      <c r="DP122" s="1012"/>
      <c r="DQ122" s="1012">
        <v>449928</v>
      </c>
      <c r="DR122" s="1012"/>
      <c r="DS122" s="1012"/>
      <c r="DT122" s="1012"/>
      <c r="DU122" s="1012"/>
      <c r="DV122" s="1013">
        <v>10.1</v>
      </c>
      <c r="DW122" s="1013"/>
      <c r="DX122" s="1013"/>
      <c r="DY122" s="1013"/>
      <c r="DZ122" s="1014"/>
    </row>
    <row r="123" spans="1:130" s="245" customFormat="1" ht="26.25" customHeight="1" x14ac:dyDescent="0.15">
      <c r="A123" s="1151"/>
      <c r="B123" s="1038"/>
      <c r="C123" s="1008" t="s">
        <v>459</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v>3696</v>
      </c>
      <c r="AB123" s="1051"/>
      <c r="AC123" s="1051"/>
      <c r="AD123" s="1051"/>
      <c r="AE123" s="1052"/>
      <c r="AF123" s="1053">
        <v>3504</v>
      </c>
      <c r="AG123" s="1051"/>
      <c r="AH123" s="1051"/>
      <c r="AI123" s="1051"/>
      <c r="AJ123" s="1052"/>
      <c r="AK123" s="1053">
        <v>3313</v>
      </c>
      <c r="AL123" s="1051"/>
      <c r="AM123" s="1051"/>
      <c r="AN123" s="1051"/>
      <c r="AO123" s="1052"/>
      <c r="AP123" s="1054">
        <v>0.1</v>
      </c>
      <c r="AQ123" s="1055"/>
      <c r="AR123" s="1055"/>
      <c r="AS123" s="1055"/>
      <c r="AT123" s="1056"/>
      <c r="AU123" s="1087"/>
      <c r="AV123" s="1088"/>
      <c r="AW123" s="1088"/>
      <c r="AX123" s="1088"/>
      <c r="AY123" s="1088"/>
      <c r="AZ123" s="276" t="s">
        <v>188</v>
      </c>
      <c r="BA123" s="276"/>
      <c r="BB123" s="276"/>
      <c r="BC123" s="276"/>
      <c r="BD123" s="276"/>
      <c r="BE123" s="276"/>
      <c r="BF123" s="276"/>
      <c r="BG123" s="276"/>
      <c r="BH123" s="276"/>
      <c r="BI123" s="276"/>
      <c r="BJ123" s="276"/>
      <c r="BK123" s="276"/>
      <c r="BL123" s="276"/>
      <c r="BM123" s="276"/>
      <c r="BN123" s="276"/>
      <c r="BO123" s="1067" t="s">
        <v>474</v>
      </c>
      <c r="BP123" s="1098"/>
      <c r="BQ123" s="1157">
        <v>10199871</v>
      </c>
      <c r="BR123" s="1158"/>
      <c r="BS123" s="1158"/>
      <c r="BT123" s="1158"/>
      <c r="BU123" s="1158"/>
      <c r="BV123" s="1158">
        <v>10030002</v>
      </c>
      <c r="BW123" s="1158"/>
      <c r="BX123" s="1158"/>
      <c r="BY123" s="1158"/>
      <c r="BZ123" s="1158"/>
      <c r="CA123" s="1158">
        <v>10579875</v>
      </c>
      <c r="CB123" s="1158"/>
      <c r="CC123" s="1158"/>
      <c r="CD123" s="1158"/>
      <c r="CE123" s="1158"/>
      <c r="CF123" s="1091"/>
      <c r="CG123" s="1092"/>
      <c r="CH123" s="1092"/>
      <c r="CI123" s="1092"/>
      <c r="CJ123" s="1093"/>
      <c r="CK123" s="1102"/>
      <c r="CL123" s="1103"/>
      <c r="CM123" s="1103"/>
      <c r="CN123" s="1103"/>
      <c r="CO123" s="1104"/>
      <c r="CP123" s="1112" t="s">
        <v>406</v>
      </c>
      <c r="CQ123" s="1113"/>
      <c r="CR123" s="1113"/>
      <c r="CS123" s="1113"/>
      <c r="CT123" s="1113"/>
      <c r="CU123" s="1113"/>
      <c r="CV123" s="1113"/>
      <c r="CW123" s="1113"/>
      <c r="CX123" s="1113"/>
      <c r="CY123" s="1113"/>
      <c r="CZ123" s="1113"/>
      <c r="DA123" s="1113"/>
      <c r="DB123" s="1113"/>
      <c r="DC123" s="1113"/>
      <c r="DD123" s="1113"/>
      <c r="DE123" s="1113"/>
      <c r="DF123" s="1114"/>
      <c r="DG123" s="1050">
        <v>23614</v>
      </c>
      <c r="DH123" s="1051"/>
      <c r="DI123" s="1051"/>
      <c r="DJ123" s="1051"/>
      <c r="DK123" s="1052"/>
      <c r="DL123" s="1053">
        <v>22538</v>
      </c>
      <c r="DM123" s="1051"/>
      <c r="DN123" s="1051"/>
      <c r="DO123" s="1051"/>
      <c r="DP123" s="1052"/>
      <c r="DQ123" s="1053">
        <v>22608</v>
      </c>
      <c r="DR123" s="1051"/>
      <c r="DS123" s="1051"/>
      <c r="DT123" s="1051"/>
      <c r="DU123" s="1052"/>
      <c r="DV123" s="1054">
        <v>0.5</v>
      </c>
      <c r="DW123" s="1055"/>
      <c r="DX123" s="1055"/>
      <c r="DY123" s="1055"/>
      <c r="DZ123" s="1056"/>
    </row>
    <row r="124" spans="1:130" s="245" customFormat="1" ht="26.25" customHeight="1" thickBot="1" x14ac:dyDescent="0.2">
      <c r="A124" s="1151"/>
      <c r="B124" s="1038"/>
      <c r="C124" s="1008" t="s">
        <v>462</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227</v>
      </c>
      <c r="AB124" s="1051"/>
      <c r="AC124" s="1051"/>
      <c r="AD124" s="1051"/>
      <c r="AE124" s="1052"/>
      <c r="AF124" s="1053" t="s">
        <v>227</v>
      </c>
      <c r="AG124" s="1051"/>
      <c r="AH124" s="1051"/>
      <c r="AI124" s="1051"/>
      <c r="AJ124" s="1052"/>
      <c r="AK124" s="1053" t="s">
        <v>227</v>
      </c>
      <c r="AL124" s="1051"/>
      <c r="AM124" s="1051"/>
      <c r="AN124" s="1051"/>
      <c r="AO124" s="1052"/>
      <c r="AP124" s="1054" t="s">
        <v>227</v>
      </c>
      <c r="AQ124" s="1055"/>
      <c r="AR124" s="1055"/>
      <c r="AS124" s="1055"/>
      <c r="AT124" s="1056"/>
      <c r="AU124" s="1153" t="s">
        <v>475</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36.799999999999997</v>
      </c>
      <c r="BR124" s="1120"/>
      <c r="BS124" s="1120"/>
      <c r="BT124" s="1120"/>
      <c r="BU124" s="1120"/>
      <c r="BV124" s="1120">
        <v>45.4</v>
      </c>
      <c r="BW124" s="1120"/>
      <c r="BX124" s="1120"/>
      <c r="BY124" s="1120"/>
      <c r="BZ124" s="1120"/>
      <c r="CA124" s="1120">
        <v>36.700000000000003</v>
      </c>
      <c r="CB124" s="1120"/>
      <c r="CC124" s="1120"/>
      <c r="CD124" s="1120"/>
      <c r="CE124" s="1120"/>
      <c r="CF124" s="1121"/>
      <c r="CG124" s="1122"/>
      <c r="CH124" s="1122"/>
      <c r="CI124" s="1122"/>
      <c r="CJ124" s="1123"/>
      <c r="CK124" s="1105"/>
      <c r="CL124" s="1105"/>
      <c r="CM124" s="1105"/>
      <c r="CN124" s="1105"/>
      <c r="CO124" s="1106"/>
      <c r="CP124" s="1112" t="s">
        <v>476</v>
      </c>
      <c r="CQ124" s="1113"/>
      <c r="CR124" s="1113"/>
      <c r="CS124" s="1113"/>
      <c r="CT124" s="1113"/>
      <c r="CU124" s="1113"/>
      <c r="CV124" s="1113"/>
      <c r="CW124" s="1113"/>
      <c r="CX124" s="1113"/>
      <c r="CY124" s="1113"/>
      <c r="CZ124" s="1113"/>
      <c r="DA124" s="1113"/>
      <c r="DB124" s="1113"/>
      <c r="DC124" s="1113"/>
      <c r="DD124" s="1113"/>
      <c r="DE124" s="1113"/>
      <c r="DF124" s="1114"/>
      <c r="DG124" s="1097">
        <v>14785</v>
      </c>
      <c r="DH124" s="1076"/>
      <c r="DI124" s="1076"/>
      <c r="DJ124" s="1076"/>
      <c r="DK124" s="1077"/>
      <c r="DL124" s="1075">
        <v>11769</v>
      </c>
      <c r="DM124" s="1076"/>
      <c r="DN124" s="1076"/>
      <c r="DO124" s="1076"/>
      <c r="DP124" s="1077"/>
      <c r="DQ124" s="1075">
        <v>9334</v>
      </c>
      <c r="DR124" s="1076"/>
      <c r="DS124" s="1076"/>
      <c r="DT124" s="1076"/>
      <c r="DU124" s="1077"/>
      <c r="DV124" s="1078">
        <v>0.2</v>
      </c>
      <c r="DW124" s="1079"/>
      <c r="DX124" s="1079"/>
      <c r="DY124" s="1079"/>
      <c r="DZ124" s="1080"/>
    </row>
    <row r="125" spans="1:130" s="245" customFormat="1" ht="26.25" customHeight="1" x14ac:dyDescent="0.15">
      <c r="A125" s="1151"/>
      <c r="B125" s="1038"/>
      <c r="C125" s="1008" t="s">
        <v>464</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v>2000</v>
      </c>
      <c r="AB125" s="1051"/>
      <c r="AC125" s="1051"/>
      <c r="AD125" s="1051"/>
      <c r="AE125" s="1052"/>
      <c r="AF125" s="1053">
        <v>2000</v>
      </c>
      <c r="AG125" s="1051"/>
      <c r="AH125" s="1051"/>
      <c r="AI125" s="1051"/>
      <c r="AJ125" s="1052"/>
      <c r="AK125" s="1053">
        <v>4186</v>
      </c>
      <c r="AL125" s="1051"/>
      <c r="AM125" s="1051"/>
      <c r="AN125" s="1051"/>
      <c r="AO125" s="1052"/>
      <c r="AP125" s="1054">
        <v>0.1</v>
      </c>
      <c r="AQ125" s="1055"/>
      <c r="AR125" s="1055"/>
      <c r="AS125" s="1055"/>
      <c r="AT125" s="105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5" t="s">
        <v>477</v>
      </c>
      <c r="CL125" s="1100"/>
      <c r="CM125" s="1100"/>
      <c r="CN125" s="1100"/>
      <c r="CO125" s="1101"/>
      <c r="CP125" s="1032" t="s">
        <v>478</v>
      </c>
      <c r="CQ125" s="981"/>
      <c r="CR125" s="981"/>
      <c r="CS125" s="981"/>
      <c r="CT125" s="981"/>
      <c r="CU125" s="981"/>
      <c r="CV125" s="981"/>
      <c r="CW125" s="981"/>
      <c r="CX125" s="981"/>
      <c r="CY125" s="981"/>
      <c r="CZ125" s="981"/>
      <c r="DA125" s="981"/>
      <c r="DB125" s="981"/>
      <c r="DC125" s="981"/>
      <c r="DD125" s="981"/>
      <c r="DE125" s="981"/>
      <c r="DF125" s="982"/>
      <c r="DG125" s="1018" t="s">
        <v>227</v>
      </c>
      <c r="DH125" s="1019"/>
      <c r="DI125" s="1019"/>
      <c r="DJ125" s="1019"/>
      <c r="DK125" s="1019"/>
      <c r="DL125" s="1019" t="s">
        <v>227</v>
      </c>
      <c r="DM125" s="1019"/>
      <c r="DN125" s="1019"/>
      <c r="DO125" s="1019"/>
      <c r="DP125" s="1019"/>
      <c r="DQ125" s="1019" t="s">
        <v>227</v>
      </c>
      <c r="DR125" s="1019"/>
      <c r="DS125" s="1019"/>
      <c r="DT125" s="1019"/>
      <c r="DU125" s="1019"/>
      <c r="DV125" s="1020" t="s">
        <v>227</v>
      </c>
      <c r="DW125" s="1020"/>
      <c r="DX125" s="1020"/>
      <c r="DY125" s="1020"/>
      <c r="DZ125" s="1021"/>
    </row>
    <row r="126" spans="1:130" s="245" customFormat="1" ht="26.25" customHeight="1" thickBot="1" x14ac:dyDescent="0.2">
      <c r="A126" s="1151"/>
      <c r="B126" s="1038"/>
      <c r="C126" s="1008" t="s">
        <v>466</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9176</v>
      </c>
      <c r="AB126" s="1051"/>
      <c r="AC126" s="1051"/>
      <c r="AD126" s="1051"/>
      <c r="AE126" s="1052"/>
      <c r="AF126" s="1053">
        <v>8388</v>
      </c>
      <c r="AG126" s="1051"/>
      <c r="AH126" s="1051"/>
      <c r="AI126" s="1051"/>
      <c r="AJ126" s="1052"/>
      <c r="AK126" s="1053">
        <v>7081</v>
      </c>
      <c r="AL126" s="1051"/>
      <c r="AM126" s="1051"/>
      <c r="AN126" s="1051"/>
      <c r="AO126" s="1052"/>
      <c r="AP126" s="1054">
        <v>0.2</v>
      </c>
      <c r="AQ126" s="1055"/>
      <c r="AR126" s="1055"/>
      <c r="AS126" s="1055"/>
      <c r="AT126" s="105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6"/>
      <c r="CL126" s="1103"/>
      <c r="CM126" s="1103"/>
      <c r="CN126" s="1103"/>
      <c r="CO126" s="1104"/>
      <c r="CP126" s="1041" t="s">
        <v>479</v>
      </c>
      <c r="CQ126" s="1042"/>
      <c r="CR126" s="1042"/>
      <c r="CS126" s="1042"/>
      <c r="CT126" s="1042"/>
      <c r="CU126" s="1042"/>
      <c r="CV126" s="1042"/>
      <c r="CW126" s="1042"/>
      <c r="CX126" s="1042"/>
      <c r="CY126" s="1042"/>
      <c r="CZ126" s="1042"/>
      <c r="DA126" s="1042"/>
      <c r="DB126" s="1042"/>
      <c r="DC126" s="1042"/>
      <c r="DD126" s="1042"/>
      <c r="DE126" s="1042"/>
      <c r="DF126" s="1043"/>
      <c r="DG126" s="1011" t="s">
        <v>227</v>
      </c>
      <c r="DH126" s="1012"/>
      <c r="DI126" s="1012"/>
      <c r="DJ126" s="1012"/>
      <c r="DK126" s="1012"/>
      <c r="DL126" s="1012" t="s">
        <v>227</v>
      </c>
      <c r="DM126" s="1012"/>
      <c r="DN126" s="1012"/>
      <c r="DO126" s="1012"/>
      <c r="DP126" s="1012"/>
      <c r="DQ126" s="1012" t="s">
        <v>227</v>
      </c>
      <c r="DR126" s="1012"/>
      <c r="DS126" s="1012"/>
      <c r="DT126" s="1012"/>
      <c r="DU126" s="1012"/>
      <c r="DV126" s="1013" t="s">
        <v>440</v>
      </c>
      <c r="DW126" s="1013"/>
      <c r="DX126" s="1013"/>
      <c r="DY126" s="1013"/>
      <c r="DZ126" s="1014"/>
    </row>
    <row r="127" spans="1:130" s="245" customFormat="1" ht="26.25" customHeight="1" x14ac:dyDescent="0.15">
      <c r="A127" s="1152"/>
      <c r="B127" s="1040"/>
      <c r="C127" s="1094" t="s">
        <v>480</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727</v>
      </c>
      <c r="AB127" s="1051"/>
      <c r="AC127" s="1051"/>
      <c r="AD127" s="1051"/>
      <c r="AE127" s="1052"/>
      <c r="AF127" s="1053">
        <v>627</v>
      </c>
      <c r="AG127" s="1051"/>
      <c r="AH127" s="1051"/>
      <c r="AI127" s="1051"/>
      <c r="AJ127" s="1052"/>
      <c r="AK127" s="1053">
        <v>673</v>
      </c>
      <c r="AL127" s="1051"/>
      <c r="AM127" s="1051"/>
      <c r="AN127" s="1051"/>
      <c r="AO127" s="1052"/>
      <c r="AP127" s="1054">
        <v>0</v>
      </c>
      <c r="AQ127" s="1055"/>
      <c r="AR127" s="1055"/>
      <c r="AS127" s="1055"/>
      <c r="AT127" s="1056"/>
      <c r="AU127" s="281"/>
      <c r="AV127" s="281"/>
      <c r="AW127" s="281"/>
      <c r="AX127" s="1124" t="s">
        <v>481</v>
      </c>
      <c r="AY127" s="1125"/>
      <c r="AZ127" s="1125"/>
      <c r="BA127" s="1125"/>
      <c r="BB127" s="1125"/>
      <c r="BC127" s="1125"/>
      <c r="BD127" s="1125"/>
      <c r="BE127" s="1126"/>
      <c r="BF127" s="1127" t="s">
        <v>482</v>
      </c>
      <c r="BG127" s="1125"/>
      <c r="BH127" s="1125"/>
      <c r="BI127" s="1125"/>
      <c r="BJ127" s="1125"/>
      <c r="BK127" s="1125"/>
      <c r="BL127" s="1126"/>
      <c r="BM127" s="1127" t="s">
        <v>483</v>
      </c>
      <c r="BN127" s="1125"/>
      <c r="BO127" s="1125"/>
      <c r="BP127" s="1125"/>
      <c r="BQ127" s="1125"/>
      <c r="BR127" s="1125"/>
      <c r="BS127" s="1126"/>
      <c r="BT127" s="1127" t="s">
        <v>484</v>
      </c>
      <c r="BU127" s="1125"/>
      <c r="BV127" s="1125"/>
      <c r="BW127" s="1125"/>
      <c r="BX127" s="1125"/>
      <c r="BY127" s="1125"/>
      <c r="BZ127" s="1149"/>
      <c r="CA127" s="281"/>
      <c r="CB127" s="281"/>
      <c r="CC127" s="281"/>
      <c r="CD127" s="282"/>
      <c r="CE127" s="282"/>
      <c r="CF127" s="282"/>
      <c r="CG127" s="279"/>
      <c r="CH127" s="279"/>
      <c r="CI127" s="279"/>
      <c r="CJ127" s="280"/>
      <c r="CK127" s="1116"/>
      <c r="CL127" s="1103"/>
      <c r="CM127" s="1103"/>
      <c r="CN127" s="1103"/>
      <c r="CO127" s="1104"/>
      <c r="CP127" s="1041" t="s">
        <v>485</v>
      </c>
      <c r="CQ127" s="1042"/>
      <c r="CR127" s="1042"/>
      <c r="CS127" s="1042"/>
      <c r="CT127" s="1042"/>
      <c r="CU127" s="1042"/>
      <c r="CV127" s="1042"/>
      <c r="CW127" s="1042"/>
      <c r="CX127" s="1042"/>
      <c r="CY127" s="1042"/>
      <c r="CZ127" s="1042"/>
      <c r="DA127" s="1042"/>
      <c r="DB127" s="1042"/>
      <c r="DC127" s="1042"/>
      <c r="DD127" s="1042"/>
      <c r="DE127" s="1042"/>
      <c r="DF127" s="1043"/>
      <c r="DG127" s="1011" t="s">
        <v>227</v>
      </c>
      <c r="DH127" s="1012"/>
      <c r="DI127" s="1012"/>
      <c r="DJ127" s="1012"/>
      <c r="DK127" s="1012"/>
      <c r="DL127" s="1012" t="s">
        <v>227</v>
      </c>
      <c r="DM127" s="1012"/>
      <c r="DN127" s="1012"/>
      <c r="DO127" s="1012"/>
      <c r="DP127" s="1012"/>
      <c r="DQ127" s="1012" t="s">
        <v>227</v>
      </c>
      <c r="DR127" s="1012"/>
      <c r="DS127" s="1012"/>
      <c r="DT127" s="1012"/>
      <c r="DU127" s="1012"/>
      <c r="DV127" s="1013" t="s">
        <v>227</v>
      </c>
      <c r="DW127" s="1013"/>
      <c r="DX127" s="1013"/>
      <c r="DY127" s="1013"/>
      <c r="DZ127" s="1014"/>
    </row>
    <row r="128" spans="1:130" s="245" customFormat="1" ht="26.25" customHeight="1" thickBot="1" x14ac:dyDescent="0.2">
      <c r="A128" s="1135" t="s">
        <v>486</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487</v>
      </c>
      <c r="X128" s="1137"/>
      <c r="Y128" s="1137"/>
      <c r="Z128" s="1138"/>
      <c r="AA128" s="1139">
        <v>304</v>
      </c>
      <c r="AB128" s="1140"/>
      <c r="AC128" s="1140"/>
      <c r="AD128" s="1140"/>
      <c r="AE128" s="1141"/>
      <c r="AF128" s="1142">
        <v>304</v>
      </c>
      <c r="AG128" s="1140"/>
      <c r="AH128" s="1140"/>
      <c r="AI128" s="1140"/>
      <c r="AJ128" s="1141"/>
      <c r="AK128" s="1142">
        <v>304</v>
      </c>
      <c r="AL128" s="1140"/>
      <c r="AM128" s="1140"/>
      <c r="AN128" s="1140"/>
      <c r="AO128" s="1141"/>
      <c r="AP128" s="1143"/>
      <c r="AQ128" s="1144"/>
      <c r="AR128" s="1144"/>
      <c r="AS128" s="1144"/>
      <c r="AT128" s="1145"/>
      <c r="AU128" s="281"/>
      <c r="AV128" s="281"/>
      <c r="AW128" s="281"/>
      <c r="AX128" s="980" t="s">
        <v>488</v>
      </c>
      <c r="AY128" s="981"/>
      <c r="AZ128" s="981"/>
      <c r="BA128" s="981"/>
      <c r="BB128" s="981"/>
      <c r="BC128" s="981"/>
      <c r="BD128" s="981"/>
      <c r="BE128" s="982"/>
      <c r="BF128" s="1146" t="s">
        <v>227</v>
      </c>
      <c r="BG128" s="1147"/>
      <c r="BH128" s="1147"/>
      <c r="BI128" s="1147"/>
      <c r="BJ128" s="1147"/>
      <c r="BK128" s="1147"/>
      <c r="BL128" s="1148"/>
      <c r="BM128" s="1146">
        <v>14.9</v>
      </c>
      <c r="BN128" s="1147"/>
      <c r="BO128" s="1147"/>
      <c r="BP128" s="1147"/>
      <c r="BQ128" s="1147"/>
      <c r="BR128" s="1147"/>
      <c r="BS128" s="1148"/>
      <c r="BT128" s="1146">
        <v>20</v>
      </c>
      <c r="BU128" s="1147"/>
      <c r="BV128" s="1147"/>
      <c r="BW128" s="1147"/>
      <c r="BX128" s="1147"/>
      <c r="BY128" s="1147"/>
      <c r="BZ128" s="1171"/>
      <c r="CA128" s="282"/>
      <c r="CB128" s="282"/>
      <c r="CC128" s="282"/>
      <c r="CD128" s="282"/>
      <c r="CE128" s="282"/>
      <c r="CF128" s="282"/>
      <c r="CG128" s="279"/>
      <c r="CH128" s="279"/>
      <c r="CI128" s="279"/>
      <c r="CJ128" s="280"/>
      <c r="CK128" s="1117"/>
      <c r="CL128" s="1118"/>
      <c r="CM128" s="1118"/>
      <c r="CN128" s="1118"/>
      <c r="CO128" s="1119"/>
      <c r="CP128" s="1128" t="s">
        <v>489</v>
      </c>
      <c r="CQ128" s="1129"/>
      <c r="CR128" s="1129"/>
      <c r="CS128" s="1129"/>
      <c r="CT128" s="1129"/>
      <c r="CU128" s="1129"/>
      <c r="CV128" s="1129"/>
      <c r="CW128" s="1129"/>
      <c r="CX128" s="1129"/>
      <c r="CY128" s="1129"/>
      <c r="CZ128" s="1129"/>
      <c r="DA128" s="1129"/>
      <c r="DB128" s="1129"/>
      <c r="DC128" s="1129"/>
      <c r="DD128" s="1129"/>
      <c r="DE128" s="1129"/>
      <c r="DF128" s="1130"/>
      <c r="DG128" s="1131" t="s">
        <v>227</v>
      </c>
      <c r="DH128" s="1132"/>
      <c r="DI128" s="1132"/>
      <c r="DJ128" s="1132"/>
      <c r="DK128" s="1132"/>
      <c r="DL128" s="1132" t="s">
        <v>227</v>
      </c>
      <c r="DM128" s="1132"/>
      <c r="DN128" s="1132"/>
      <c r="DO128" s="1132"/>
      <c r="DP128" s="1132"/>
      <c r="DQ128" s="1132" t="s">
        <v>227</v>
      </c>
      <c r="DR128" s="1132"/>
      <c r="DS128" s="1132"/>
      <c r="DT128" s="1132"/>
      <c r="DU128" s="1132"/>
      <c r="DV128" s="1133" t="s">
        <v>227</v>
      </c>
      <c r="DW128" s="1133"/>
      <c r="DX128" s="1133"/>
      <c r="DY128" s="1133"/>
      <c r="DZ128" s="1134"/>
    </row>
    <row r="129" spans="1:131" s="245" customFormat="1" ht="26.25" customHeight="1" x14ac:dyDescent="0.15">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490</v>
      </c>
      <c r="X129" s="1166"/>
      <c r="Y129" s="1166"/>
      <c r="Z129" s="1167"/>
      <c r="AA129" s="1050">
        <v>5208115</v>
      </c>
      <c r="AB129" s="1051"/>
      <c r="AC129" s="1051"/>
      <c r="AD129" s="1051"/>
      <c r="AE129" s="1052"/>
      <c r="AF129" s="1053">
        <v>5150413</v>
      </c>
      <c r="AG129" s="1051"/>
      <c r="AH129" s="1051"/>
      <c r="AI129" s="1051"/>
      <c r="AJ129" s="1052"/>
      <c r="AK129" s="1053">
        <v>5154796</v>
      </c>
      <c r="AL129" s="1051"/>
      <c r="AM129" s="1051"/>
      <c r="AN129" s="1051"/>
      <c r="AO129" s="1052"/>
      <c r="AP129" s="1168"/>
      <c r="AQ129" s="1169"/>
      <c r="AR129" s="1169"/>
      <c r="AS129" s="1169"/>
      <c r="AT129" s="1170"/>
      <c r="AU129" s="283"/>
      <c r="AV129" s="283"/>
      <c r="AW129" s="283"/>
      <c r="AX129" s="1159" t="s">
        <v>491</v>
      </c>
      <c r="AY129" s="1042"/>
      <c r="AZ129" s="1042"/>
      <c r="BA129" s="1042"/>
      <c r="BB129" s="1042"/>
      <c r="BC129" s="1042"/>
      <c r="BD129" s="1042"/>
      <c r="BE129" s="1043"/>
      <c r="BF129" s="1160" t="s">
        <v>227</v>
      </c>
      <c r="BG129" s="1161"/>
      <c r="BH129" s="1161"/>
      <c r="BI129" s="1161"/>
      <c r="BJ129" s="1161"/>
      <c r="BK129" s="1161"/>
      <c r="BL129" s="1162"/>
      <c r="BM129" s="1160">
        <v>19.899999999999999</v>
      </c>
      <c r="BN129" s="1161"/>
      <c r="BO129" s="1161"/>
      <c r="BP129" s="1161"/>
      <c r="BQ129" s="1161"/>
      <c r="BR129" s="1161"/>
      <c r="BS129" s="1162"/>
      <c r="BT129" s="1160">
        <v>30</v>
      </c>
      <c r="BU129" s="1163"/>
      <c r="BV129" s="1163"/>
      <c r="BW129" s="1163"/>
      <c r="BX129" s="1163"/>
      <c r="BY129" s="1163"/>
      <c r="BZ129" s="11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2" t="s">
        <v>492</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493</v>
      </c>
      <c r="X130" s="1166"/>
      <c r="Y130" s="1166"/>
      <c r="Z130" s="1167"/>
      <c r="AA130" s="1050">
        <v>766287</v>
      </c>
      <c r="AB130" s="1051"/>
      <c r="AC130" s="1051"/>
      <c r="AD130" s="1051"/>
      <c r="AE130" s="1052"/>
      <c r="AF130" s="1053">
        <v>717646</v>
      </c>
      <c r="AG130" s="1051"/>
      <c r="AH130" s="1051"/>
      <c r="AI130" s="1051"/>
      <c r="AJ130" s="1052"/>
      <c r="AK130" s="1053">
        <v>716810</v>
      </c>
      <c r="AL130" s="1051"/>
      <c r="AM130" s="1051"/>
      <c r="AN130" s="1051"/>
      <c r="AO130" s="1052"/>
      <c r="AP130" s="1168"/>
      <c r="AQ130" s="1169"/>
      <c r="AR130" s="1169"/>
      <c r="AS130" s="1169"/>
      <c r="AT130" s="1170"/>
      <c r="AU130" s="283"/>
      <c r="AV130" s="283"/>
      <c r="AW130" s="283"/>
      <c r="AX130" s="1159" t="s">
        <v>494</v>
      </c>
      <c r="AY130" s="1042"/>
      <c r="AZ130" s="1042"/>
      <c r="BA130" s="1042"/>
      <c r="BB130" s="1042"/>
      <c r="BC130" s="1042"/>
      <c r="BD130" s="1042"/>
      <c r="BE130" s="1043"/>
      <c r="BF130" s="1196">
        <v>10</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495</v>
      </c>
      <c r="X131" s="1204"/>
      <c r="Y131" s="1204"/>
      <c r="Z131" s="1205"/>
      <c r="AA131" s="1097">
        <v>4441828</v>
      </c>
      <c r="AB131" s="1076"/>
      <c r="AC131" s="1076"/>
      <c r="AD131" s="1076"/>
      <c r="AE131" s="1077"/>
      <c r="AF131" s="1075">
        <v>4432767</v>
      </c>
      <c r="AG131" s="1076"/>
      <c r="AH131" s="1076"/>
      <c r="AI131" s="1076"/>
      <c r="AJ131" s="1077"/>
      <c r="AK131" s="1075">
        <v>4437986</v>
      </c>
      <c r="AL131" s="1076"/>
      <c r="AM131" s="1076"/>
      <c r="AN131" s="1076"/>
      <c r="AO131" s="1077"/>
      <c r="AP131" s="1206"/>
      <c r="AQ131" s="1207"/>
      <c r="AR131" s="1207"/>
      <c r="AS131" s="1207"/>
      <c r="AT131" s="1208"/>
      <c r="AU131" s="283"/>
      <c r="AV131" s="283"/>
      <c r="AW131" s="283"/>
      <c r="AX131" s="1178" t="s">
        <v>496</v>
      </c>
      <c r="AY131" s="1129"/>
      <c r="AZ131" s="1129"/>
      <c r="BA131" s="1129"/>
      <c r="BB131" s="1129"/>
      <c r="BC131" s="1129"/>
      <c r="BD131" s="1129"/>
      <c r="BE131" s="1130"/>
      <c r="BF131" s="1179">
        <v>36.700000000000003</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5" t="s">
        <v>497</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498</v>
      </c>
      <c r="W132" s="1189"/>
      <c r="X132" s="1189"/>
      <c r="Y132" s="1189"/>
      <c r="Z132" s="1190"/>
      <c r="AA132" s="1191">
        <v>10.163855959999999</v>
      </c>
      <c r="AB132" s="1192"/>
      <c r="AC132" s="1192"/>
      <c r="AD132" s="1192"/>
      <c r="AE132" s="1193"/>
      <c r="AF132" s="1194">
        <v>9.7741433289999993</v>
      </c>
      <c r="AG132" s="1192"/>
      <c r="AH132" s="1192"/>
      <c r="AI132" s="1192"/>
      <c r="AJ132" s="1193"/>
      <c r="AK132" s="1194">
        <v>10.339464789999999</v>
      </c>
      <c r="AL132" s="1192"/>
      <c r="AM132" s="1192"/>
      <c r="AN132" s="1192"/>
      <c r="AO132" s="1193"/>
      <c r="AP132" s="1091"/>
      <c r="AQ132" s="1092"/>
      <c r="AR132" s="1092"/>
      <c r="AS132" s="1092"/>
      <c r="AT132" s="11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499</v>
      </c>
      <c r="W133" s="1172"/>
      <c r="X133" s="1172"/>
      <c r="Y133" s="1172"/>
      <c r="Z133" s="1173"/>
      <c r="AA133" s="1174">
        <v>9.4</v>
      </c>
      <c r="AB133" s="1175"/>
      <c r="AC133" s="1175"/>
      <c r="AD133" s="1175"/>
      <c r="AE133" s="1176"/>
      <c r="AF133" s="1174">
        <v>9.6</v>
      </c>
      <c r="AG133" s="1175"/>
      <c r="AH133" s="1175"/>
      <c r="AI133" s="1175"/>
      <c r="AJ133" s="1176"/>
      <c r="AK133" s="1174">
        <v>10</v>
      </c>
      <c r="AL133" s="1175"/>
      <c r="AM133" s="1175"/>
      <c r="AN133" s="1175"/>
      <c r="AO133" s="1176"/>
      <c r="AP133" s="1121"/>
      <c r="AQ133" s="1122"/>
      <c r="AR133" s="1122"/>
      <c r="AS133" s="1122"/>
      <c r="AT133" s="11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sT/QqWdMwsgjzEPG9p3vsI2j25euma3CAER9GgDpSU2XSctdD2qkNhWkjq2y9kcmSL+wKYf/qtkPg8u0VDokcw==" saltValue="NNNewfog7Zkp7sU1DP8a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500</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liQ1P9pfo1NkekBaIseGUINHJhj1o3/9YiLJeFmECF2Jpa7cm5Mnq9XMoB77VBdtCBBnEaXa2gkhb/r6yPmpRA==" saltValue="8a8DPGxyA+40IP20EG0AHA==" spinCount="100000" sheet="1" objects="1" scenarios="1"/>
  <dataConsolidate/>
  <phoneticPr fontId="2"/>
  <printOptions horizontalCentered="1" verticalCentered="1"/>
  <pageMargins left="0" right="0" top="0" bottom="0" header="0" footer="0"/>
  <pageSetup paperSize="9" scale="43"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gveTSQrNMXJAeZuoQD53CD+uE2WlSLLIzd6TaBnZuboYjIKPGMuxepnMUNus++azQScY0cx6ugSXs6HLSodQ==" saltValue="0WNgHGlcUtM1FcwRlPiaxA=="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501</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502</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2" t="s">
        <v>503</v>
      </c>
      <c r="AP7" s="302"/>
      <c r="AQ7" s="303" t="s">
        <v>504</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3"/>
      <c r="AP8" s="308" t="s">
        <v>505</v>
      </c>
      <c r="AQ8" s="309" t="s">
        <v>506</v>
      </c>
      <c r="AR8" s="310" t="s">
        <v>507</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4" t="s">
        <v>508</v>
      </c>
      <c r="AL9" s="1215"/>
      <c r="AM9" s="1215"/>
      <c r="AN9" s="1216"/>
      <c r="AO9" s="311">
        <v>1103655</v>
      </c>
      <c r="AP9" s="311">
        <v>75319</v>
      </c>
      <c r="AQ9" s="312">
        <v>82973</v>
      </c>
      <c r="AR9" s="313">
        <v>-9.1999999999999993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4" t="s">
        <v>509</v>
      </c>
      <c r="AL10" s="1215"/>
      <c r="AM10" s="1215"/>
      <c r="AN10" s="1216"/>
      <c r="AO10" s="314">
        <v>166561</v>
      </c>
      <c r="AP10" s="314">
        <v>11367</v>
      </c>
      <c r="AQ10" s="315">
        <v>9241</v>
      </c>
      <c r="AR10" s="316">
        <v>23</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4" t="s">
        <v>510</v>
      </c>
      <c r="AL11" s="1215"/>
      <c r="AM11" s="1215"/>
      <c r="AN11" s="1216"/>
      <c r="AO11" s="314">
        <v>273492</v>
      </c>
      <c r="AP11" s="314">
        <v>18665</v>
      </c>
      <c r="AQ11" s="315">
        <v>11673</v>
      </c>
      <c r="AR11" s="316">
        <v>59.9</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4" t="s">
        <v>511</v>
      </c>
      <c r="AL12" s="1215"/>
      <c r="AM12" s="1215"/>
      <c r="AN12" s="1216"/>
      <c r="AO12" s="314" t="s">
        <v>512</v>
      </c>
      <c r="AP12" s="314" t="s">
        <v>512</v>
      </c>
      <c r="AQ12" s="315">
        <v>931</v>
      </c>
      <c r="AR12" s="316" t="s">
        <v>512</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4" t="s">
        <v>513</v>
      </c>
      <c r="AL13" s="1215"/>
      <c r="AM13" s="1215"/>
      <c r="AN13" s="1216"/>
      <c r="AO13" s="314" t="s">
        <v>512</v>
      </c>
      <c r="AP13" s="314" t="s">
        <v>512</v>
      </c>
      <c r="AQ13" s="315" t="s">
        <v>512</v>
      </c>
      <c r="AR13" s="316" t="s">
        <v>512</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4" t="s">
        <v>514</v>
      </c>
      <c r="AL14" s="1215"/>
      <c r="AM14" s="1215"/>
      <c r="AN14" s="1216"/>
      <c r="AO14" s="314">
        <v>79460</v>
      </c>
      <c r="AP14" s="314">
        <v>5423</v>
      </c>
      <c r="AQ14" s="315">
        <v>3875</v>
      </c>
      <c r="AR14" s="316">
        <v>39.9</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4" t="s">
        <v>515</v>
      </c>
      <c r="AL15" s="1215"/>
      <c r="AM15" s="1215"/>
      <c r="AN15" s="1216"/>
      <c r="AO15" s="314">
        <v>24150</v>
      </c>
      <c r="AP15" s="314">
        <v>1648</v>
      </c>
      <c r="AQ15" s="315">
        <v>1738</v>
      </c>
      <c r="AR15" s="316">
        <v>-5.2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7" t="s">
        <v>516</v>
      </c>
      <c r="AL16" s="1218"/>
      <c r="AM16" s="1218"/>
      <c r="AN16" s="1219"/>
      <c r="AO16" s="314">
        <v>-87573</v>
      </c>
      <c r="AP16" s="314">
        <v>-5976</v>
      </c>
      <c r="AQ16" s="315">
        <v>-7403</v>
      </c>
      <c r="AR16" s="316">
        <v>-19.3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7" t="s">
        <v>188</v>
      </c>
      <c r="AL17" s="1218"/>
      <c r="AM17" s="1218"/>
      <c r="AN17" s="1219"/>
      <c r="AO17" s="314">
        <v>1559745</v>
      </c>
      <c r="AP17" s="314">
        <v>106445</v>
      </c>
      <c r="AQ17" s="315">
        <v>103027</v>
      </c>
      <c r="AR17" s="316">
        <v>3.3</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517</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518</v>
      </c>
      <c r="AP20" s="322" t="s">
        <v>519</v>
      </c>
      <c r="AQ20" s="323" t="s">
        <v>520</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9" t="s">
        <v>521</v>
      </c>
      <c r="AL21" s="1210"/>
      <c r="AM21" s="1210"/>
      <c r="AN21" s="1211"/>
      <c r="AO21" s="326">
        <v>8.8000000000000007</v>
      </c>
      <c r="AP21" s="327">
        <v>9.67</v>
      </c>
      <c r="AQ21" s="328">
        <v>-0.87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9" t="s">
        <v>522</v>
      </c>
      <c r="AL22" s="1210"/>
      <c r="AM22" s="1210"/>
      <c r="AN22" s="1211"/>
      <c r="AO22" s="331">
        <v>94</v>
      </c>
      <c r="AP22" s="332">
        <v>96.6</v>
      </c>
      <c r="AQ22" s="333">
        <v>-2.6</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523</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524</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525</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2" t="s">
        <v>503</v>
      </c>
      <c r="AP30" s="302"/>
      <c r="AQ30" s="303" t="s">
        <v>504</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3"/>
      <c r="AP31" s="308" t="s">
        <v>505</v>
      </c>
      <c r="AQ31" s="309" t="s">
        <v>506</v>
      </c>
      <c r="AR31" s="310" t="s">
        <v>507</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526</v>
      </c>
      <c r="AL32" s="1226"/>
      <c r="AM32" s="1226"/>
      <c r="AN32" s="1227"/>
      <c r="AO32" s="341">
        <v>797364</v>
      </c>
      <c r="AP32" s="341">
        <v>54416</v>
      </c>
      <c r="AQ32" s="342">
        <v>54693</v>
      </c>
      <c r="AR32" s="343">
        <v>-0.5</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527</v>
      </c>
      <c r="AL33" s="1226"/>
      <c r="AM33" s="1226"/>
      <c r="AN33" s="1227"/>
      <c r="AO33" s="341" t="s">
        <v>512</v>
      </c>
      <c r="AP33" s="341" t="s">
        <v>512</v>
      </c>
      <c r="AQ33" s="342" t="s">
        <v>512</v>
      </c>
      <c r="AR33" s="343" t="s">
        <v>512</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528</v>
      </c>
      <c r="AL34" s="1226"/>
      <c r="AM34" s="1226"/>
      <c r="AN34" s="1227"/>
      <c r="AO34" s="341" t="s">
        <v>512</v>
      </c>
      <c r="AP34" s="341" t="s">
        <v>512</v>
      </c>
      <c r="AQ34" s="342">
        <v>70</v>
      </c>
      <c r="AR34" s="343" t="s">
        <v>512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529</v>
      </c>
      <c r="AL35" s="1226"/>
      <c r="AM35" s="1226"/>
      <c r="AN35" s="1227"/>
      <c r="AO35" s="341">
        <v>321842</v>
      </c>
      <c r="AP35" s="341">
        <v>21964</v>
      </c>
      <c r="AQ35" s="342">
        <v>20300</v>
      </c>
      <c r="AR35" s="343">
        <v>8.1999999999999993</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530</v>
      </c>
      <c r="AL36" s="1226"/>
      <c r="AM36" s="1226"/>
      <c r="AN36" s="1227"/>
      <c r="AO36" s="341">
        <v>41519</v>
      </c>
      <c r="AP36" s="341">
        <v>2833</v>
      </c>
      <c r="AQ36" s="342">
        <v>3708</v>
      </c>
      <c r="AR36" s="343">
        <v>-23.6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531</v>
      </c>
      <c r="AL37" s="1226"/>
      <c r="AM37" s="1226"/>
      <c r="AN37" s="1227"/>
      <c r="AO37" s="341">
        <v>15253</v>
      </c>
      <c r="AP37" s="341">
        <v>1041</v>
      </c>
      <c r="AQ37" s="342">
        <v>3144</v>
      </c>
      <c r="AR37" s="343">
        <v>-66.900000000000006</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532</v>
      </c>
      <c r="AL38" s="1229"/>
      <c r="AM38" s="1229"/>
      <c r="AN38" s="1230"/>
      <c r="AO38" s="344" t="s">
        <v>512</v>
      </c>
      <c r="AP38" s="344" t="s">
        <v>512</v>
      </c>
      <c r="AQ38" s="345">
        <v>5</v>
      </c>
      <c r="AR38" s="333" t="s">
        <v>512</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533</v>
      </c>
      <c r="AL39" s="1229"/>
      <c r="AM39" s="1229"/>
      <c r="AN39" s="1230"/>
      <c r="AO39" s="341">
        <v>-304</v>
      </c>
      <c r="AP39" s="341">
        <v>-21</v>
      </c>
      <c r="AQ39" s="342">
        <v>-4732</v>
      </c>
      <c r="AR39" s="343">
        <v>-99.6</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534</v>
      </c>
      <c r="AL40" s="1226"/>
      <c r="AM40" s="1226"/>
      <c r="AN40" s="1227"/>
      <c r="AO40" s="341">
        <v>-716810</v>
      </c>
      <c r="AP40" s="341">
        <v>-48919</v>
      </c>
      <c r="AQ40" s="342">
        <v>-54327</v>
      </c>
      <c r="AR40" s="343">
        <v>-10</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298</v>
      </c>
      <c r="AL41" s="1232"/>
      <c r="AM41" s="1232"/>
      <c r="AN41" s="1233"/>
      <c r="AO41" s="341">
        <v>458864</v>
      </c>
      <c r="AP41" s="341">
        <v>31315</v>
      </c>
      <c r="AQ41" s="342">
        <v>22860</v>
      </c>
      <c r="AR41" s="343">
        <v>37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535</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536</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537</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503</v>
      </c>
      <c r="AN49" s="1222" t="s">
        <v>538</v>
      </c>
      <c r="AO49" s="1223"/>
      <c r="AP49" s="1223"/>
      <c r="AQ49" s="1223"/>
      <c r="AR49" s="1224"/>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539</v>
      </c>
      <c r="AO50" s="358" t="s">
        <v>540</v>
      </c>
      <c r="AP50" s="359" t="s">
        <v>541</v>
      </c>
      <c r="AQ50" s="360" t="s">
        <v>542</v>
      </c>
      <c r="AR50" s="361" t="s">
        <v>543</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544</v>
      </c>
      <c r="AL51" s="354"/>
      <c r="AM51" s="362">
        <v>1336367</v>
      </c>
      <c r="AN51" s="363">
        <v>83659</v>
      </c>
      <c r="AO51" s="364">
        <v>17.100000000000001</v>
      </c>
      <c r="AP51" s="365">
        <v>77577</v>
      </c>
      <c r="AQ51" s="366">
        <v>-11.4</v>
      </c>
      <c r="AR51" s="367">
        <v>28.5</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545</v>
      </c>
      <c r="AM52" s="370">
        <v>556491</v>
      </c>
      <c r="AN52" s="371">
        <v>34837</v>
      </c>
      <c r="AO52" s="372">
        <v>3.9</v>
      </c>
      <c r="AP52" s="373">
        <v>40870</v>
      </c>
      <c r="AQ52" s="374">
        <v>-7.1</v>
      </c>
      <c r="AR52" s="375">
        <v>11</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546</v>
      </c>
      <c r="AL53" s="354"/>
      <c r="AM53" s="362">
        <v>762004</v>
      </c>
      <c r="AN53" s="363">
        <v>48560</v>
      </c>
      <c r="AO53" s="364">
        <v>-42</v>
      </c>
      <c r="AP53" s="365">
        <v>115123</v>
      </c>
      <c r="AQ53" s="366">
        <v>48.4</v>
      </c>
      <c r="AR53" s="367">
        <v>-90.4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545</v>
      </c>
      <c r="AM54" s="370">
        <v>507606</v>
      </c>
      <c r="AN54" s="371">
        <v>32348</v>
      </c>
      <c r="AO54" s="372">
        <v>-7.1</v>
      </c>
      <c r="AP54" s="373">
        <v>46026</v>
      </c>
      <c r="AQ54" s="374">
        <v>12.6</v>
      </c>
      <c r="AR54" s="375">
        <v>-19.7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547</v>
      </c>
      <c r="AL55" s="354"/>
      <c r="AM55" s="362">
        <v>889674</v>
      </c>
      <c r="AN55" s="363">
        <v>57986</v>
      </c>
      <c r="AO55" s="364">
        <v>19.399999999999999</v>
      </c>
      <c r="AP55" s="365">
        <v>98899</v>
      </c>
      <c r="AQ55" s="366">
        <v>-14.1</v>
      </c>
      <c r="AR55" s="367">
        <v>33.5</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545</v>
      </c>
      <c r="AM56" s="370">
        <v>590229</v>
      </c>
      <c r="AN56" s="371">
        <v>38469</v>
      </c>
      <c r="AO56" s="372">
        <v>18.899999999999999</v>
      </c>
      <c r="AP56" s="373">
        <v>43734</v>
      </c>
      <c r="AQ56" s="374">
        <v>-5</v>
      </c>
      <c r="AR56" s="375">
        <v>23.9</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548</v>
      </c>
      <c r="AL57" s="354"/>
      <c r="AM57" s="362">
        <v>1588065</v>
      </c>
      <c r="AN57" s="363">
        <v>106005</v>
      </c>
      <c r="AO57" s="364">
        <v>82.8</v>
      </c>
      <c r="AP57" s="365">
        <v>96462</v>
      </c>
      <c r="AQ57" s="366">
        <v>-2.5</v>
      </c>
      <c r="AR57" s="367">
        <v>85.3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545</v>
      </c>
      <c r="AM58" s="370">
        <v>513106</v>
      </c>
      <c r="AN58" s="371">
        <v>34250</v>
      </c>
      <c r="AO58" s="372">
        <v>-11</v>
      </c>
      <c r="AP58" s="373">
        <v>39886</v>
      </c>
      <c r="AQ58" s="374">
        <v>-8.8000000000000007</v>
      </c>
      <c r="AR58" s="375">
        <v>-2.2000000000000002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549</v>
      </c>
      <c r="AL59" s="354"/>
      <c r="AM59" s="362">
        <v>1292727</v>
      </c>
      <c r="AN59" s="363">
        <v>88223</v>
      </c>
      <c r="AO59" s="364">
        <v>-16.8</v>
      </c>
      <c r="AP59" s="365">
        <v>83103</v>
      </c>
      <c r="AQ59" s="366">
        <v>-13.8</v>
      </c>
      <c r="AR59" s="367">
        <v>-3</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545</v>
      </c>
      <c r="AM60" s="370">
        <v>613079</v>
      </c>
      <c r="AN60" s="371">
        <v>41840</v>
      </c>
      <c r="AO60" s="372">
        <v>22.2</v>
      </c>
      <c r="AP60" s="373">
        <v>41378</v>
      </c>
      <c r="AQ60" s="374">
        <v>3.7</v>
      </c>
      <c r="AR60" s="375">
        <v>18.5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550</v>
      </c>
      <c r="AL61" s="376"/>
      <c r="AM61" s="377">
        <v>1173767</v>
      </c>
      <c r="AN61" s="378">
        <v>76887</v>
      </c>
      <c r="AO61" s="379">
        <v>12.1</v>
      </c>
      <c r="AP61" s="380">
        <v>94233</v>
      </c>
      <c r="AQ61" s="381">
        <v>1.3</v>
      </c>
      <c r="AR61" s="367">
        <v>10.8</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545</v>
      </c>
      <c r="AM62" s="370">
        <v>556102</v>
      </c>
      <c r="AN62" s="371">
        <v>36349</v>
      </c>
      <c r="AO62" s="372">
        <v>5.4</v>
      </c>
      <c r="AP62" s="373">
        <v>42379</v>
      </c>
      <c r="AQ62" s="374">
        <v>-0.9</v>
      </c>
      <c r="AR62" s="375">
        <v>6.3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RobZ1tu/4t06w69+V3aKQSX6NEg6QegsW7zE24vVXYKRcjgTjpTDOZaZUTrpt4GGR4qUz3+DFB+GdLAw/E8yqA==" saltValue="1VRKyVhqF7st+d1Ad7ka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552</v>
      </c>
    </row>
    <row r="121" spans="125:125" ht="13.5" hidden="1" customHeight="1" x14ac:dyDescent="0.15">
      <c r="DU121" s="289"/>
    </row>
  </sheetData>
  <sheetProtection algorithmName="SHA-512" hashValue="z8DKcJksMYCv0brNYiPcIx/UjM8+aw0YfHBSVFCGrWVmiHORkgFngPqx39IiXD6Rd8DqGGE0T+ofu1bsDeisaw==" saltValue="IipfuGI46E0/B4D0GFxx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sheetData>
  <sheetProtection algorithmName="SHA-512" hashValue="8pztCRwZOKIOrPfQdGs+0NACoH1XYGXugdAjOroIJR9Tx83T3f0fp7TgNuR100tb8J97pLqIxkdcsg3X81WJjw==" saltValue="0DqFs7i7B9ervOun4I9N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4" t="s">
        <v>3</v>
      </c>
      <c r="D47" s="1234"/>
      <c r="E47" s="1235"/>
      <c r="F47" s="11">
        <v>30.11</v>
      </c>
      <c r="G47" s="12">
        <v>29.68</v>
      </c>
      <c r="H47" s="12">
        <v>30.05</v>
      </c>
      <c r="I47" s="12">
        <v>30.44</v>
      </c>
      <c r="J47" s="13">
        <v>28.9</v>
      </c>
    </row>
    <row r="48" spans="2:10" ht="57.75" customHeight="1" x14ac:dyDescent="0.15">
      <c r="B48" s="14"/>
      <c r="C48" s="1236" t="s">
        <v>4</v>
      </c>
      <c r="D48" s="1236"/>
      <c r="E48" s="1237"/>
      <c r="F48" s="15">
        <v>6.12</v>
      </c>
      <c r="G48" s="16">
        <v>6.71</v>
      </c>
      <c r="H48" s="16">
        <v>7.1</v>
      </c>
      <c r="I48" s="16">
        <v>6.75</v>
      </c>
      <c r="J48" s="17">
        <v>7.7</v>
      </c>
    </row>
    <row r="49" spans="2:10" ht="57.75" customHeight="1" thickBot="1" x14ac:dyDescent="0.2">
      <c r="B49" s="18"/>
      <c r="C49" s="1238" t="s">
        <v>5</v>
      </c>
      <c r="D49" s="1238"/>
      <c r="E49" s="1239"/>
      <c r="F49" s="19">
        <v>2.2200000000000002</v>
      </c>
      <c r="G49" s="20" t="s">
        <v>559</v>
      </c>
      <c r="H49" s="20">
        <v>0.36</v>
      </c>
      <c r="I49" s="20">
        <v>0.33</v>
      </c>
      <c r="J49" s="21" t="s">
        <v>560</v>
      </c>
    </row>
    <row r="50" spans="2:10" ht="13.5" customHeight="1" x14ac:dyDescent="0.15"/>
  </sheetData>
  <sheetProtection algorithmName="SHA-512" hashValue="MLjWqopZmxVqTv6v2adsIvI1phnoMijDXyDXXGhXLoyRkuxxvyEMMc3bKL+uyF0ll5DV+jKYRaWiHee8LRQIIA==" saltValue="AW+tTLc7eqXODEnCBnT/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6" t="s">
        <v>561</v>
      </c>
      <c r="D34" s="1246"/>
      <c r="E34" s="1247"/>
      <c r="F34" s="32">
        <v>6.12</v>
      </c>
      <c r="G34" s="33">
        <v>6.7</v>
      </c>
      <c r="H34" s="33">
        <v>7.09</v>
      </c>
      <c r="I34" s="33">
        <v>6.74</v>
      </c>
      <c r="J34" s="34">
        <v>7.7</v>
      </c>
      <c r="K34" s="22"/>
      <c r="L34" s="22"/>
      <c r="M34" s="22"/>
      <c r="N34" s="22"/>
      <c r="O34" s="22"/>
      <c r="P34" s="22"/>
    </row>
    <row r="35" spans="1:16" ht="39" customHeight="1" x14ac:dyDescent="0.15">
      <c r="A35" s="22"/>
      <c r="B35" s="35"/>
      <c r="C35" s="1240" t="s">
        <v>562</v>
      </c>
      <c r="D35" s="1241"/>
      <c r="E35" s="1242"/>
      <c r="F35" s="36">
        <v>4.29</v>
      </c>
      <c r="G35" s="37">
        <v>5.04</v>
      </c>
      <c r="H35" s="37">
        <v>6.02</v>
      </c>
      <c r="I35" s="37">
        <v>6.46</v>
      </c>
      <c r="J35" s="38">
        <v>6.83</v>
      </c>
      <c r="K35" s="22"/>
      <c r="L35" s="22"/>
      <c r="M35" s="22"/>
      <c r="N35" s="22"/>
      <c r="O35" s="22"/>
      <c r="P35" s="22"/>
    </row>
    <row r="36" spans="1:16" ht="39" customHeight="1" x14ac:dyDescent="0.15">
      <c r="A36" s="22"/>
      <c r="B36" s="35"/>
      <c r="C36" s="1240" t="s">
        <v>563</v>
      </c>
      <c r="D36" s="1241"/>
      <c r="E36" s="1242"/>
      <c r="F36" s="36">
        <v>9.39</v>
      </c>
      <c r="G36" s="37">
        <v>7.97</v>
      </c>
      <c r="H36" s="37">
        <v>6.44</v>
      </c>
      <c r="I36" s="37">
        <v>5.25</v>
      </c>
      <c r="J36" s="38">
        <v>3.66</v>
      </c>
      <c r="K36" s="22"/>
      <c r="L36" s="22"/>
      <c r="M36" s="22"/>
      <c r="N36" s="22"/>
      <c r="O36" s="22"/>
      <c r="P36" s="22"/>
    </row>
    <row r="37" spans="1:16" ht="39" customHeight="1" x14ac:dyDescent="0.15">
      <c r="A37" s="22"/>
      <c r="B37" s="35"/>
      <c r="C37" s="1240" t="s">
        <v>564</v>
      </c>
      <c r="D37" s="1241"/>
      <c r="E37" s="1242"/>
      <c r="F37" s="36">
        <v>0.54</v>
      </c>
      <c r="G37" s="37">
        <v>2.96</v>
      </c>
      <c r="H37" s="37">
        <v>1.17</v>
      </c>
      <c r="I37" s="37">
        <v>2.64</v>
      </c>
      <c r="J37" s="38">
        <v>2.79</v>
      </c>
      <c r="K37" s="22"/>
      <c r="L37" s="22"/>
      <c r="M37" s="22"/>
      <c r="N37" s="22"/>
      <c r="O37" s="22"/>
      <c r="P37" s="22"/>
    </row>
    <row r="38" spans="1:16" ht="39" customHeight="1" x14ac:dyDescent="0.15">
      <c r="A38" s="22"/>
      <c r="B38" s="35"/>
      <c r="C38" s="1240" t="s">
        <v>565</v>
      </c>
      <c r="D38" s="1241"/>
      <c r="E38" s="1242"/>
      <c r="F38" s="36">
        <v>1.0900000000000001</v>
      </c>
      <c r="G38" s="37">
        <v>1.48</v>
      </c>
      <c r="H38" s="37">
        <v>1.99</v>
      </c>
      <c r="I38" s="37">
        <v>2.39</v>
      </c>
      <c r="J38" s="38">
        <v>2.71</v>
      </c>
      <c r="K38" s="22"/>
      <c r="L38" s="22"/>
      <c r="M38" s="22"/>
      <c r="N38" s="22"/>
      <c r="O38" s="22"/>
      <c r="P38" s="22"/>
    </row>
    <row r="39" spans="1:16" ht="39" customHeight="1" x14ac:dyDescent="0.15">
      <c r="A39" s="22"/>
      <c r="B39" s="35"/>
      <c r="C39" s="1240" t="s">
        <v>566</v>
      </c>
      <c r="D39" s="1241"/>
      <c r="E39" s="1242"/>
      <c r="F39" s="36">
        <v>1.01</v>
      </c>
      <c r="G39" s="37">
        <v>1.2</v>
      </c>
      <c r="H39" s="37">
        <v>0.72</v>
      </c>
      <c r="I39" s="37">
        <v>1.85</v>
      </c>
      <c r="J39" s="38">
        <v>1.07</v>
      </c>
      <c r="K39" s="22"/>
      <c r="L39" s="22"/>
      <c r="M39" s="22"/>
      <c r="N39" s="22"/>
      <c r="O39" s="22"/>
      <c r="P39" s="22"/>
    </row>
    <row r="40" spans="1:16" ht="39" customHeight="1" x14ac:dyDescent="0.15">
      <c r="A40" s="22"/>
      <c r="B40" s="35"/>
      <c r="C40" s="1240" t="s">
        <v>567</v>
      </c>
      <c r="D40" s="1241"/>
      <c r="E40" s="1242"/>
      <c r="F40" s="36">
        <v>0.13</v>
      </c>
      <c r="G40" s="37">
        <v>0.11</v>
      </c>
      <c r="H40" s="37">
        <v>0.02</v>
      </c>
      <c r="I40" s="37">
        <v>0.02</v>
      </c>
      <c r="J40" s="38">
        <v>0.25</v>
      </c>
      <c r="K40" s="22"/>
      <c r="L40" s="22"/>
      <c r="M40" s="22"/>
      <c r="N40" s="22"/>
      <c r="O40" s="22"/>
      <c r="P40" s="22"/>
    </row>
    <row r="41" spans="1:16" ht="39" customHeight="1" x14ac:dyDescent="0.15">
      <c r="A41" s="22"/>
      <c r="B41" s="35"/>
      <c r="C41" s="1240" t="s">
        <v>568</v>
      </c>
      <c r="D41" s="1241"/>
      <c r="E41" s="1242"/>
      <c r="F41" s="36">
        <v>0.08</v>
      </c>
      <c r="G41" s="37">
        <v>0.08</v>
      </c>
      <c r="H41" s="37">
        <v>7.0000000000000007E-2</v>
      </c>
      <c r="I41" s="37">
        <v>0.06</v>
      </c>
      <c r="J41" s="38">
        <v>0.13</v>
      </c>
      <c r="K41" s="22"/>
      <c r="L41" s="22"/>
      <c r="M41" s="22"/>
      <c r="N41" s="22"/>
      <c r="O41" s="22"/>
      <c r="P41" s="22"/>
    </row>
    <row r="42" spans="1:16" ht="39" customHeight="1" x14ac:dyDescent="0.15">
      <c r="A42" s="22"/>
      <c r="B42" s="39"/>
      <c r="C42" s="1240" t="s">
        <v>569</v>
      </c>
      <c r="D42" s="1241"/>
      <c r="E42" s="1242"/>
      <c r="F42" s="36" t="s">
        <v>512</v>
      </c>
      <c r="G42" s="37" t="s">
        <v>512</v>
      </c>
      <c r="H42" s="37" t="s">
        <v>512</v>
      </c>
      <c r="I42" s="37" t="s">
        <v>512</v>
      </c>
      <c r="J42" s="38" t="s">
        <v>512</v>
      </c>
      <c r="K42" s="22"/>
      <c r="L42" s="22"/>
      <c r="M42" s="22"/>
      <c r="N42" s="22"/>
      <c r="O42" s="22"/>
      <c r="P42" s="22"/>
    </row>
    <row r="43" spans="1:16" ht="39" customHeight="1" thickBot="1" x14ac:dyDescent="0.2">
      <c r="A43" s="22"/>
      <c r="B43" s="40"/>
      <c r="C43" s="1243" t="s">
        <v>570</v>
      </c>
      <c r="D43" s="1244"/>
      <c r="E43" s="1245"/>
      <c r="F43" s="41">
        <v>1.06</v>
      </c>
      <c r="G43" s="42">
        <v>0.89</v>
      </c>
      <c r="H43" s="42">
        <v>0.14000000000000001</v>
      </c>
      <c r="I43" s="42">
        <v>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k1Y4DG9e4JAlXjQYJjQcj8rIASCWHTv5ryhMuIIqAA1ovL9Br2MBtHsm9QfdGyN2xKv70D/O1JKBpXEqjdgg==" saltValue="bst4V6kwgEwHt8lQW5A7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8" t="s">
        <v>10</v>
      </c>
      <c r="C45" s="1249"/>
      <c r="D45" s="58"/>
      <c r="E45" s="1254" t="s">
        <v>11</v>
      </c>
      <c r="F45" s="1254"/>
      <c r="G45" s="1254"/>
      <c r="H45" s="1254"/>
      <c r="I45" s="1254"/>
      <c r="J45" s="1255"/>
      <c r="K45" s="59">
        <v>831</v>
      </c>
      <c r="L45" s="60">
        <v>823</v>
      </c>
      <c r="M45" s="60">
        <v>854</v>
      </c>
      <c r="N45" s="60">
        <v>777</v>
      </c>
      <c r="O45" s="61">
        <v>797</v>
      </c>
      <c r="P45" s="48"/>
      <c r="Q45" s="48"/>
      <c r="R45" s="48"/>
      <c r="S45" s="48"/>
      <c r="T45" s="48"/>
      <c r="U45" s="48"/>
    </row>
    <row r="46" spans="1:21" ht="30.75" customHeight="1" x14ac:dyDescent="0.15">
      <c r="A46" s="48"/>
      <c r="B46" s="1250"/>
      <c r="C46" s="1251"/>
      <c r="D46" s="62"/>
      <c r="E46" s="1256" t="s">
        <v>12</v>
      </c>
      <c r="F46" s="1256"/>
      <c r="G46" s="1256"/>
      <c r="H46" s="1256"/>
      <c r="I46" s="1256"/>
      <c r="J46" s="1257"/>
      <c r="K46" s="63" t="s">
        <v>512</v>
      </c>
      <c r="L46" s="64" t="s">
        <v>512</v>
      </c>
      <c r="M46" s="64" t="s">
        <v>512</v>
      </c>
      <c r="N46" s="64" t="s">
        <v>512</v>
      </c>
      <c r="O46" s="65" t="s">
        <v>512</v>
      </c>
      <c r="P46" s="48"/>
      <c r="Q46" s="48"/>
      <c r="R46" s="48"/>
      <c r="S46" s="48"/>
      <c r="T46" s="48"/>
      <c r="U46" s="48"/>
    </row>
    <row r="47" spans="1:21" ht="30.75" customHeight="1" x14ac:dyDescent="0.15">
      <c r="A47" s="48"/>
      <c r="B47" s="1250"/>
      <c r="C47" s="1251"/>
      <c r="D47" s="62"/>
      <c r="E47" s="1256" t="s">
        <v>13</v>
      </c>
      <c r="F47" s="1256"/>
      <c r="G47" s="1256"/>
      <c r="H47" s="1256"/>
      <c r="I47" s="1256"/>
      <c r="J47" s="1257"/>
      <c r="K47" s="63" t="s">
        <v>512</v>
      </c>
      <c r="L47" s="64" t="s">
        <v>512</v>
      </c>
      <c r="M47" s="64" t="s">
        <v>512</v>
      </c>
      <c r="N47" s="64" t="s">
        <v>512</v>
      </c>
      <c r="O47" s="65" t="s">
        <v>512</v>
      </c>
      <c r="P47" s="48"/>
      <c r="Q47" s="48"/>
      <c r="R47" s="48"/>
      <c r="S47" s="48"/>
      <c r="T47" s="48"/>
      <c r="U47" s="48"/>
    </row>
    <row r="48" spans="1:21" ht="30.75" customHeight="1" x14ac:dyDescent="0.15">
      <c r="A48" s="48"/>
      <c r="B48" s="1250"/>
      <c r="C48" s="1251"/>
      <c r="D48" s="62"/>
      <c r="E48" s="1256" t="s">
        <v>14</v>
      </c>
      <c r="F48" s="1256"/>
      <c r="G48" s="1256"/>
      <c r="H48" s="1256"/>
      <c r="I48" s="1256"/>
      <c r="J48" s="1257"/>
      <c r="K48" s="63">
        <v>302</v>
      </c>
      <c r="L48" s="64">
        <v>294</v>
      </c>
      <c r="M48" s="64">
        <v>309</v>
      </c>
      <c r="N48" s="64">
        <v>317</v>
      </c>
      <c r="O48" s="65">
        <v>322</v>
      </c>
      <c r="P48" s="48"/>
      <c r="Q48" s="48"/>
      <c r="R48" s="48"/>
      <c r="S48" s="48"/>
      <c r="T48" s="48"/>
      <c r="U48" s="48"/>
    </row>
    <row r="49" spans="1:21" ht="30.75" customHeight="1" x14ac:dyDescent="0.15">
      <c r="A49" s="48"/>
      <c r="B49" s="1250"/>
      <c r="C49" s="1251"/>
      <c r="D49" s="62"/>
      <c r="E49" s="1256" t="s">
        <v>15</v>
      </c>
      <c r="F49" s="1256"/>
      <c r="G49" s="1256"/>
      <c r="H49" s="1256"/>
      <c r="I49" s="1256"/>
      <c r="J49" s="1257"/>
      <c r="K49" s="63">
        <v>30</v>
      </c>
      <c r="L49" s="64">
        <v>31</v>
      </c>
      <c r="M49" s="64">
        <v>39</v>
      </c>
      <c r="N49" s="64">
        <v>43</v>
      </c>
      <c r="O49" s="65">
        <v>42</v>
      </c>
      <c r="P49" s="48"/>
      <c r="Q49" s="48"/>
      <c r="R49" s="48"/>
      <c r="S49" s="48"/>
      <c r="T49" s="48"/>
      <c r="U49" s="48"/>
    </row>
    <row r="50" spans="1:21" ht="30.75" customHeight="1" x14ac:dyDescent="0.15">
      <c r="A50" s="48"/>
      <c r="B50" s="1250"/>
      <c r="C50" s="1251"/>
      <c r="D50" s="62"/>
      <c r="E50" s="1256" t="s">
        <v>16</v>
      </c>
      <c r="F50" s="1256"/>
      <c r="G50" s="1256"/>
      <c r="H50" s="1256"/>
      <c r="I50" s="1256"/>
      <c r="J50" s="1257"/>
      <c r="K50" s="63">
        <v>15</v>
      </c>
      <c r="L50" s="64">
        <v>29</v>
      </c>
      <c r="M50" s="64">
        <v>16</v>
      </c>
      <c r="N50" s="64">
        <v>15</v>
      </c>
      <c r="O50" s="65">
        <v>15</v>
      </c>
      <c r="P50" s="48"/>
      <c r="Q50" s="48"/>
      <c r="R50" s="48"/>
      <c r="S50" s="48"/>
      <c r="T50" s="48"/>
      <c r="U50" s="48"/>
    </row>
    <row r="51" spans="1:21" ht="30.75" customHeight="1" x14ac:dyDescent="0.15">
      <c r="A51" s="48"/>
      <c r="B51" s="1252"/>
      <c r="C51" s="1253"/>
      <c r="D51" s="66"/>
      <c r="E51" s="1256" t="s">
        <v>17</v>
      </c>
      <c r="F51" s="1256"/>
      <c r="G51" s="1256"/>
      <c r="H51" s="1256"/>
      <c r="I51" s="1256"/>
      <c r="J51" s="1257"/>
      <c r="K51" s="63" t="s">
        <v>512</v>
      </c>
      <c r="L51" s="64" t="s">
        <v>512</v>
      </c>
      <c r="M51" s="64" t="s">
        <v>512</v>
      </c>
      <c r="N51" s="64" t="s">
        <v>512</v>
      </c>
      <c r="O51" s="65" t="s">
        <v>512</v>
      </c>
      <c r="P51" s="48"/>
      <c r="Q51" s="48"/>
      <c r="R51" s="48"/>
      <c r="S51" s="48"/>
      <c r="T51" s="48"/>
      <c r="U51" s="48"/>
    </row>
    <row r="52" spans="1:21" ht="30.75" customHeight="1" x14ac:dyDescent="0.15">
      <c r="A52" s="48"/>
      <c r="B52" s="1258" t="s">
        <v>18</v>
      </c>
      <c r="C52" s="1259"/>
      <c r="D52" s="66"/>
      <c r="E52" s="1256" t="s">
        <v>19</v>
      </c>
      <c r="F52" s="1256"/>
      <c r="G52" s="1256"/>
      <c r="H52" s="1256"/>
      <c r="I52" s="1256"/>
      <c r="J52" s="1257"/>
      <c r="K52" s="63">
        <v>767</v>
      </c>
      <c r="L52" s="64">
        <v>769</v>
      </c>
      <c r="M52" s="64">
        <v>766</v>
      </c>
      <c r="N52" s="64">
        <v>718</v>
      </c>
      <c r="O52" s="65">
        <v>717</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411</v>
      </c>
      <c r="L53" s="69">
        <v>408</v>
      </c>
      <c r="M53" s="69">
        <v>452</v>
      </c>
      <c r="N53" s="69">
        <v>434</v>
      </c>
      <c r="O53" s="70">
        <v>459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4" t="s">
        <v>24</v>
      </c>
      <c r="C57" s="1265"/>
      <c r="D57" s="1268" t="s">
        <v>25</v>
      </c>
      <c r="E57" s="1269"/>
      <c r="F57" s="1269"/>
      <c r="G57" s="1269"/>
      <c r="H57" s="1269"/>
      <c r="I57" s="1269"/>
      <c r="J57" s="1270"/>
      <c r="K57" s="83" t="s">
        <v>595</v>
      </c>
      <c r="L57" s="84" t="s">
        <v>595</v>
      </c>
      <c r="M57" s="84" t="s">
        <v>595</v>
      </c>
      <c r="N57" s="84" t="s">
        <v>595</v>
      </c>
      <c r="O57" s="85" t="s">
        <v>595</v>
      </c>
    </row>
    <row r="58" spans="1:21" ht="31.5" customHeight="1" thickBot="1" x14ac:dyDescent="0.2">
      <c r="B58" s="1266"/>
      <c r="C58" s="1267"/>
      <c r="D58" s="1271" t="s">
        <v>26</v>
      </c>
      <c r="E58" s="1272"/>
      <c r="F58" s="1272"/>
      <c r="G58" s="1272"/>
      <c r="H58" s="1272"/>
      <c r="I58" s="1272"/>
      <c r="J58" s="1273"/>
      <c r="K58" s="86" t="s">
        <v>595</v>
      </c>
      <c r="L58" s="87" t="s">
        <v>595</v>
      </c>
      <c r="M58" s="87" t="s">
        <v>595</v>
      </c>
      <c r="N58" s="87" t="s">
        <v>595</v>
      </c>
      <c r="O58" s="88" t="s">
        <v>595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ROLMXsk4elgYpsg7c3vGymMRhr7mSy9DwFEAvhXqWFwrqcI9cupJ/QU7SOoK5p07grNplt5KBoOVvm4jI/FVA==" saltValue="i0mR+Vm67AoWld28DPg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74" t="s">
        <v>29</v>
      </c>
      <c r="C41" s="1275"/>
      <c r="D41" s="102"/>
      <c r="E41" s="1280" t="s">
        <v>30</v>
      </c>
      <c r="F41" s="1280"/>
      <c r="G41" s="1280"/>
      <c r="H41" s="1281"/>
      <c r="I41" s="103">
        <v>7823</v>
      </c>
      <c r="J41" s="104">
        <v>8105</v>
      </c>
      <c r="K41" s="104">
        <v>7919</v>
      </c>
      <c r="L41" s="104">
        <v>8215</v>
      </c>
      <c r="M41" s="105">
        <v>8403</v>
      </c>
    </row>
    <row r="42" spans="2:13" ht="27.75" customHeight="1" x14ac:dyDescent="0.15">
      <c r="B42" s="1276"/>
      <c r="C42" s="1277"/>
      <c r="D42" s="106"/>
      <c r="E42" s="1282" t="s">
        <v>31</v>
      </c>
      <c r="F42" s="1282"/>
      <c r="G42" s="1282"/>
      <c r="H42" s="1283"/>
      <c r="I42" s="107">
        <v>46</v>
      </c>
      <c r="J42" s="108">
        <v>34</v>
      </c>
      <c r="K42" s="108">
        <v>24</v>
      </c>
      <c r="L42" s="108">
        <v>14</v>
      </c>
      <c r="M42" s="109">
        <v>23</v>
      </c>
    </row>
    <row r="43" spans="2:13" ht="27.75" customHeight="1" x14ac:dyDescent="0.15">
      <c r="B43" s="1276"/>
      <c r="C43" s="1277"/>
      <c r="D43" s="106"/>
      <c r="E43" s="1282" t="s">
        <v>32</v>
      </c>
      <c r="F43" s="1282"/>
      <c r="G43" s="1282"/>
      <c r="H43" s="1283"/>
      <c r="I43" s="107">
        <v>3151</v>
      </c>
      <c r="J43" s="108">
        <v>3031</v>
      </c>
      <c r="K43" s="108">
        <v>2928</v>
      </c>
      <c r="L43" s="108">
        <v>2887</v>
      </c>
      <c r="M43" s="109">
        <v>2836</v>
      </c>
    </row>
    <row r="44" spans="2:13" ht="27.75" customHeight="1" x14ac:dyDescent="0.15">
      <c r="B44" s="1276"/>
      <c r="C44" s="1277"/>
      <c r="D44" s="106"/>
      <c r="E44" s="1282" t="s">
        <v>33</v>
      </c>
      <c r="F44" s="1282"/>
      <c r="G44" s="1282"/>
      <c r="H44" s="1283"/>
      <c r="I44" s="107">
        <v>360</v>
      </c>
      <c r="J44" s="108">
        <v>353</v>
      </c>
      <c r="K44" s="108">
        <v>314</v>
      </c>
      <c r="L44" s="108">
        <v>317</v>
      </c>
      <c r="M44" s="109">
        <v>363</v>
      </c>
    </row>
    <row r="45" spans="2:13" ht="27.75" customHeight="1" x14ac:dyDescent="0.15">
      <c r="B45" s="1276"/>
      <c r="C45" s="1277"/>
      <c r="D45" s="106"/>
      <c r="E45" s="1282" t="s">
        <v>34</v>
      </c>
      <c r="F45" s="1282"/>
      <c r="G45" s="1282"/>
      <c r="H45" s="1283"/>
      <c r="I45" s="107">
        <v>772</v>
      </c>
      <c r="J45" s="108">
        <v>647</v>
      </c>
      <c r="K45" s="108">
        <v>651</v>
      </c>
      <c r="L45" s="108">
        <v>611</v>
      </c>
      <c r="M45" s="109">
        <v>585</v>
      </c>
    </row>
    <row r="46" spans="2:13" ht="27.75" customHeight="1" x14ac:dyDescent="0.15">
      <c r="B46" s="1276"/>
      <c r="C46" s="1277"/>
      <c r="D46" s="110"/>
      <c r="E46" s="1282" t="s">
        <v>35</v>
      </c>
      <c r="F46" s="1282"/>
      <c r="G46" s="1282"/>
      <c r="H46" s="1283"/>
      <c r="I46" s="107" t="s">
        <v>512</v>
      </c>
      <c r="J46" s="108" t="s">
        <v>512</v>
      </c>
      <c r="K46" s="108" t="s">
        <v>512</v>
      </c>
      <c r="L46" s="108" t="s">
        <v>512</v>
      </c>
      <c r="M46" s="109" t="s">
        <v>512</v>
      </c>
    </row>
    <row r="47" spans="2:13" ht="27.75" customHeight="1" x14ac:dyDescent="0.15">
      <c r="B47" s="1276"/>
      <c r="C47" s="1277"/>
      <c r="D47" s="111"/>
      <c r="E47" s="1284" t="s">
        <v>36</v>
      </c>
      <c r="F47" s="1285"/>
      <c r="G47" s="1285"/>
      <c r="H47" s="1286"/>
      <c r="I47" s="107" t="s">
        <v>512</v>
      </c>
      <c r="J47" s="108" t="s">
        <v>512</v>
      </c>
      <c r="K47" s="108" t="s">
        <v>512</v>
      </c>
      <c r="L47" s="108" t="s">
        <v>512</v>
      </c>
      <c r="M47" s="109" t="s">
        <v>512</v>
      </c>
    </row>
    <row r="48" spans="2:13" ht="27.75" customHeight="1" x14ac:dyDescent="0.15">
      <c r="B48" s="1276"/>
      <c r="C48" s="1277"/>
      <c r="D48" s="106"/>
      <c r="E48" s="1282" t="s">
        <v>37</v>
      </c>
      <c r="F48" s="1282"/>
      <c r="G48" s="1282"/>
      <c r="H48" s="1283"/>
      <c r="I48" s="107" t="s">
        <v>512</v>
      </c>
      <c r="J48" s="108" t="s">
        <v>512</v>
      </c>
      <c r="K48" s="108" t="s">
        <v>512</v>
      </c>
      <c r="L48" s="108" t="s">
        <v>512</v>
      </c>
      <c r="M48" s="109" t="s">
        <v>512</v>
      </c>
    </row>
    <row r="49" spans="2:13" ht="27.75" customHeight="1" x14ac:dyDescent="0.15">
      <c r="B49" s="1278"/>
      <c r="C49" s="1279"/>
      <c r="D49" s="106"/>
      <c r="E49" s="1282" t="s">
        <v>38</v>
      </c>
      <c r="F49" s="1282"/>
      <c r="G49" s="1282"/>
      <c r="H49" s="1283"/>
      <c r="I49" s="107" t="s">
        <v>512</v>
      </c>
      <c r="J49" s="108" t="s">
        <v>512</v>
      </c>
      <c r="K49" s="108" t="s">
        <v>512</v>
      </c>
      <c r="L49" s="108" t="s">
        <v>512</v>
      </c>
      <c r="M49" s="109" t="s">
        <v>512</v>
      </c>
    </row>
    <row r="50" spans="2:13" ht="27.75" customHeight="1" x14ac:dyDescent="0.15">
      <c r="B50" s="1287" t="s">
        <v>39</v>
      </c>
      <c r="C50" s="1288"/>
      <c r="D50" s="112"/>
      <c r="E50" s="1282" t="s">
        <v>40</v>
      </c>
      <c r="F50" s="1282"/>
      <c r="G50" s="1282"/>
      <c r="H50" s="1283"/>
      <c r="I50" s="107">
        <v>2891</v>
      </c>
      <c r="J50" s="108">
        <v>2866</v>
      </c>
      <c r="K50" s="108">
        <v>2944</v>
      </c>
      <c r="L50" s="108">
        <v>2938</v>
      </c>
      <c r="M50" s="109">
        <v>2957</v>
      </c>
    </row>
    <row r="51" spans="2:13" ht="27.75" customHeight="1" x14ac:dyDescent="0.15">
      <c r="B51" s="1276"/>
      <c r="C51" s="1277"/>
      <c r="D51" s="106"/>
      <c r="E51" s="1282" t="s">
        <v>41</v>
      </c>
      <c r="F51" s="1282"/>
      <c r="G51" s="1282"/>
      <c r="H51" s="1283"/>
      <c r="I51" s="107" t="s">
        <v>512</v>
      </c>
      <c r="J51" s="108" t="s">
        <v>512</v>
      </c>
      <c r="K51" s="108" t="s">
        <v>512</v>
      </c>
      <c r="L51" s="108" t="s">
        <v>512</v>
      </c>
      <c r="M51" s="109" t="s">
        <v>512</v>
      </c>
    </row>
    <row r="52" spans="2:13" ht="27.75" customHeight="1" x14ac:dyDescent="0.15">
      <c r="B52" s="1278"/>
      <c r="C52" s="1279"/>
      <c r="D52" s="106"/>
      <c r="E52" s="1282" t="s">
        <v>42</v>
      </c>
      <c r="F52" s="1282"/>
      <c r="G52" s="1282"/>
      <c r="H52" s="1283"/>
      <c r="I52" s="107">
        <v>7453</v>
      </c>
      <c r="J52" s="108">
        <v>7590</v>
      </c>
      <c r="K52" s="108">
        <v>7256</v>
      </c>
      <c r="L52" s="108">
        <v>7092</v>
      </c>
      <c r="M52" s="109">
        <v>7623</v>
      </c>
    </row>
    <row r="53" spans="2:13" ht="27.75" customHeight="1" thickBot="1" x14ac:dyDescent="0.2">
      <c r="B53" s="1289" t="s">
        <v>43</v>
      </c>
      <c r="C53" s="1290"/>
      <c r="D53" s="113"/>
      <c r="E53" s="1291" t="s">
        <v>44</v>
      </c>
      <c r="F53" s="1291"/>
      <c r="G53" s="1291"/>
      <c r="H53" s="1292"/>
      <c r="I53" s="114">
        <v>1808</v>
      </c>
      <c r="J53" s="115">
        <v>1713</v>
      </c>
      <c r="K53" s="115">
        <v>1636</v>
      </c>
      <c r="L53" s="115">
        <v>2014</v>
      </c>
      <c r="M53" s="116">
        <v>1631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RvCF/Z0klLj6Jna6KEb8Ae80ZVENdykJExYZ9AMcsAAANArmW6CswTR45bqL8DVvBh8zD++uz3EcWT+jpGmFew==" saltValue="BNu1VcEphU65+1va+8YR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98" t="s">
        <v>47</v>
      </c>
      <c r="D55" s="1298"/>
      <c r="E55" s="1299"/>
      <c r="F55" s="128">
        <v>1565</v>
      </c>
      <c r="G55" s="128">
        <v>1568</v>
      </c>
      <c r="H55" s="129">
        <v>1490</v>
      </c>
    </row>
    <row r="56" spans="2:8" ht="52.5" customHeight="1" x14ac:dyDescent="0.15">
      <c r="B56" s="130"/>
      <c r="C56" s="1300" t="s">
        <v>48</v>
      </c>
      <c r="D56" s="1300"/>
      <c r="E56" s="1301"/>
      <c r="F56" s="131">
        <v>124</v>
      </c>
      <c r="G56" s="131">
        <v>124</v>
      </c>
      <c r="H56" s="132">
        <v>124</v>
      </c>
    </row>
    <row r="57" spans="2:8" ht="53.25" customHeight="1" x14ac:dyDescent="0.15">
      <c r="B57" s="130"/>
      <c r="C57" s="1302" t="s">
        <v>49</v>
      </c>
      <c r="D57" s="1302"/>
      <c r="E57" s="1303"/>
      <c r="F57" s="133">
        <v>644</v>
      </c>
      <c r="G57" s="133">
        <v>726</v>
      </c>
      <c r="H57" s="134">
        <v>824</v>
      </c>
    </row>
    <row r="58" spans="2:8" ht="45.75" customHeight="1" x14ac:dyDescent="0.15">
      <c r="B58" s="135"/>
      <c r="C58" s="1293" t="s">
        <v>590</v>
      </c>
      <c r="D58" s="1294"/>
      <c r="E58" s="1295"/>
      <c r="F58" s="136">
        <v>223</v>
      </c>
      <c r="G58" s="136">
        <v>223</v>
      </c>
      <c r="H58" s="137">
        <v>223</v>
      </c>
    </row>
    <row r="59" spans="2:8" ht="45.75" customHeight="1" x14ac:dyDescent="0.15">
      <c r="B59" s="135"/>
      <c r="C59" s="1293" t="s">
        <v>591</v>
      </c>
      <c r="D59" s="1294"/>
      <c r="E59" s="1295"/>
      <c r="F59" s="136">
        <v>160</v>
      </c>
      <c r="G59" s="136">
        <v>160</v>
      </c>
      <c r="H59" s="137">
        <v>160</v>
      </c>
    </row>
    <row r="60" spans="2:8" ht="45.75" customHeight="1" x14ac:dyDescent="0.15">
      <c r="B60" s="135"/>
      <c r="C60" s="1293" t="s">
        <v>592</v>
      </c>
      <c r="D60" s="1294"/>
      <c r="E60" s="1295"/>
      <c r="F60" s="136">
        <v>72</v>
      </c>
      <c r="G60" s="136">
        <v>140</v>
      </c>
      <c r="H60" s="137">
        <v>193</v>
      </c>
    </row>
    <row r="61" spans="2:8" ht="45.75" customHeight="1" x14ac:dyDescent="0.15">
      <c r="B61" s="135"/>
      <c r="C61" s="1293" t="s">
        <v>594</v>
      </c>
      <c r="D61" s="1294"/>
      <c r="E61" s="1295"/>
      <c r="F61" s="136">
        <v>0</v>
      </c>
      <c r="G61" s="136">
        <v>34</v>
      </c>
      <c r="H61" s="137">
        <v>67</v>
      </c>
    </row>
    <row r="62" spans="2:8" ht="45.75" customHeight="1" thickBot="1" x14ac:dyDescent="0.2">
      <c r="B62" s="138"/>
      <c r="C62" s="1293" t="s">
        <v>593</v>
      </c>
      <c r="D62" s="1294"/>
      <c r="E62" s="1295"/>
      <c r="F62" s="136">
        <v>57</v>
      </c>
      <c r="G62" s="136">
        <v>57</v>
      </c>
      <c r="H62" s="137">
        <v>58</v>
      </c>
    </row>
    <row r="63" spans="2:8" ht="52.5" customHeight="1" thickBot="1" x14ac:dyDescent="0.2">
      <c r="B63" s="139"/>
      <c r="C63" s="1296" t="s">
        <v>50</v>
      </c>
      <c r="D63" s="1296"/>
      <c r="E63" s="1297"/>
      <c r="F63" s="140">
        <v>2333</v>
      </c>
      <c r="G63" s="140">
        <v>2417</v>
      </c>
      <c r="H63" s="141">
        <v>2438</v>
      </c>
    </row>
    <row r="64" spans="2:8" ht="15" customHeight="1" x14ac:dyDescent="0.15"/>
  </sheetData>
  <sheetProtection algorithmName="SHA-512" hashValue="LtWlYp1sTb1BgtW5Te1xmKP1zpyr5okaugIXCE3nhxWZ+xWSk53HWmecDLlIf2B1ehkACXGjQ0sZlLfg9LspQw==" saltValue="l+CSTOyH9rMXjKdrMKS0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7C56-CC5C-45BB-A6C4-32095BCE01D3}">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596</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596</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597</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598</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1" t="s">
        <v>606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3"/>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3"/>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3"/>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3"/>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599</v>
      </c>
    </row>
    <row r="50" spans="1:109" x14ac:dyDescent="0.15">
      <c r="B50" s="393"/>
      <c r="G50" s="1304"/>
      <c r="H50" s="1304"/>
      <c r="I50" s="1304"/>
      <c r="J50" s="1304"/>
      <c r="K50" s="403"/>
      <c r="L50" s="403"/>
      <c r="M50" s="404"/>
      <c r="N50" s="4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554</v>
      </c>
      <c r="BQ50" s="1308"/>
      <c r="BR50" s="1308"/>
      <c r="BS50" s="1308"/>
      <c r="BT50" s="1308"/>
      <c r="BU50" s="1308"/>
      <c r="BV50" s="1308"/>
      <c r="BW50" s="1308"/>
      <c r="BX50" s="1308" t="s">
        <v>555</v>
      </c>
      <c r="BY50" s="1308"/>
      <c r="BZ50" s="1308"/>
      <c r="CA50" s="1308"/>
      <c r="CB50" s="1308"/>
      <c r="CC50" s="1308"/>
      <c r="CD50" s="1308"/>
      <c r="CE50" s="1308"/>
      <c r="CF50" s="1308" t="s">
        <v>556</v>
      </c>
      <c r="CG50" s="1308"/>
      <c r="CH50" s="1308"/>
      <c r="CI50" s="1308"/>
      <c r="CJ50" s="1308"/>
      <c r="CK50" s="1308"/>
      <c r="CL50" s="1308"/>
      <c r="CM50" s="1308"/>
      <c r="CN50" s="1308" t="s">
        <v>557</v>
      </c>
      <c r="CO50" s="1308"/>
      <c r="CP50" s="1308"/>
      <c r="CQ50" s="1308"/>
      <c r="CR50" s="1308"/>
      <c r="CS50" s="1308"/>
      <c r="CT50" s="1308"/>
      <c r="CU50" s="1308"/>
      <c r="CV50" s="1308" t="s">
        <v>558</v>
      </c>
      <c r="CW50" s="1308"/>
      <c r="CX50" s="1308"/>
      <c r="CY50" s="1308"/>
      <c r="CZ50" s="1308"/>
      <c r="DA50" s="1308"/>
      <c r="DB50" s="1308"/>
      <c r="DC50" s="1308"/>
    </row>
    <row r="51" spans="1:109" ht="13.5" customHeight="1" x14ac:dyDescent="0.15">
      <c r="B51" s="393"/>
      <c r="G51" s="1321"/>
      <c r="H51" s="1321"/>
      <c r="I51" s="1322"/>
      <c r="J51" s="1322"/>
      <c r="K51" s="1320"/>
      <c r="L51" s="1320"/>
      <c r="M51" s="1320"/>
      <c r="N51" s="1320"/>
      <c r="AM51" s="402"/>
      <c r="AN51" s="1310" t="s">
        <v>600</v>
      </c>
      <c r="AO51" s="1310"/>
      <c r="AP51" s="1310"/>
      <c r="AQ51" s="1310"/>
      <c r="AR51" s="1310"/>
      <c r="AS51" s="1310"/>
      <c r="AT51" s="1310"/>
      <c r="AU51" s="1310"/>
      <c r="AV51" s="1310"/>
      <c r="AW51" s="1310"/>
      <c r="AX51" s="1310"/>
      <c r="AY51" s="1310"/>
      <c r="AZ51" s="1310"/>
      <c r="BA51" s="1310"/>
      <c r="BB51" s="1310" t="s">
        <v>601</v>
      </c>
      <c r="BC51" s="1310"/>
      <c r="BD51" s="1310"/>
      <c r="BE51" s="1310"/>
      <c r="BF51" s="1310"/>
      <c r="BG51" s="1310"/>
      <c r="BH51" s="1310"/>
      <c r="BI51" s="1310"/>
      <c r="BJ51" s="1310"/>
      <c r="BK51" s="1310"/>
      <c r="BL51" s="1310"/>
      <c r="BM51" s="1310"/>
      <c r="BN51" s="1310"/>
      <c r="BO51" s="1310"/>
      <c r="BP51" s="1309">
        <v>39.4</v>
      </c>
      <c r="BQ51" s="1309"/>
      <c r="BR51" s="1309"/>
      <c r="BS51" s="1309"/>
      <c r="BT51" s="1309"/>
      <c r="BU51" s="1309"/>
      <c r="BV51" s="1309"/>
      <c r="BW51" s="1309"/>
      <c r="BX51" s="1309">
        <v>38.1</v>
      </c>
      <c r="BY51" s="1309"/>
      <c r="BZ51" s="1309"/>
      <c r="CA51" s="1309"/>
      <c r="CB51" s="1309"/>
      <c r="CC51" s="1309"/>
      <c r="CD51" s="1309"/>
      <c r="CE51" s="1309"/>
      <c r="CF51" s="1309">
        <v>36.799999999999997</v>
      </c>
      <c r="CG51" s="1309"/>
      <c r="CH51" s="1309"/>
      <c r="CI51" s="1309"/>
      <c r="CJ51" s="1309"/>
      <c r="CK51" s="1309"/>
      <c r="CL51" s="1309"/>
      <c r="CM51" s="1309"/>
      <c r="CN51" s="1309">
        <v>45.4</v>
      </c>
      <c r="CO51" s="1309"/>
      <c r="CP51" s="1309"/>
      <c r="CQ51" s="1309"/>
      <c r="CR51" s="1309"/>
      <c r="CS51" s="1309"/>
      <c r="CT51" s="1309"/>
      <c r="CU51" s="1309"/>
      <c r="CV51" s="1309">
        <v>36.700000000000003</v>
      </c>
      <c r="CW51" s="1309"/>
      <c r="CX51" s="1309"/>
      <c r="CY51" s="1309"/>
      <c r="CZ51" s="1309"/>
      <c r="DA51" s="1309"/>
      <c r="DB51" s="1309"/>
      <c r="DC51" s="1309"/>
    </row>
    <row r="52" spans="1:109" x14ac:dyDescent="0.15">
      <c r="B52" s="393"/>
      <c r="G52" s="1321"/>
      <c r="H52" s="1321"/>
      <c r="I52" s="1322"/>
      <c r="J52" s="1322"/>
      <c r="K52" s="1320"/>
      <c r="L52" s="1320"/>
      <c r="M52" s="1320"/>
      <c r="N52" s="1320"/>
      <c r="AM52" s="402"/>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1"/>
      <c r="B53" s="393"/>
      <c r="G53" s="1321"/>
      <c r="H53" s="1321"/>
      <c r="I53" s="1304"/>
      <c r="J53" s="1304"/>
      <c r="K53" s="1320"/>
      <c r="L53" s="1320"/>
      <c r="M53" s="1320"/>
      <c r="N53" s="1320"/>
      <c r="AM53" s="402"/>
      <c r="AN53" s="1310"/>
      <c r="AO53" s="1310"/>
      <c r="AP53" s="1310"/>
      <c r="AQ53" s="1310"/>
      <c r="AR53" s="1310"/>
      <c r="AS53" s="1310"/>
      <c r="AT53" s="1310"/>
      <c r="AU53" s="1310"/>
      <c r="AV53" s="1310"/>
      <c r="AW53" s="1310"/>
      <c r="AX53" s="1310"/>
      <c r="AY53" s="1310"/>
      <c r="AZ53" s="1310"/>
      <c r="BA53" s="1310"/>
      <c r="BB53" s="1310" t="s">
        <v>602</v>
      </c>
      <c r="BC53" s="1310"/>
      <c r="BD53" s="1310"/>
      <c r="BE53" s="1310"/>
      <c r="BF53" s="1310"/>
      <c r="BG53" s="1310"/>
      <c r="BH53" s="1310"/>
      <c r="BI53" s="1310"/>
      <c r="BJ53" s="1310"/>
      <c r="BK53" s="1310"/>
      <c r="BL53" s="1310"/>
      <c r="BM53" s="1310"/>
      <c r="BN53" s="1310"/>
      <c r="BO53" s="1310"/>
      <c r="BP53" s="1309">
        <v>64.099999999999994</v>
      </c>
      <c r="BQ53" s="1309"/>
      <c r="BR53" s="1309"/>
      <c r="BS53" s="1309"/>
      <c r="BT53" s="1309"/>
      <c r="BU53" s="1309"/>
      <c r="BV53" s="1309"/>
      <c r="BW53" s="1309"/>
      <c r="BX53" s="1309">
        <v>65.599999999999994</v>
      </c>
      <c r="BY53" s="1309"/>
      <c r="BZ53" s="1309"/>
      <c r="CA53" s="1309"/>
      <c r="CB53" s="1309"/>
      <c r="CC53" s="1309"/>
      <c r="CD53" s="1309"/>
      <c r="CE53" s="1309"/>
      <c r="CF53" s="1309">
        <v>61.2</v>
      </c>
      <c r="CG53" s="1309"/>
      <c r="CH53" s="1309"/>
      <c r="CI53" s="1309"/>
      <c r="CJ53" s="1309"/>
      <c r="CK53" s="1309"/>
      <c r="CL53" s="1309"/>
      <c r="CM53" s="1309"/>
      <c r="CN53" s="1309">
        <v>63</v>
      </c>
      <c r="CO53" s="1309"/>
      <c r="CP53" s="1309"/>
      <c r="CQ53" s="1309"/>
      <c r="CR53" s="1309"/>
      <c r="CS53" s="1309"/>
      <c r="CT53" s="1309"/>
      <c r="CU53" s="1309"/>
      <c r="CV53" s="1309">
        <v>62.7</v>
      </c>
      <c r="CW53" s="1309"/>
      <c r="CX53" s="1309"/>
      <c r="CY53" s="1309"/>
      <c r="CZ53" s="1309"/>
      <c r="DA53" s="1309"/>
      <c r="DB53" s="1309"/>
      <c r="DC53" s="1309"/>
    </row>
    <row r="54" spans="1:109" x14ac:dyDescent="0.15">
      <c r="A54" s="401"/>
      <c r="B54" s="393"/>
      <c r="G54" s="1321"/>
      <c r="H54" s="1321"/>
      <c r="I54" s="1304"/>
      <c r="J54" s="1304"/>
      <c r="K54" s="1320"/>
      <c r="L54" s="1320"/>
      <c r="M54" s="1320"/>
      <c r="N54" s="1320"/>
      <c r="AM54" s="402"/>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1"/>
      <c r="B55" s="393"/>
      <c r="G55" s="1304"/>
      <c r="H55" s="1304"/>
      <c r="I55" s="1304"/>
      <c r="J55" s="1304"/>
      <c r="K55" s="1320"/>
      <c r="L55" s="1320"/>
      <c r="M55" s="1320"/>
      <c r="N55" s="1320"/>
      <c r="AN55" s="1308" t="s">
        <v>603</v>
      </c>
      <c r="AO55" s="1308"/>
      <c r="AP55" s="1308"/>
      <c r="AQ55" s="1308"/>
      <c r="AR55" s="1308"/>
      <c r="AS55" s="1308"/>
      <c r="AT55" s="1308"/>
      <c r="AU55" s="1308"/>
      <c r="AV55" s="1308"/>
      <c r="AW55" s="1308"/>
      <c r="AX55" s="1308"/>
      <c r="AY55" s="1308"/>
      <c r="AZ55" s="1308"/>
      <c r="BA55" s="1308"/>
      <c r="BB55" s="1310" t="s">
        <v>601</v>
      </c>
      <c r="BC55" s="1310"/>
      <c r="BD55" s="1310"/>
      <c r="BE55" s="1310"/>
      <c r="BF55" s="1310"/>
      <c r="BG55" s="1310"/>
      <c r="BH55" s="1310"/>
      <c r="BI55" s="1310"/>
      <c r="BJ55" s="1310"/>
      <c r="BK55" s="1310"/>
      <c r="BL55" s="1310"/>
      <c r="BM55" s="1310"/>
      <c r="BN55" s="1310"/>
      <c r="BO55" s="1310"/>
      <c r="BP55" s="1309">
        <v>44.9</v>
      </c>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09">
        <v>38.5</v>
      </c>
      <c r="CO55" s="1309"/>
      <c r="CP55" s="1309"/>
      <c r="CQ55" s="1309"/>
      <c r="CR55" s="1309"/>
      <c r="CS55" s="1309"/>
      <c r="CT55" s="1309"/>
      <c r="CU55" s="1309"/>
      <c r="CV55" s="1309">
        <v>35.5</v>
      </c>
      <c r="CW55" s="1309"/>
      <c r="CX55" s="1309"/>
      <c r="CY55" s="1309"/>
      <c r="CZ55" s="1309"/>
      <c r="DA55" s="1309"/>
      <c r="DB55" s="1309"/>
      <c r="DC55" s="1309"/>
    </row>
    <row r="56" spans="1:109" x14ac:dyDescent="0.15">
      <c r="A56" s="401"/>
      <c r="B56" s="393"/>
      <c r="G56" s="1304"/>
      <c r="H56" s="1304"/>
      <c r="I56" s="1304"/>
      <c r="J56" s="1304"/>
      <c r="K56" s="1320"/>
      <c r="L56" s="1320"/>
      <c r="M56" s="1320"/>
      <c r="N56" s="1320"/>
      <c r="AN56" s="1308"/>
      <c r="AO56" s="1308"/>
      <c r="AP56" s="1308"/>
      <c r="AQ56" s="1308"/>
      <c r="AR56" s="1308"/>
      <c r="AS56" s="1308"/>
      <c r="AT56" s="1308"/>
      <c r="AU56" s="1308"/>
      <c r="AV56" s="1308"/>
      <c r="AW56" s="1308"/>
      <c r="AX56" s="1308"/>
      <c r="AY56" s="1308"/>
      <c r="AZ56" s="1308"/>
      <c r="BA56" s="1308"/>
      <c r="BB56" s="1310"/>
      <c r="BC56" s="1310"/>
      <c r="BD56" s="1310"/>
      <c r="BE56" s="1310"/>
      <c r="BF56" s="1310"/>
      <c r="BG56" s="1310"/>
      <c r="BH56" s="1310"/>
      <c r="BI56" s="1310"/>
      <c r="BJ56" s="1310"/>
      <c r="BK56" s="1310"/>
      <c r="BL56" s="1310"/>
      <c r="BM56" s="1310"/>
      <c r="BN56" s="1310"/>
      <c r="BO56" s="1310"/>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1" customFormat="1" x14ac:dyDescent="0.15">
      <c r="B57" s="405"/>
      <c r="G57" s="1304"/>
      <c r="H57" s="1304"/>
      <c r="I57" s="1323"/>
      <c r="J57" s="1323"/>
      <c r="K57" s="1320"/>
      <c r="L57" s="1320"/>
      <c r="M57" s="1320"/>
      <c r="N57" s="1320"/>
      <c r="AM57" s="386"/>
      <c r="AN57" s="1308"/>
      <c r="AO57" s="1308"/>
      <c r="AP57" s="1308"/>
      <c r="AQ57" s="1308"/>
      <c r="AR57" s="1308"/>
      <c r="AS57" s="1308"/>
      <c r="AT57" s="1308"/>
      <c r="AU57" s="1308"/>
      <c r="AV57" s="1308"/>
      <c r="AW57" s="1308"/>
      <c r="AX57" s="1308"/>
      <c r="AY57" s="1308"/>
      <c r="AZ57" s="1308"/>
      <c r="BA57" s="1308"/>
      <c r="BB57" s="1310" t="s">
        <v>602</v>
      </c>
      <c r="BC57" s="1310"/>
      <c r="BD57" s="1310"/>
      <c r="BE57" s="1310"/>
      <c r="BF57" s="1310"/>
      <c r="BG57" s="1310"/>
      <c r="BH57" s="1310"/>
      <c r="BI57" s="1310"/>
      <c r="BJ57" s="1310"/>
      <c r="BK57" s="1310"/>
      <c r="BL57" s="1310"/>
      <c r="BM57" s="1310"/>
      <c r="BN57" s="1310"/>
      <c r="BO57" s="1310"/>
      <c r="BP57" s="1309">
        <v>61.9</v>
      </c>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09">
        <v>66</v>
      </c>
      <c r="CO57" s="1309"/>
      <c r="CP57" s="1309"/>
      <c r="CQ57" s="1309"/>
      <c r="CR57" s="1309"/>
      <c r="CS57" s="1309"/>
      <c r="CT57" s="1309"/>
      <c r="CU57" s="1309"/>
      <c r="CV57" s="1309">
        <v>66.3</v>
      </c>
      <c r="CW57" s="1309"/>
      <c r="CX57" s="1309"/>
      <c r="CY57" s="1309"/>
      <c r="CZ57" s="1309"/>
      <c r="DA57" s="1309"/>
      <c r="DB57" s="1309"/>
      <c r="DC57" s="1309"/>
      <c r="DD57" s="406"/>
      <c r="DE57" s="405"/>
    </row>
    <row r="58" spans="1:109" s="401" customFormat="1" x14ac:dyDescent="0.15">
      <c r="A58" s="386"/>
      <c r="B58" s="405"/>
      <c r="G58" s="1304"/>
      <c r="H58" s="1304"/>
      <c r="I58" s="1323"/>
      <c r="J58" s="1323"/>
      <c r="K58" s="1320"/>
      <c r="L58" s="1320"/>
      <c r="M58" s="1320"/>
      <c r="N58" s="1320"/>
      <c r="AM58" s="386"/>
      <c r="AN58" s="1308"/>
      <c r="AO58" s="1308"/>
      <c r="AP58" s="1308"/>
      <c r="AQ58" s="1308"/>
      <c r="AR58" s="1308"/>
      <c r="AS58" s="1308"/>
      <c r="AT58" s="1308"/>
      <c r="AU58" s="1308"/>
      <c r="AV58" s="1308"/>
      <c r="AW58" s="1308"/>
      <c r="AX58" s="1308"/>
      <c r="AY58" s="1308"/>
      <c r="AZ58" s="1308"/>
      <c r="BA58" s="1308"/>
      <c r="BB58" s="1310"/>
      <c r="BC58" s="1310"/>
      <c r="BD58" s="1310"/>
      <c r="BE58" s="1310"/>
      <c r="BF58" s="1310"/>
      <c r="BG58" s="1310"/>
      <c r="BH58" s="1310"/>
      <c r="BI58" s="1310"/>
      <c r="BJ58" s="1310"/>
      <c r="BK58" s="1310"/>
      <c r="BL58" s="1310"/>
      <c r="BM58" s="1310"/>
      <c r="BN58" s="1310"/>
      <c r="BO58" s="1310"/>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604</v>
      </c>
    </row>
    <row r="64" spans="1:109" x14ac:dyDescent="0.15">
      <c r="B64" s="393"/>
      <c r="G64" s="400"/>
      <c r="I64" s="413"/>
      <c r="J64" s="413"/>
      <c r="K64" s="413"/>
      <c r="L64" s="413"/>
      <c r="M64" s="413"/>
      <c r="N64" s="414"/>
      <c r="AM64" s="400"/>
      <c r="AN64" s="400" t="s">
        <v>598</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1" t="s">
        <v>607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3"/>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3"/>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3"/>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3"/>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599</v>
      </c>
    </row>
    <row r="72" spans="2:107" x14ac:dyDescent="0.15">
      <c r="B72" s="393"/>
      <c r="G72" s="1304"/>
      <c r="H72" s="1304"/>
      <c r="I72" s="1304"/>
      <c r="J72" s="1304"/>
      <c r="K72" s="403"/>
      <c r="L72" s="403"/>
      <c r="M72" s="404"/>
      <c r="N72" s="4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554</v>
      </c>
      <c r="BQ72" s="1308"/>
      <c r="BR72" s="1308"/>
      <c r="BS72" s="1308"/>
      <c r="BT72" s="1308"/>
      <c r="BU72" s="1308"/>
      <c r="BV72" s="1308"/>
      <c r="BW72" s="1308"/>
      <c r="BX72" s="1308" t="s">
        <v>555</v>
      </c>
      <c r="BY72" s="1308"/>
      <c r="BZ72" s="1308"/>
      <c r="CA72" s="1308"/>
      <c r="CB72" s="1308"/>
      <c r="CC72" s="1308"/>
      <c r="CD72" s="1308"/>
      <c r="CE72" s="1308"/>
      <c r="CF72" s="1308" t="s">
        <v>556</v>
      </c>
      <c r="CG72" s="1308"/>
      <c r="CH72" s="1308"/>
      <c r="CI72" s="1308"/>
      <c r="CJ72" s="1308"/>
      <c r="CK72" s="1308"/>
      <c r="CL72" s="1308"/>
      <c r="CM72" s="1308"/>
      <c r="CN72" s="1308" t="s">
        <v>557</v>
      </c>
      <c r="CO72" s="1308"/>
      <c r="CP72" s="1308"/>
      <c r="CQ72" s="1308"/>
      <c r="CR72" s="1308"/>
      <c r="CS72" s="1308"/>
      <c r="CT72" s="1308"/>
      <c r="CU72" s="1308"/>
      <c r="CV72" s="1308" t="s">
        <v>558</v>
      </c>
      <c r="CW72" s="1308"/>
      <c r="CX72" s="1308"/>
      <c r="CY72" s="1308"/>
      <c r="CZ72" s="1308"/>
      <c r="DA72" s="1308"/>
      <c r="DB72" s="1308"/>
      <c r="DC72" s="1308"/>
    </row>
    <row r="73" spans="2:107" x14ac:dyDescent="0.15">
      <c r="B73" s="393"/>
      <c r="G73" s="1321"/>
      <c r="H73" s="1321"/>
      <c r="I73" s="1321"/>
      <c r="J73" s="1321"/>
      <c r="K73" s="1324"/>
      <c r="L73" s="1324"/>
      <c r="M73" s="1324"/>
      <c r="N73" s="1324"/>
      <c r="AM73" s="402"/>
      <c r="AN73" s="1310" t="s">
        <v>600</v>
      </c>
      <c r="AO73" s="1310"/>
      <c r="AP73" s="1310"/>
      <c r="AQ73" s="1310"/>
      <c r="AR73" s="1310"/>
      <c r="AS73" s="1310"/>
      <c r="AT73" s="1310"/>
      <c r="AU73" s="1310"/>
      <c r="AV73" s="1310"/>
      <c r="AW73" s="1310"/>
      <c r="AX73" s="1310"/>
      <c r="AY73" s="1310"/>
      <c r="AZ73" s="1310"/>
      <c r="BA73" s="1310"/>
      <c r="BB73" s="1310" t="s">
        <v>601</v>
      </c>
      <c r="BC73" s="1310"/>
      <c r="BD73" s="1310"/>
      <c r="BE73" s="1310"/>
      <c r="BF73" s="1310"/>
      <c r="BG73" s="1310"/>
      <c r="BH73" s="1310"/>
      <c r="BI73" s="1310"/>
      <c r="BJ73" s="1310"/>
      <c r="BK73" s="1310"/>
      <c r="BL73" s="1310"/>
      <c r="BM73" s="1310"/>
      <c r="BN73" s="1310"/>
      <c r="BO73" s="1310"/>
      <c r="BP73" s="1309">
        <v>39.4</v>
      </c>
      <c r="BQ73" s="1309"/>
      <c r="BR73" s="1309"/>
      <c r="BS73" s="1309"/>
      <c r="BT73" s="1309"/>
      <c r="BU73" s="1309"/>
      <c r="BV73" s="1309"/>
      <c r="BW73" s="1309"/>
      <c r="BX73" s="1309">
        <v>38.1</v>
      </c>
      <c r="BY73" s="1309"/>
      <c r="BZ73" s="1309"/>
      <c r="CA73" s="1309"/>
      <c r="CB73" s="1309"/>
      <c r="CC73" s="1309"/>
      <c r="CD73" s="1309"/>
      <c r="CE73" s="1309"/>
      <c r="CF73" s="1309">
        <v>36.799999999999997</v>
      </c>
      <c r="CG73" s="1309"/>
      <c r="CH73" s="1309"/>
      <c r="CI73" s="1309"/>
      <c r="CJ73" s="1309"/>
      <c r="CK73" s="1309"/>
      <c r="CL73" s="1309"/>
      <c r="CM73" s="1309"/>
      <c r="CN73" s="1309">
        <v>45.4</v>
      </c>
      <c r="CO73" s="1309"/>
      <c r="CP73" s="1309"/>
      <c r="CQ73" s="1309"/>
      <c r="CR73" s="1309"/>
      <c r="CS73" s="1309"/>
      <c r="CT73" s="1309"/>
      <c r="CU73" s="1309"/>
      <c r="CV73" s="1309">
        <v>36.700000000000003</v>
      </c>
      <c r="CW73" s="1309"/>
      <c r="CX73" s="1309"/>
      <c r="CY73" s="1309"/>
      <c r="CZ73" s="1309"/>
      <c r="DA73" s="1309"/>
      <c r="DB73" s="1309"/>
      <c r="DC73" s="1309"/>
    </row>
    <row r="74" spans="2:107" x14ac:dyDescent="0.15">
      <c r="B74" s="393"/>
      <c r="G74" s="1321"/>
      <c r="H74" s="1321"/>
      <c r="I74" s="1321"/>
      <c r="J74" s="1321"/>
      <c r="K74" s="1324"/>
      <c r="L74" s="1324"/>
      <c r="M74" s="1324"/>
      <c r="N74" s="1324"/>
      <c r="AM74" s="402"/>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3"/>
      <c r="G75" s="1321"/>
      <c r="H75" s="1321"/>
      <c r="I75" s="1304"/>
      <c r="J75" s="1304"/>
      <c r="K75" s="1320"/>
      <c r="L75" s="1320"/>
      <c r="M75" s="1320"/>
      <c r="N75" s="1320"/>
      <c r="AM75" s="402"/>
      <c r="AN75" s="1310"/>
      <c r="AO75" s="1310"/>
      <c r="AP75" s="1310"/>
      <c r="AQ75" s="1310"/>
      <c r="AR75" s="1310"/>
      <c r="AS75" s="1310"/>
      <c r="AT75" s="1310"/>
      <c r="AU75" s="1310"/>
      <c r="AV75" s="1310"/>
      <c r="AW75" s="1310"/>
      <c r="AX75" s="1310"/>
      <c r="AY75" s="1310"/>
      <c r="AZ75" s="1310"/>
      <c r="BA75" s="1310"/>
      <c r="BB75" s="1310" t="s">
        <v>605</v>
      </c>
      <c r="BC75" s="1310"/>
      <c r="BD75" s="1310"/>
      <c r="BE75" s="1310"/>
      <c r="BF75" s="1310"/>
      <c r="BG75" s="1310"/>
      <c r="BH75" s="1310"/>
      <c r="BI75" s="1310"/>
      <c r="BJ75" s="1310"/>
      <c r="BK75" s="1310"/>
      <c r="BL75" s="1310"/>
      <c r="BM75" s="1310"/>
      <c r="BN75" s="1310"/>
      <c r="BO75" s="1310"/>
      <c r="BP75" s="1309">
        <v>9.6999999999999993</v>
      </c>
      <c r="BQ75" s="1309"/>
      <c r="BR75" s="1309"/>
      <c r="BS75" s="1309"/>
      <c r="BT75" s="1309"/>
      <c r="BU75" s="1309"/>
      <c r="BV75" s="1309"/>
      <c r="BW75" s="1309"/>
      <c r="BX75" s="1309">
        <v>9.3000000000000007</v>
      </c>
      <c r="BY75" s="1309"/>
      <c r="BZ75" s="1309"/>
      <c r="CA75" s="1309"/>
      <c r="CB75" s="1309"/>
      <c r="CC75" s="1309"/>
      <c r="CD75" s="1309"/>
      <c r="CE75" s="1309"/>
      <c r="CF75" s="1309">
        <v>9.4</v>
      </c>
      <c r="CG75" s="1309"/>
      <c r="CH75" s="1309"/>
      <c r="CI75" s="1309"/>
      <c r="CJ75" s="1309"/>
      <c r="CK75" s="1309"/>
      <c r="CL75" s="1309"/>
      <c r="CM75" s="1309"/>
      <c r="CN75" s="1309">
        <v>9.6</v>
      </c>
      <c r="CO75" s="1309"/>
      <c r="CP75" s="1309"/>
      <c r="CQ75" s="1309"/>
      <c r="CR75" s="1309"/>
      <c r="CS75" s="1309"/>
      <c r="CT75" s="1309"/>
      <c r="CU75" s="1309"/>
      <c r="CV75" s="1309">
        <v>10</v>
      </c>
      <c r="CW75" s="1309"/>
      <c r="CX75" s="1309"/>
      <c r="CY75" s="1309"/>
      <c r="CZ75" s="1309"/>
      <c r="DA75" s="1309"/>
      <c r="DB75" s="1309"/>
      <c r="DC75" s="1309"/>
    </row>
    <row r="76" spans="2:107" x14ac:dyDescent="0.15">
      <c r="B76" s="393"/>
      <c r="G76" s="1321"/>
      <c r="H76" s="1321"/>
      <c r="I76" s="1304"/>
      <c r="J76" s="1304"/>
      <c r="K76" s="1320"/>
      <c r="L76" s="1320"/>
      <c r="M76" s="1320"/>
      <c r="N76" s="1320"/>
      <c r="AM76" s="402"/>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3"/>
      <c r="G77" s="1304"/>
      <c r="H77" s="1304"/>
      <c r="I77" s="1304"/>
      <c r="J77" s="1304"/>
      <c r="K77" s="1324"/>
      <c r="L77" s="1324"/>
      <c r="M77" s="1324"/>
      <c r="N77" s="1324"/>
      <c r="AN77" s="1308" t="s">
        <v>603</v>
      </c>
      <c r="AO77" s="1308"/>
      <c r="AP77" s="1308"/>
      <c r="AQ77" s="1308"/>
      <c r="AR77" s="1308"/>
      <c r="AS77" s="1308"/>
      <c r="AT77" s="1308"/>
      <c r="AU77" s="1308"/>
      <c r="AV77" s="1308"/>
      <c r="AW77" s="1308"/>
      <c r="AX77" s="1308"/>
      <c r="AY77" s="1308"/>
      <c r="AZ77" s="1308"/>
      <c r="BA77" s="1308"/>
      <c r="BB77" s="1310" t="s">
        <v>601</v>
      </c>
      <c r="BC77" s="1310"/>
      <c r="BD77" s="1310"/>
      <c r="BE77" s="1310"/>
      <c r="BF77" s="1310"/>
      <c r="BG77" s="1310"/>
      <c r="BH77" s="1310"/>
      <c r="BI77" s="1310"/>
      <c r="BJ77" s="1310"/>
      <c r="BK77" s="1310"/>
      <c r="BL77" s="1310"/>
      <c r="BM77" s="1310"/>
      <c r="BN77" s="1310"/>
      <c r="BO77" s="1310"/>
      <c r="BP77" s="1309">
        <v>44.9</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x14ac:dyDescent="0.15">
      <c r="B78" s="393"/>
      <c r="G78" s="1304"/>
      <c r="H78" s="1304"/>
      <c r="I78" s="1304"/>
      <c r="J78" s="1304"/>
      <c r="K78" s="1324"/>
      <c r="L78" s="1324"/>
      <c r="M78" s="1324"/>
      <c r="N78" s="1324"/>
      <c r="AN78" s="1308"/>
      <c r="AO78" s="1308"/>
      <c r="AP78" s="1308"/>
      <c r="AQ78" s="1308"/>
      <c r="AR78" s="1308"/>
      <c r="AS78" s="1308"/>
      <c r="AT78" s="1308"/>
      <c r="AU78" s="1308"/>
      <c r="AV78" s="1308"/>
      <c r="AW78" s="1308"/>
      <c r="AX78" s="1308"/>
      <c r="AY78" s="1308"/>
      <c r="AZ78" s="1308"/>
      <c r="BA78" s="1308"/>
      <c r="BB78" s="1310"/>
      <c r="BC78" s="1310"/>
      <c r="BD78" s="1310"/>
      <c r="BE78" s="1310"/>
      <c r="BF78" s="1310"/>
      <c r="BG78" s="1310"/>
      <c r="BH78" s="1310"/>
      <c r="BI78" s="1310"/>
      <c r="BJ78" s="1310"/>
      <c r="BK78" s="1310"/>
      <c r="BL78" s="1310"/>
      <c r="BM78" s="1310"/>
      <c r="BN78" s="1310"/>
      <c r="BO78" s="1310"/>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3"/>
      <c r="G79" s="1304"/>
      <c r="H79" s="1304"/>
      <c r="I79" s="1323"/>
      <c r="J79" s="1323"/>
      <c r="K79" s="1325"/>
      <c r="L79" s="1325"/>
      <c r="M79" s="1325"/>
      <c r="N79" s="1325"/>
      <c r="AN79" s="1308"/>
      <c r="AO79" s="1308"/>
      <c r="AP79" s="1308"/>
      <c r="AQ79" s="1308"/>
      <c r="AR79" s="1308"/>
      <c r="AS79" s="1308"/>
      <c r="AT79" s="1308"/>
      <c r="AU79" s="1308"/>
      <c r="AV79" s="1308"/>
      <c r="AW79" s="1308"/>
      <c r="AX79" s="1308"/>
      <c r="AY79" s="1308"/>
      <c r="AZ79" s="1308"/>
      <c r="BA79" s="1308"/>
      <c r="BB79" s="1310" t="s">
        <v>605</v>
      </c>
      <c r="BC79" s="1310"/>
      <c r="BD79" s="1310"/>
      <c r="BE79" s="1310"/>
      <c r="BF79" s="1310"/>
      <c r="BG79" s="1310"/>
      <c r="BH79" s="1310"/>
      <c r="BI79" s="1310"/>
      <c r="BJ79" s="1310"/>
      <c r="BK79" s="1310"/>
      <c r="BL79" s="1310"/>
      <c r="BM79" s="1310"/>
      <c r="BN79" s="1310"/>
      <c r="BO79" s="1310"/>
      <c r="BP79" s="1309">
        <v>8.5</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3"/>
      <c r="G80" s="1304"/>
      <c r="H80" s="1304"/>
      <c r="I80" s="1323"/>
      <c r="J80" s="1323"/>
      <c r="K80" s="1325"/>
      <c r="L80" s="1325"/>
      <c r="M80" s="1325"/>
      <c r="N80" s="1325"/>
      <c r="AN80" s="1308"/>
      <c r="AO80" s="1308"/>
      <c r="AP80" s="1308"/>
      <c r="AQ80" s="1308"/>
      <c r="AR80" s="1308"/>
      <c r="AS80" s="1308"/>
      <c r="AT80" s="1308"/>
      <c r="AU80" s="1308"/>
      <c r="AV80" s="1308"/>
      <c r="AW80" s="1308"/>
      <c r="AX80" s="1308"/>
      <c r="AY80" s="1308"/>
      <c r="AZ80" s="1308"/>
      <c r="BA80" s="1308"/>
      <c r="BB80" s="1310"/>
      <c r="BC80" s="1310"/>
      <c r="BD80" s="1310"/>
      <c r="BE80" s="1310"/>
      <c r="BF80" s="1310"/>
      <c r="BG80" s="1310"/>
      <c r="BH80" s="1310"/>
      <c r="BI80" s="1310"/>
      <c r="BJ80" s="1310"/>
      <c r="BK80" s="1310"/>
      <c r="BL80" s="1310"/>
      <c r="BM80" s="1310"/>
      <c r="BN80" s="1310"/>
      <c r="BO80" s="1310"/>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aCE4K9FAE1L2+3G7AbODSYOIynWpLtItQo2J+iNFka8WJydpvkykkzoiUg5M9c230jAUVRh+UMOapKXDOOoLig==" saltValue="nDyp+dFMNYffo/PzjpJl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8D58-575D-4CC9-8E6E-156B6FF9DEE6}">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500</v>
      </c>
    </row>
  </sheetData>
  <sheetProtection algorithmName="SHA-512" hashValue="c8Sc2xZuH+XqzGGFyGJhySpPIz44oeUMPMkmGloXKRMgJ1Qzy09d+jt2hSakyYDvljPAVJ11wKMgK9vF+aq0/g==" saltValue="ZxEkZpWthllD80Fi75V3m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5BA5-2FA3-415B-BF75-A057AFBE776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500</v>
      </c>
    </row>
  </sheetData>
  <sheetProtection algorithmName="SHA-512" hashValue="ZT8jqpovzyXyn9aoPPbUPZa7g75WP/zQ0U5A9Tt/RLBT0lG/xLlCVBcpyOn6/JuKd14pa/joi8L309rMCk8rAw==" saltValue="o0+8mMFJ7+if14zFau3VA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551</v>
      </c>
      <c r="G2" s="155"/>
      <c r="H2" s="156"/>
    </row>
    <row r="3" spans="1:8" x14ac:dyDescent="0.15">
      <c r="A3" s="152" t="s">
        <v>544</v>
      </c>
      <c r="B3" s="157"/>
      <c r="C3" s="158"/>
      <c r="D3" s="159">
        <v>83659</v>
      </c>
      <c r="E3" s="160"/>
      <c r="F3" s="161">
        <v>77577</v>
      </c>
      <c r="G3" s="162"/>
      <c r="H3" s="163"/>
    </row>
    <row r="4" spans="1:8" x14ac:dyDescent="0.15">
      <c r="A4" s="164"/>
      <c r="B4" s="165"/>
      <c r="C4" s="166"/>
      <c r="D4" s="167">
        <v>34837</v>
      </c>
      <c r="E4" s="168"/>
      <c r="F4" s="169">
        <v>40870</v>
      </c>
      <c r="G4" s="170"/>
      <c r="H4" s="171"/>
    </row>
    <row r="5" spans="1:8" x14ac:dyDescent="0.15">
      <c r="A5" s="152" t="s">
        <v>546</v>
      </c>
      <c r="B5" s="157"/>
      <c r="C5" s="158"/>
      <c r="D5" s="159">
        <v>48560</v>
      </c>
      <c r="E5" s="160"/>
      <c r="F5" s="161">
        <v>115123</v>
      </c>
      <c r="G5" s="162"/>
      <c r="H5" s="163"/>
    </row>
    <row r="6" spans="1:8" x14ac:dyDescent="0.15">
      <c r="A6" s="164"/>
      <c r="B6" s="165"/>
      <c r="C6" s="166"/>
      <c r="D6" s="167">
        <v>32348</v>
      </c>
      <c r="E6" s="168"/>
      <c r="F6" s="169">
        <v>46026</v>
      </c>
      <c r="G6" s="170"/>
      <c r="H6" s="171"/>
    </row>
    <row r="7" spans="1:8" x14ac:dyDescent="0.15">
      <c r="A7" s="152" t="s">
        <v>547</v>
      </c>
      <c r="B7" s="157"/>
      <c r="C7" s="158"/>
      <c r="D7" s="159">
        <v>57986</v>
      </c>
      <c r="E7" s="160"/>
      <c r="F7" s="161">
        <v>98899</v>
      </c>
      <c r="G7" s="162"/>
      <c r="H7" s="163"/>
    </row>
    <row r="8" spans="1:8" x14ac:dyDescent="0.15">
      <c r="A8" s="164"/>
      <c r="B8" s="165"/>
      <c r="C8" s="166"/>
      <c r="D8" s="167">
        <v>38469</v>
      </c>
      <c r="E8" s="168"/>
      <c r="F8" s="169">
        <v>43734</v>
      </c>
      <c r="G8" s="170"/>
      <c r="H8" s="171"/>
    </row>
    <row r="9" spans="1:8" x14ac:dyDescent="0.15">
      <c r="A9" s="152" t="s">
        <v>548</v>
      </c>
      <c r="B9" s="157"/>
      <c r="C9" s="158"/>
      <c r="D9" s="159">
        <v>106005</v>
      </c>
      <c r="E9" s="160"/>
      <c r="F9" s="161">
        <v>96462</v>
      </c>
      <c r="G9" s="162"/>
      <c r="H9" s="163"/>
    </row>
    <row r="10" spans="1:8" x14ac:dyDescent="0.15">
      <c r="A10" s="164"/>
      <c r="B10" s="165"/>
      <c r="C10" s="166"/>
      <c r="D10" s="167">
        <v>34250</v>
      </c>
      <c r="E10" s="168"/>
      <c r="F10" s="169">
        <v>39886</v>
      </c>
      <c r="G10" s="170"/>
      <c r="H10" s="171"/>
    </row>
    <row r="11" spans="1:8" x14ac:dyDescent="0.15">
      <c r="A11" s="152" t="s">
        <v>549</v>
      </c>
      <c r="B11" s="157"/>
      <c r="C11" s="158"/>
      <c r="D11" s="159">
        <v>88223</v>
      </c>
      <c r="E11" s="160"/>
      <c r="F11" s="161">
        <v>83103</v>
      </c>
      <c r="G11" s="162"/>
      <c r="H11" s="163"/>
    </row>
    <row r="12" spans="1:8" x14ac:dyDescent="0.15">
      <c r="A12" s="164"/>
      <c r="B12" s="165"/>
      <c r="C12" s="172"/>
      <c r="D12" s="167">
        <v>41840</v>
      </c>
      <c r="E12" s="168"/>
      <c r="F12" s="169">
        <v>41378</v>
      </c>
      <c r="G12" s="170"/>
      <c r="H12" s="171"/>
    </row>
    <row r="13" spans="1:8" x14ac:dyDescent="0.15">
      <c r="A13" s="152"/>
      <c r="B13" s="157"/>
      <c r="C13" s="173"/>
      <c r="D13" s="174">
        <v>76887</v>
      </c>
      <c r="E13" s="175"/>
      <c r="F13" s="176">
        <v>94233</v>
      </c>
      <c r="G13" s="177"/>
      <c r="H13" s="163"/>
    </row>
    <row r="14" spans="1:8" x14ac:dyDescent="0.15">
      <c r="A14" s="164"/>
      <c r="B14" s="165"/>
      <c r="C14" s="166"/>
      <c r="D14" s="167">
        <v>36349</v>
      </c>
      <c r="E14" s="168"/>
      <c r="F14" s="169">
        <v>42379</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6.12</v>
      </c>
      <c r="C19" s="178">
        <f>ROUND(VALUE(SUBSTITUTE(実質収支比率等に係る経年分析!G$48,"▲","-")),2)</f>
        <v>6.71</v>
      </c>
      <c r="D19" s="178">
        <f>ROUND(VALUE(SUBSTITUTE(実質収支比率等に係る経年分析!H$48,"▲","-")),2)</f>
        <v>7.1</v>
      </c>
      <c r="E19" s="178">
        <f>ROUND(VALUE(SUBSTITUTE(実質収支比率等に係る経年分析!I$48,"▲","-")),2)</f>
        <v>6.75</v>
      </c>
      <c r="F19" s="178">
        <f>ROUND(VALUE(SUBSTITUTE(実質収支比率等に係る経年分析!J$48,"▲","-")),2)</f>
        <v>7.7</v>
      </c>
    </row>
    <row r="20" spans="1:11" x14ac:dyDescent="0.15">
      <c r="A20" s="178" t="s">
        <v>54</v>
      </c>
      <c r="B20" s="178">
        <f>ROUND(VALUE(SUBSTITUTE(実質収支比率等に係る経年分析!F$47,"▲","-")),2)</f>
        <v>30.11</v>
      </c>
      <c r="C20" s="178">
        <f>ROUND(VALUE(SUBSTITUTE(実質収支比率等に係る経年分析!G$47,"▲","-")),2)</f>
        <v>29.68</v>
      </c>
      <c r="D20" s="178">
        <f>ROUND(VALUE(SUBSTITUTE(実質収支比率等に係る経年分析!H$47,"▲","-")),2)</f>
        <v>30.05</v>
      </c>
      <c r="E20" s="178">
        <f>ROUND(VALUE(SUBSTITUTE(実質収支比率等に係る経年分析!I$47,"▲","-")),2)</f>
        <v>30.44</v>
      </c>
      <c r="F20" s="178">
        <f>ROUND(VALUE(SUBSTITUTE(実質収支比率等に係る経年分析!J$47,"▲","-")),2)</f>
        <v>28.9</v>
      </c>
    </row>
    <row r="21" spans="1:11" x14ac:dyDescent="0.15">
      <c r="A21" s="178" t="s">
        <v>55</v>
      </c>
      <c r="B21" s="178">
        <f>IF(ISNUMBER(VALUE(SUBSTITUTE(実質収支比率等に係る経年分析!F$49,"▲","-"))),ROUND(VALUE(SUBSTITUTE(実質収支比率等に係る経年分析!F$49,"▲","-")),2),NA())</f>
        <v>2.2200000000000002</v>
      </c>
      <c r="C21" s="178">
        <f>IF(ISNUMBER(VALUE(SUBSTITUTE(実質収支比率等に係る経年分析!G$49,"▲","-"))),ROUND(VALUE(SUBSTITUTE(実質収支比率等に係る経年分析!G$49,"▲","-")),2),NA())</f>
        <v>-0.41</v>
      </c>
      <c r="D21" s="178">
        <f>IF(ISNUMBER(VALUE(SUBSTITUTE(実質収支比率等に係る経年分析!H$49,"▲","-"))),ROUND(VALUE(SUBSTITUTE(実質収支比率等に係る経年分析!H$49,"▲","-")),2),NA())</f>
        <v>0.36</v>
      </c>
      <c r="E21" s="178">
        <f>IF(ISNUMBER(VALUE(SUBSTITUTE(実質収支比率等に係る経年分析!I$49,"▲","-"))),ROUND(VALUE(SUBSTITUTE(実質収支比率等に係る経年分析!I$49,"▲","-")),2),NA())</f>
        <v>0.33</v>
      </c>
      <c r="F21" s="178">
        <f>IF(ISNUMBER(VALUE(SUBSTITUTE(実質収支比率等に係る経年分析!J$49,"▲","-"))),ROUND(VALUE(SUBSTITUTE(実質収支比率等に係る経年分析!J$49,"▲","-")),2),NA())</f>
        <v>-0.55000000000000004</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1.06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0.89</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0.14000000000000001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0.02</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0.08</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0.08</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7.0000000000000007E-2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0.06</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0.13</v>
      </c>
    </row>
    <row r="30" spans="1:11" x14ac:dyDescent="0.15">
      <c r="A30" s="179" t="str">
        <f>IF(連結実質赤字比率に係る赤字・黒字の構成分析!C$40="",NA(),連結実質赤字比率に係る赤字・黒字の構成分析!C$40)</f>
        <v>公共下水道事業特別会計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0.13</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0.25</v>
      </c>
    </row>
    <row r="31" spans="1:11" x14ac:dyDescent="0.15">
      <c r="A31" s="179" t="str">
        <f>IF(連結実質赤字比率に係る赤字・黒字の構成分析!C$39="",NA(),連結実質赤字比率に係る赤字・黒字の構成分析!C$39)</f>
        <v>介護保険特別会計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1.01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0.72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1.85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1.07</v>
      </c>
    </row>
    <row r="32" spans="1:11" x14ac:dyDescent="0.15">
      <c r="A32" s="179" t="str">
        <f>IF(連結実質赤字比率に係る赤字・黒字の構成分析!C$38="",NA(),連結実質赤字比率に係る赤字・黒字の構成分析!C$38)</f>
        <v>老人福祉施設運営特別会計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1.0900000000000001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1.48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1.99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2.39</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2.71</v>
      </c>
    </row>
    <row r="33" spans="1:16" x14ac:dyDescent="0.15">
      <c r="A33" s="179" t="str">
        <f>IF(連結実質赤字比率に係る赤字・黒字の構成分析!C$37="",NA(),連結実質赤字比率に係る赤字・黒字の構成分析!C$37)</f>
        <v>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0.54</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2.96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1.17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2.64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2.79</v>
      </c>
    </row>
    <row r="34" spans="1:16" x14ac:dyDescent="0.15">
      <c r="A34" s="179" t="str">
        <f>IF(連結実質赤字比率に係る赤字・黒字の構成分析!C$36="",NA(),連結実質赤字比率に係る赤字・黒字の構成分析!C$36)</f>
        <v>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9.39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7.97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6.44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5.25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3.66</v>
      </c>
    </row>
    <row r="35" spans="1:16" x14ac:dyDescent="0.15">
      <c r="A35" s="179" t="str">
        <f>IF(連結実質赤字比率に係る赤字・黒字の構成分析!C$35="",NA(),連結実質赤字比率に係る赤字・黒字の構成分析!C$35)</f>
        <v>上水道事業会計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4.29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5.04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6.02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6.46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6.83</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6.12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7.09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6.74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7.7</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767</v>
      </c>
      <c r="E42" s="180"/>
      <c r="F42" s="180"/>
      <c r="G42" s="180">
        <f>'実質公債費比率（分子）の構造'!L$52</f>
        <v>769</v>
      </c>
      <c r="H42" s="180"/>
      <c r="I42" s="180"/>
      <c r="J42" s="180">
        <f>'実質公債費比率（分子）の構造'!M$52</f>
        <v>766</v>
      </c>
      <c r="K42" s="180"/>
      <c r="L42" s="180"/>
      <c r="M42" s="180">
        <f>'実質公債費比率（分子）の構造'!N$52</f>
        <v>718</v>
      </c>
      <c r="N42" s="180"/>
      <c r="O42" s="180"/>
      <c r="P42" s="180">
        <f>'実質公債費比率（分子）の構造'!O$52</f>
        <v>717</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15</v>
      </c>
      <c r="C44" s="180"/>
      <c r="D44" s="180"/>
      <c r="E44" s="180">
        <f>'実質公債費比率（分子）の構造'!L$50</f>
        <v>29</v>
      </c>
      <c r="F44" s="180"/>
      <c r="G44" s="180"/>
      <c r="H44" s="180">
        <f>'実質公債費比率（分子）の構造'!M$50</f>
        <v>16</v>
      </c>
      <c r="I44" s="180"/>
      <c r="J44" s="180"/>
      <c r="K44" s="180">
        <f>'実質公債費比率（分子）の構造'!N$50</f>
        <v>15</v>
      </c>
      <c r="L44" s="180"/>
      <c r="M44" s="180"/>
      <c r="N44" s="180">
        <f>'実質公債費比率（分子）の構造'!O$50</f>
        <v>15</v>
      </c>
      <c r="O44" s="180"/>
      <c r="P44" s="180"/>
    </row>
    <row r="45" spans="1:16" x14ac:dyDescent="0.15">
      <c r="A45" s="180" t="s">
        <v>65</v>
      </c>
      <c r="B45" s="180">
        <f>'実質公債費比率（分子）の構造'!K$49</f>
        <v>30</v>
      </c>
      <c r="C45" s="180"/>
      <c r="D45" s="180"/>
      <c r="E45" s="180">
        <f>'実質公債費比率（分子）の構造'!L$49</f>
        <v>31</v>
      </c>
      <c r="F45" s="180"/>
      <c r="G45" s="180"/>
      <c r="H45" s="180">
        <f>'実質公債費比率（分子）の構造'!M$49</f>
        <v>39</v>
      </c>
      <c r="I45" s="180"/>
      <c r="J45" s="180"/>
      <c r="K45" s="180">
        <f>'実質公債費比率（分子）の構造'!N$49</f>
        <v>43</v>
      </c>
      <c r="L45" s="180"/>
      <c r="M45" s="180"/>
      <c r="N45" s="180">
        <f>'実質公債費比率（分子）の構造'!O$49</f>
        <v>42</v>
      </c>
      <c r="O45" s="180"/>
      <c r="P45" s="180"/>
    </row>
    <row r="46" spans="1:16" x14ac:dyDescent="0.15">
      <c r="A46" s="180" t="s">
        <v>66</v>
      </c>
      <c r="B46" s="180">
        <f>'実質公債費比率（分子）の構造'!K$48</f>
        <v>302</v>
      </c>
      <c r="C46" s="180"/>
      <c r="D46" s="180"/>
      <c r="E46" s="180">
        <f>'実質公債費比率（分子）の構造'!L$48</f>
        <v>294</v>
      </c>
      <c r="F46" s="180"/>
      <c r="G46" s="180"/>
      <c r="H46" s="180">
        <f>'実質公債費比率（分子）の構造'!M$48</f>
        <v>309</v>
      </c>
      <c r="I46" s="180"/>
      <c r="J46" s="180"/>
      <c r="K46" s="180">
        <f>'実質公債費比率（分子）の構造'!N$48</f>
        <v>317</v>
      </c>
      <c r="L46" s="180"/>
      <c r="M46" s="180"/>
      <c r="N46" s="180">
        <f>'実質公債費比率（分子）の構造'!O$48</f>
        <v>322</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831</v>
      </c>
      <c r="C49" s="180"/>
      <c r="D49" s="180"/>
      <c r="E49" s="180">
        <f>'実質公債費比率（分子）の構造'!L$45</f>
        <v>823</v>
      </c>
      <c r="F49" s="180"/>
      <c r="G49" s="180"/>
      <c r="H49" s="180">
        <f>'実質公債費比率（分子）の構造'!M$45</f>
        <v>854</v>
      </c>
      <c r="I49" s="180"/>
      <c r="J49" s="180"/>
      <c r="K49" s="180">
        <f>'実質公債費比率（分子）の構造'!N$45</f>
        <v>777</v>
      </c>
      <c r="L49" s="180"/>
      <c r="M49" s="180"/>
      <c r="N49" s="180">
        <f>'実質公債費比率（分子）の構造'!O$45</f>
        <v>797</v>
      </c>
      <c r="O49" s="180"/>
      <c r="P49" s="180"/>
    </row>
    <row r="50" spans="1:16" x14ac:dyDescent="0.15">
      <c r="A50" s="180" t="s">
        <v>70</v>
      </c>
      <c r="B50" s="180" t="e">
        <f>NA()</f>
        <v>#N/A</v>
      </c>
      <c r="C50" s="180">
        <f>IF(ISNUMBER('実質公債費比率（分子）の構造'!K$53),'実質公債費比率（分子）の構造'!K$53,NA())</f>
        <v>411</v>
      </c>
      <c r="D50" s="180" t="e">
        <f>NA()</f>
        <v>#N/A</v>
      </c>
      <c r="E50" s="180" t="e">
        <f>NA()</f>
        <v>#N/A</v>
      </c>
      <c r="F50" s="180">
        <f>IF(ISNUMBER('実質公債費比率（分子）の構造'!L$53),'実質公債費比率（分子）の構造'!L$53,NA())</f>
        <v>408</v>
      </c>
      <c r="G50" s="180" t="e">
        <f>NA()</f>
        <v>#N/A</v>
      </c>
      <c r="H50" s="180" t="e">
        <f>NA()</f>
        <v>#N/A</v>
      </c>
      <c r="I50" s="180">
        <f>IF(ISNUMBER('実質公債費比率（分子）の構造'!M$53),'実質公債費比率（分子）の構造'!M$53,NA())</f>
        <v>452</v>
      </c>
      <c r="J50" s="180" t="e">
        <f>NA()</f>
        <v>#N/A</v>
      </c>
      <c r="K50" s="180" t="e">
        <f>NA()</f>
        <v>#N/A</v>
      </c>
      <c r="L50" s="180">
        <f>IF(ISNUMBER('実質公債費比率（分子）の構造'!N$53),'実質公債費比率（分子）の構造'!N$53,NA())</f>
        <v>434</v>
      </c>
      <c r="M50" s="180" t="e">
        <f>NA()</f>
        <v>#N/A</v>
      </c>
      <c r="N50" s="180" t="e">
        <f>NA()</f>
        <v>#N/A</v>
      </c>
      <c r="O50" s="180">
        <f>IF(ISNUMBER('実質公債費比率（分子）の構造'!O$53),'実質公債費比率（分子）の構造'!O$53,NA())</f>
        <v>459</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7453</v>
      </c>
      <c r="E56" s="179"/>
      <c r="F56" s="179"/>
      <c r="G56" s="179">
        <f>'将来負担比率（分子）の構造'!J$52</f>
        <v>7590</v>
      </c>
      <c r="H56" s="179"/>
      <c r="I56" s="179"/>
      <c r="J56" s="179">
        <f>'将来負担比率（分子）の構造'!K$52</f>
        <v>7256</v>
      </c>
      <c r="K56" s="179"/>
      <c r="L56" s="179"/>
      <c r="M56" s="179">
        <f>'将来負担比率（分子）の構造'!L$52</f>
        <v>7092</v>
      </c>
      <c r="N56" s="179"/>
      <c r="O56" s="179"/>
      <c r="P56" s="179">
        <f>'将来負担比率（分子）の構造'!M$52</f>
        <v>7623</v>
      </c>
    </row>
    <row r="57" spans="1:16" x14ac:dyDescent="0.15">
      <c r="A57" s="179" t="s">
        <v>41</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40</v>
      </c>
      <c r="B58" s="179"/>
      <c r="C58" s="179"/>
      <c r="D58" s="179">
        <f>'将来負担比率（分子）の構造'!I$50</f>
        <v>2891</v>
      </c>
      <c r="E58" s="179"/>
      <c r="F58" s="179"/>
      <c r="G58" s="179">
        <f>'将来負担比率（分子）の構造'!J$50</f>
        <v>2866</v>
      </c>
      <c r="H58" s="179"/>
      <c r="I58" s="179"/>
      <c r="J58" s="179">
        <f>'将来負担比率（分子）の構造'!K$50</f>
        <v>2944</v>
      </c>
      <c r="K58" s="179"/>
      <c r="L58" s="179"/>
      <c r="M58" s="179">
        <f>'将来負担比率（分子）の構造'!L$50</f>
        <v>2938</v>
      </c>
      <c r="N58" s="179"/>
      <c r="O58" s="179"/>
      <c r="P58" s="179">
        <f>'将来負担比率（分子）の構造'!M$50</f>
        <v>2957</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772</v>
      </c>
      <c r="C62" s="179"/>
      <c r="D62" s="179"/>
      <c r="E62" s="179">
        <f>'将来負担比率（分子）の構造'!J$45</f>
        <v>647</v>
      </c>
      <c r="F62" s="179"/>
      <c r="G62" s="179"/>
      <c r="H62" s="179">
        <f>'将来負担比率（分子）の構造'!K$45</f>
        <v>651</v>
      </c>
      <c r="I62" s="179"/>
      <c r="J62" s="179"/>
      <c r="K62" s="179">
        <f>'将来負担比率（分子）の構造'!L$45</f>
        <v>611</v>
      </c>
      <c r="L62" s="179"/>
      <c r="M62" s="179"/>
      <c r="N62" s="179">
        <f>'将来負担比率（分子）の構造'!M$45</f>
        <v>585</v>
      </c>
      <c r="O62" s="179"/>
      <c r="P62" s="179"/>
    </row>
    <row r="63" spans="1:16" x14ac:dyDescent="0.15">
      <c r="A63" s="179" t="s">
        <v>33</v>
      </c>
      <c r="B63" s="179">
        <f>'将来負担比率（分子）の構造'!I$44</f>
        <v>360</v>
      </c>
      <c r="C63" s="179"/>
      <c r="D63" s="179"/>
      <c r="E63" s="179">
        <f>'将来負担比率（分子）の構造'!J$44</f>
        <v>353</v>
      </c>
      <c r="F63" s="179"/>
      <c r="G63" s="179"/>
      <c r="H63" s="179">
        <f>'将来負担比率（分子）の構造'!K$44</f>
        <v>314</v>
      </c>
      <c r="I63" s="179"/>
      <c r="J63" s="179"/>
      <c r="K63" s="179">
        <f>'将来負担比率（分子）の構造'!L$44</f>
        <v>317</v>
      </c>
      <c r="L63" s="179"/>
      <c r="M63" s="179"/>
      <c r="N63" s="179">
        <f>'将来負担比率（分子）の構造'!M$44</f>
        <v>363</v>
      </c>
      <c r="O63" s="179"/>
      <c r="P63" s="179"/>
    </row>
    <row r="64" spans="1:16" x14ac:dyDescent="0.15">
      <c r="A64" s="179" t="s">
        <v>32</v>
      </c>
      <c r="B64" s="179">
        <f>'将来負担比率（分子）の構造'!I$43</f>
        <v>3151</v>
      </c>
      <c r="C64" s="179"/>
      <c r="D64" s="179"/>
      <c r="E64" s="179">
        <f>'将来負担比率（分子）の構造'!J$43</f>
        <v>3031</v>
      </c>
      <c r="F64" s="179"/>
      <c r="G64" s="179"/>
      <c r="H64" s="179">
        <f>'将来負担比率（分子）の構造'!K$43</f>
        <v>2928</v>
      </c>
      <c r="I64" s="179"/>
      <c r="J64" s="179"/>
      <c r="K64" s="179">
        <f>'将来負担比率（分子）の構造'!L$43</f>
        <v>2887</v>
      </c>
      <c r="L64" s="179"/>
      <c r="M64" s="179"/>
      <c r="N64" s="179">
        <f>'将来負担比率（分子）の構造'!M$43</f>
        <v>2836</v>
      </c>
      <c r="O64" s="179"/>
      <c r="P64" s="179"/>
    </row>
    <row r="65" spans="1:16" x14ac:dyDescent="0.15">
      <c r="A65" s="179" t="s">
        <v>31</v>
      </c>
      <c r="B65" s="179">
        <f>'将来負担比率（分子）の構造'!I$42</f>
        <v>46</v>
      </c>
      <c r="C65" s="179"/>
      <c r="D65" s="179"/>
      <c r="E65" s="179">
        <f>'将来負担比率（分子）の構造'!J$42</f>
        <v>34</v>
      </c>
      <c r="F65" s="179"/>
      <c r="G65" s="179"/>
      <c r="H65" s="179">
        <f>'将来負担比率（分子）の構造'!K$42</f>
        <v>24</v>
      </c>
      <c r="I65" s="179"/>
      <c r="J65" s="179"/>
      <c r="K65" s="179">
        <f>'将来負担比率（分子）の構造'!L$42</f>
        <v>14</v>
      </c>
      <c r="L65" s="179"/>
      <c r="M65" s="179"/>
      <c r="N65" s="179">
        <f>'将来負担比率（分子）の構造'!M$42</f>
        <v>23</v>
      </c>
      <c r="O65" s="179"/>
      <c r="P65" s="179"/>
    </row>
    <row r="66" spans="1:16" x14ac:dyDescent="0.15">
      <c r="A66" s="179" t="s">
        <v>30</v>
      </c>
      <c r="B66" s="179">
        <f>'将来負担比率（分子）の構造'!I$41</f>
        <v>7823</v>
      </c>
      <c r="C66" s="179"/>
      <c r="D66" s="179"/>
      <c r="E66" s="179">
        <f>'将来負担比率（分子）の構造'!J$41</f>
        <v>8105</v>
      </c>
      <c r="F66" s="179"/>
      <c r="G66" s="179"/>
      <c r="H66" s="179">
        <f>'将来負担比率（分子）の構造'!K$41</f>
        <v>7919</v>
      </c>
      <c r="I66" s="179"/>
      <c r="J66" s="179"/>
      <c r="K66" s="179">
        <f>'将来負担比率（分子）の構造'!L$41</f>
        <v>8215</v>
      </c>
      <c r="L66" s="179"/>
      <c r="M66" s="179"/>
      <c r="N66" s="179">
        <f>'将来負担比率（分子）の構造'!M$41</f>
        <v>8403</v>
      </c>
      <c r="O66" s="179"/>
      <c r="P66" s="179"/>
    </row>
    <row r="67" spans="1:16" x14ac:dyDescent="0.15">
      <c r="A67" s="179" t="s">
        <v>74</v>
      </c>
      <c r="B67" s="179" t="e">
        <f>NA()</f>
        <v>#N/A</v>
      </c>
      <c r="C67" s="179">
        <f>IF(ISNUMBER('将来負担比率（分子）の構造'!I$53), IF('将来負担比率（分子）の構造'!I$53 &lt; 0, 0, '将来負担比率（分子）の構造'!I$53), NA())</f>
        <v>1808</v>
      </c>
      <c r="D67" s="179" t="e">
        <f>NA()</f>
        <v>#N/A</v>
      </c>
      <c r="E67" s="179" t="e">
        <f>NA()</f>
        <v>#N/A</v>
      </c>
      <c r="F67" s="179">
        <f>IF(ISNUMBER('将来負担比率（分子）の構造'!J$53), IF('将来負担比率（分子）の構造'!J$53 &lt; 0, 0, '将来負担比率（分子）の構造'!J$53), NA())</f>
        <v>1713</v>
      </c>
      <c r="G67" s="179" t="e">
        <f>NA()</f>
        <v>#N/A</v>
      </c>
      <c r="H67" s="179" t="e">
        <f>NA()</f>
        <v>#N/A</v>
      </c>
      <c r="I67" s="179">
        <f>IF(ISNUMBER('将来負担比率（分子）の構造'!K$53), IF('将来負担比率（分子）の構造'!K$53 &lt; 0, 0, '将来負担比率（分子）の構造'!K$53), NA())</f>
        <v>1636</v>
      </c>
      <c r="J67" s="179" t="e">
        <f>NA()</f>
        <v>#N/A</v>
      </c>
      <c r="K67" s="179" t="e">
        <f>NA()</f>
        <v>#N/A</v>
      </c>
      <c r="L67" s="179">
        <f>IF(ISNUMBER('将来負担比率（分子）の構造'!L$53), IF('将来負担比率（分子）の構造'!L$53 &lt; 0, 0, '将来負担比率（分子）の構造'!L$53), NA())</f>
        <v>2014</v>
      </c>
      <c r="M67" s="179" t="e">
        <f>NA()</f>
        <v>#N/A</v>
      </c>
      <c r="N67" s="179" t="e">
        <f>NA()</f>
        <v>#N/A</v>
      </c>
      <c r="O67" s="179">
        <f>IF(ISNUMBER('将来負担比率（分子）の構造'!M$53), IF('将来負担比率（分子）の構造'!M$53 &lt; 0, 0, '将来負担比率（分子）の構造'!M$53), NA())</f>
        <v>1631</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1565</v>
      </c>
      <c r="C72" s="183">
        <f>基金残高に係る経年分析!G55</f>
        <v>1568</v>
      </c>
      <c r="D72" s="183">
        <f>基金残高に係る経年分析!H55</f>
        <v>1490</v>
      </c>
    </row>
    <row r="73" spans="1:16" x14ac:dyDescent="0.15">
      <c r="A73" s="182" t="s">
        <v>77</v>
      </c>
      <c r="B73" s="183">
        <f>基金残高に係る経年分析!F56</f>
        <v>124</v>
      </c>
      <c r="C73" s="183">
        <f>基金残高に係る経年分析!G56</f>
        <v>124</v>
      </c>
      <c r="D73" s="183">
        <f>基金残高に係る経年分析!H56</f>
        <v>124</v>
      </c>
    </row>
    <row r="74" spans="1:16" x14ac:dyDescent="0.15">
      <c r="A74" s="182" t="s">
        <v>78</v>
      </c>
      <c r="B74" s="183">
        <f>基金残高に係る経年分析!F57</f>
        <v>644</v>
      </c>
      <c r="C74" s="183">
        <f>基金残高に係る経年分析!G57</f>
        <v>726</v>
      </c>
      <c r="D74" s="183">
        <f>基金残高に係る経年分析!H57</f>
        <v>824</v>
      </c>
    </row>
  </sheetData>
  <sheetProtection algorithmName="SHA-512" hashValue="5qsnLFujo/YkUyJ+yrGINrV9C2a+Qt4KKhaEVCxNFoyXMtH8U7wOZDNruaLOwCTy2SOvRbPax12oaViQCQfsKg==" saltValue="jV8Ygk705punoOlTqO02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2021-10-01T08:09:23Z</cp:lastPrinted>
  <dcterms:created xsi:type="dcterms:W3CDTF">2021-02-05T01:11:06Z</dcterms:created>
  <dcterms:modified xsi:type="dcterms:W3CDTF">2021-10-26T05:13:29Z</dcterms:modified>
  <cp:category/>
</cp:coreProperties>
</file>