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8.11.9\homes\admin\01zaisei\▼財政状況資料集\11 R2-3 (R1年度決算)\16　HP掲載データ(Excel読取専用)\01 公表用データ(R1版)\"/>
    </mc:Choice>
  </mc:AlternateContent>
  <xr:revisionPtr revIDLastSave="0" documentId="13_ncr:1_{D8EBC704-A820-424F-84FC-9561D720764D}" xr6:coauthVersionLast="46" xr6:coauthVersionMax="46"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U34" i="10"/>
  <c r="U35" i="10" s="1"/>
  <c r="C34" i="10"/>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alcChain>
</file>

<file path=xl/sharedStrings.xml><?xml version="1.0" encoding="utf-8"?>
<sst xmlns="http://schemas.openxmlformats.org/spreadsheetml/2006/main" count="1139" uniqueCount="603">
  <si>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</si>
  <si>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</si>
  <si>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</si>
  <si>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</si>
  <si>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</si>
  <si>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</si>
  <si>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</si>
  <si>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</si>
  <si>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</si>
  <si>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</si>
  <si>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</si>
  <si>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</si>
  <si>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</si>
  <si>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</si>
  <si>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</si>
  <si>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</si>
  <si>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</si>
  <si>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</si>
  <si>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</si>
  <si>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</si>
  <si>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</si>
  <si>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</si>
  <si>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</si>
  <si>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</si>
  <si>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</si>
  <si>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</si>
  <si>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</si>
  <si>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</si>
  <si>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</si>
  <si>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</si>
  <si>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</si>
  <si>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</si>
  <si>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</si>
  <si>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</si>
  <si>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</si>
  <si>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</si>
  <si>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</si>
  <si>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</si>
  <si>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</si>
  <si>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</si>
  <si>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</si>
  <si>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</si>
  <si>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</si>
  <si>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</si>
  <si>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</si>
  <si>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</si>
  <si>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</si>
  <si>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</si>
  <si>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</si>
  <si>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</si>
  <si>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</si>
  <si>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</si>
  <si>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</si>
  <si>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</si>
  <si>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</si>
  <si>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</si>
  <si>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</si>
  <si>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</si>
  <si>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</si>
  <si>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</si>
  <si>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</si>
  <si>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</si>
  <si>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</si>
  <si>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</si>
  <si>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</si>
  <si>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</si>
  <si>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</si>
  <si>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</si>
  <si>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</si>
  <si>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</si>
  <si>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</si>
  <si>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</si>
  <si>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</si>
  <si>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</si>
  <si>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</si>
  <si>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</si>
  <si>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</si>
  <si>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</si>
  <si>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</si>
  <si>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</si>
  <si>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</si>
  <si>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</si>
  <si>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</si>
  <si>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</si>
  <si>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</si>
  <si>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</si>
  <si>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</si>
  <si>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</si>
  <si>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</si>
  <si>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</si>
  <si>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</si>
  <si>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</si>
  <si>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</si>
  <si>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</si>
  <si>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</si>
  <si>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</si>
  <si>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</si>
  <si>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</si>
  <si>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八郎潟町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</si>
  <si>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</si>
  <si>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</si>
  <si>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</si>
  <si>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</si>
  <si>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</si>
  <si>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</si>
  <si>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</si>
  <si>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</si>
  <si>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</si>
  <si>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</si>
  <si>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</si>
  <si>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</si>
  <si>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</si>
  <si>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</si>
  <si>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</si>
  <si>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</si>
  <si>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</si>
  <si>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</si>
  <si>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</si>
  <si>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</si>
  <si>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</si>
  <si>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</si>
  <si>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</si>
  <si>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</si>
  <si>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</si>
  <si>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</si>
  <si>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</si>
  <si>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</si>
  <si>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</si>
  <si>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</si>
  <si>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</si>
  <si>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</si>
  <si>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</si>
  <si>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</si>
  <si>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</si>
  <si>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</si>
  <si>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</si>
  <si>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</si>
  <si>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</si>
  <si>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</si>
  <si>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</si>
  <si>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</si>
  <si>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</si>
  <si>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</si>
  <si>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</si>
  <si>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</si>
  <si>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</si>
  <si>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</si>
  <si>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</si>
  <si>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</si>
  <si>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</si>
  <si>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</si>
  <si>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</si>
  <si>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</si>
  <si>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</si>
  <si>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</si>
  <si>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</si>
  <si>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</si>
  <si>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</si>
  <si>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</si>
  <si>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</si>
  <si>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</si>
  <si>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</si>
  <si>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</si>
  <si>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</si>
  <si>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</si>
  <si>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</si>
  <si>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</si>
  <si>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</si>
  <si>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</si>
  <si>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</si>
  <si>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</si>
  <si>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</si>
  <si>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</si>
  <si>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</si>
  <si>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</si>
  <si>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</si>
  <si>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</si>
  <si>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</si>
  <si>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</si>
  <si>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</si>
  <si>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</si>
  <si>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</si>
  <si>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</si>
  <si>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</si>
  <si>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</si>
  <si>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</si>
  <si>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</si>
  <si>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</si>
  <si>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</si>
  <si>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</si>
  <si>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</si>
  <si>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</si>
  <si>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</si>
  <si>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</si>
  <si>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</si>
  <si>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</si>
  <si>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</si>
  <si>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</si>
  <si>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</si>
  <si>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</si>
  <si>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</si>
  <si>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</si>
  <si>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</si>
  <si>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</si>
  <si>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</si>
  <si>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</si>
  <si>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</si>
  <si>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</si>
  <si>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</si>
  <si>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</si>
  <si>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</si>
  <si>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</si>
  <si>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</si>
  <si>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</si>
  <si>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秋田県八郎潟町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</si>
  <si>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</si>
  <si>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</si>
  <si>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</si>
  <si>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</si>
  <si>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</si>
  <si>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</si>
  <si>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</si>
  <si>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</si>
  <si>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</si>
  <si>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</si>
  <si>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</si>
  <si>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</si>
  <si>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</si>
  <si>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</si>
  <si>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</si>
  <si>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</si>
  <si>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</si>
  <si>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</si>
  <si>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</si>
  <si>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</si>
  <si>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</si>
  <si>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</si>
  <si>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</si>
  <si>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</si>
  <si>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</si>
  <si>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</si>
  <si>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</si>
  <si>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</si>
  <si>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</si>
  <si>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</si>
  <si>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</si>
  <si>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</si>
  <si>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</si>
  <si>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</si>
  <si>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</si>
  <si>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</si>
  <si>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</si>
  <si>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</si>
  <si>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</si>
  <si>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</si>
  <si>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</si>
  <si>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</si>
  <si>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</si>
  <si>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</si>
  <si>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</si>
  <si>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</si>
  <si>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</si>
  <si>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</si>
  <si>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</si>
  <si>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</si>
  <si>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</si>
  <si>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</si>
  <si>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</si>
  <si>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</si>
  <si>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</si>
  <si>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</si>
  <si>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</si>
  <si>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</si>
  <si>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</si>
  <si>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</si>
  <si>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</si>
  <si>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</si>
  <si>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</si>
  <si>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</si>
  <si>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</si>
  <si>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</si>
  <si>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</si>
  <si>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</si>
  <si>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</si>
  <si>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</si>
  <si>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</si>
  <si>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</si>
  <si>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</si>
  <si>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</si>
  <si>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</si>
  <si>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</si>
  <si>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</si>
  <si>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</si>
  <si>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</si>
  <si>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</si>
  <si>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</si>
  <si>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</si>
  <si>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</si>
  <si>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</si>
  <si>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</si>
  <si>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</si>
  <si>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</si>
  <si>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</si>
  <si>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</si>
  <si>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</si>
  <si>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</si>
  <si>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</si>
  <si>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</si>
  <si>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</si>
  <si>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</si>
  <si>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</si>
  <si>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</si>
  <si>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</si>
  <si>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</si>
  <si>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</si>
  <si>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</si>
  <si>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</si>
  <si>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</si>
  <si>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</si>
  <si>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</si>
  <si>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</si>
  <si>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</si>
  <si>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</si>
  <si>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</si>
  <si>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</si>
  <si>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</si>
  <si>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</si>
  <si>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</si>
  <si>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</si>
  <si>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</si>
  <si>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</si>
  <si>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</si>
  <si>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</si>
  <si>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</si>
  <si>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</si>
  <si>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</si>
  <si>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</si>
  <si>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</si>
  <si>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</si>
  <si>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</si>
  <si>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</si>
  <si>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</si>
  <si>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</si>
  <si>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</si>
  <si>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</si>
  <si>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</si>
  <si>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</si>
  <si>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</si>
  <si>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</si>
  <si>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</si>
  <si>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</si>
  <si>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</si>
  <si>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</si>
  <si>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</si>
  <si>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</si>
  <si>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</si>
  <si>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</si>
  <si>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</si>
  <si>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</si>
  <si>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</si>
  <si>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</si>
  <si>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</si>
  <si>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</si>
  <si>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</si>
  <si>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</si>
  <si>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</si>
  <si>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</si>
  <si>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</si>
  <si>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秋田県八郎潟町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</si>
  <si>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</si>
  <si>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</si>
  <si>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</si>
  <si>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</si>
  <si>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</si>
  <si>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</si>
  <si>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</si>
  <si>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</si>
  <si>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</si>
  <si>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</si>
  <si>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</si>
  <si>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</si>
  <si>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</si>
  <si>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</si>
  <si>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</si>
  <si>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</si>
  <si>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</si>
  <si>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</si>
  <si>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</si>
  <si>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</si>
  <si>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</si>
  <si>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</si>
  <si>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</si>
  <si>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</si>
  <si>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</si>
  <si>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</si>
  <si>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</si>
  <si>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</si>
  <si>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</si>
  <si>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</si>
  <si>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</si>
  <si>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</si>
  <si>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</si>
  <si>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</si>
  <si>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</si>
  <si>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</si>
  <si>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</si>
  <si>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</si>
  <si>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上水道特別会計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</si>
  <si>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</si>
  <si>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</si>
  <si>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</si>
  <si>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</si>
  <si>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</si>
  <si>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</si>
  <si>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</si>
  <si>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</si>
  <si>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</si>
  <si>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</si>
  <si>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</si>
  <si>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</si>
  <si>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</si>
  <si>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</si>
  <si>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</si>
  <si>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</si>
  <si>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</si>
  <si>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</si>
  <si>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</si>
  <si>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</si>
  <si>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</si>
  <si>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</si>
  <si>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</si>
  <si>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</si>
  <si>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</si>
  <si>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</si>
  <si>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</si>
  <si>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</si>
  <si>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</si>
  <si>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</si>
  <si>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</si>
  <si>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</si>
  <si>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</si>
  <si>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</si>
  <si>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</si>
  <si>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</si>
  <si>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</si>
  <si>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</si>
  <si>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</si>
  <si>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</si>
  <si>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</si>
  <si>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</si>
  <si>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</si>
  <si>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</si>
  <si>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</si>
  <si>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</si>
  <si>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</si>
  <si>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</si>
  <si>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</si>
  <si>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</si>
  <si>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</si>
  <si>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</si>
  <si>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</si>
  <si>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</si>
  <si>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</si>
  <si>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</si>
  <si>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</si>
  <si>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</si>
  <si>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</si>
  <si>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</si>
  <si>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</si>
  <si>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</si>
  <si>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</si>
  <si>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</si>
  <si>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</si>
  <si>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</si>
  <si>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</si>
  <si>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</si>
  <si>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</si>
  <si>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</si>
  <si>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</si>
  <si>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</si>
  <si>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</si>
  <si>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</si>
  <si>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</si>
  <si>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</si>
  <si>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</si>
  <si>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</si>
  <si>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</si>
  <si>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</si>
  <si>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</si>
  <si>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</si>
  <si>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</si>
  <si>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</si>
  <si>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</si>
  <si>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</si>
  <si>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</si>
  <si>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</si>
  <si>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</si>
  <si>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</si>
  <si>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</si>
  <si>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</si>
  <si>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</si>
  <si>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</si>
  <si>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</si>
  <si>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</si>
  <si>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</si>
  <si>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</si>
  <si>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</si>
  <si>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</si>
  <si>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</si>
  <si>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</si>
  <si>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</si>
  <si>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</si>
  <si>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</si>
  <si>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</si>
  <si>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</si>
  <si>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</si>
  <si>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</si>
  <si>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</si>
  <si>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</si>
  <si>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</si>
  <si>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</si>
  <si>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</si>
  <si>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</si>
  <si>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</si>
  <si>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</si>
  <si>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</si>
  <si>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</si>
  <si>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</si>
  <si>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</si>
  <si>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</si>
  <si>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</si>
  <si>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</si>
  <si>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</si>
  <si>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</si>
  <si>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</si>
  <si>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</si>
  <si>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</si>
  <si>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</si>
  <si>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</si>
  <si>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</si>
  <si>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</si>
  <si>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</si>
  <si>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</si>
  <si>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</si>
  <si>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</si>
  <si>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</si>
  <si>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</si>
  <si>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</si>
  <si>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</si>
  <si>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</si>
  <si>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</si>
  <si>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</si>
  <si>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</si>
  <si>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</si>
  <si>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</si>
  <si>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</si>
  <si>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</si>
  <si>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</si>
  <si>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</si>
  <si>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5.63</t>
  </si>
  <si>
    <t>上水道特別会計</t>
  </si>
  <si>
    <t>一般会計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</si>
  <si>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</si>
  <si>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</si>
  <si>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</si>
  <si>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</si>
  <si>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</si>
  <si>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</si>
  <si>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</si>
  <si>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</si>
  <si>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</si>
  <si>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</si>
  <si>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</si>
  <si>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</si>
  <si>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</si>
  <si>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</si>
  <si>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39"/>
  </si>
  <si>
    <t>-</t>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</si>
  <si>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39"/>
  </si>
  <si>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39"/>
  </si>
  <si>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39"/>
  </si>
  <si>
    <t>秋田県市町村総合事務組合（交通災害共済事業等特別会計）</t>
    <rPh sb="13" eb="15">
      <t>コウツウ</t>
    </rPh>
    <rPh sb="15" eb="17">
      <t>サイガイ</t>
    </rPh>
    <rPh sb="17" eb="19">
      <t>キョウサイ</t>
    </rPh>
    <rPh sb="19" eb="21">
      <t>ジギョウ</t>
    </rPh>
    <rPh sb="21" eb="22">
      <t>ナド</t>
    </rPh>
    <rPh sb="22" eb="24">
      <t>トクベツ</t>
    </rPh>
    <rPh sb="24" eb="26">
      <t>カイケイ</t>
    </rPh>
    <phoneticPr fontId="39"/>
  </si>
  <si>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39"/>
  </si>
  <si>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39"/>
  </si>
  <si>
    <t>秋田県後期高齢者医療広域連合（後期高齢者医療特別会計）</t>
    <rPh sb="15" eb="17">
      <t>コウキ</t>
    </rPh>
    <rPh sb="17" eb="20">
      <t>コウレイシャ</t>
    </rPh>
    <rPh sb="20" eb="22">
      <t>イリョウ</t>
    </rPh>
    <rPh sb="22" eb="24">
      <t>トクベツ</t>
    </rPh>
    <rPh sb="24" eb="26">
      <t>カイケイ</t>
    </rPh>
    <phoneticPr fontId="39"/>
  </si>
  <si>
    <t>秋田県町村電算システム共同事業組合（一般会計）</t>
    <rPh sb="0" eb="2">
      <t>アキタ</t>
    </rPh>
    <rPh sb="2" eb="3">
      <t>ケン</t>
    </rPh>
    <rPh sb="3" eb="5">
      <t>チョウソン</t>
    </rPh>
    <rPh sb="5" eb="7">
      <t>デンサン</t>
    </rPh>
    <rPh sb="11" eb="13">
      <t>キョウドウ</t>
    </rPh>
    <rPh sb="13" eb="15">
      <t>ジギョウ</t>
    </rPh>
    <rPh sb="15" eb="17">
      <t>クミアイ</t>
    </rPh>
    <rPh sb="18" eb="20">
      <t>イッパン</t>
    </rPh>
    <rPh sb="20" eb="22">
      <t>カイケイ</t>
    </rPh>
    <phoneticPr fontId="39"/>
  </si>
  <si>
    <t>地域福祉基金</t>
    <rPh sb="0" eb="2">
      <t>チイキ</t>
    </rPh>
    <rPh sb="2" eb="4">
      <t>フクシ</t>
    </rPh>
    <rPh sb="4" eb="6">
      <t>キキン</t>
    </rPh>
    <phoneticPr fontId="5"/>
  </si>
  <si>
    <t>地域振興施設整備基金</t>
    <rPh sb="0" eb="2">
      <t>チイキ</t>
    </rPh>
    <rPh sb="2" eb="4">
      <t>シンコウ</t>
    </rPh>
    <rPh sb="4" eb="6">
      <t>シセツ</t>
    </rPh>
    <rPh sb="6" eb="8">
      <t>セイビ</t>
    </rPh>
    <rPh sb="8" eb="10">
      <t>キキン</t>
    </rPh>
    <phoneticPr fontId="5"/>
  </si>
  <si>
    <t>がんばれふるさと基金</t>
    <rPh sb="8" eb="10">
      <t>キキン</t>
    </rPh>
    <phoneticPr fontId="5"/>
  </si>
  <si>
    <t>ふるさと保全対策基金</t>
    <rPh sb="4" eb="6">
      <t>ホゼン</t>
    </rPh>
    <rPh sb="6" eb="8">
      <t>タイサク</t>
    </rPh>
    <rPh sb="8" eb="10">
      <t>キキン</t>
    </rPh>
    <phoneticPr fontId="5"/>
  </si>
  <si>
    <t>まちづくり人材育成基金</t>
    <rPh sb="5" eb="9">
      <t>ジンザイイクセイ</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</si>
  <si>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</si>
  <si>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</si>
  <si>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</si>
  <si>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</si>
  <si>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</si>
  <si>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</si>
  <si>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</si>
  <si>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</si>
  <si>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</si>
  <si>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</si>
  <si>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数値は記入されていないが、公共施設の老朽化に伴い維持補修費等の増加が見込まれるため、八郎潟町公共施設等総合管理計画に基づき、施設の将来性も考慮しながら計画的な支出を行い、健全な財政運営に努める。固定資産台帳については公共施設総合管理計画の見直しに合わせて再整備し、令和３年度に整備を完了する予定となっている。</t>
    <phoneticPr fontId="5"/>
  </si>
  <si>
    <t>将来負担比率は平成２７年度以降比率なしとなっている。これは、令和元年度に公営住宅整備工事、中学校校舎改修工事を実施し財政調整基金を取崩したものの、充当可能財源等が将来負担額を上回っていることが要因である。今後は役場新庁舎建設事業等の大規模建設事業により、基金を大きく取崩す予定であることから、比率の増加が見込まれる。そのため、実施事業を精査し、地方債の発行抑制により財政の健全化に努める。
実質公債費比率は、類似団体内平均値を２．１ポイント上回っているが、これは平成３０年度の小中併設校開設に伴う給食調理場建設事業にかかる元利償還の開始により、公債費が増加したことが要因である。将来負担比率と同様、各会計において実施事業を精査し、地方債発行の抑制及び繰上償還の実施などにより財政の健全化に努める。</t>
    <rPh sb="30" eb="32">
      <t>レイワ</t>
    </rPh>
    <rPh sb="32" eb="35">
      <t>ガンネンド</t>
    </rPh>
    <rPh sb="36" eb="40">
      <t>コウエイジュウタク</t>
    </rPh>
    <rPh sb="40" eb="42">
      <t>セイビ</t>
    </rPh>
    <rPh sb="42" eb="44">
      <t>コウジ</t>
    </rPh>
    <rPh sb="45" eb="50">
      <t>チュウガッコウコウシャ</t>
    </rPh>
    <rPh sb="50" eb="52">
      <t>カイシュウ</t>
    </rPh>
    <rPh sb="52" eb="54">
      <t>コウジ</t>
    </rPh>
    <rPh sb="55" eb="57">
      <t>ジッシ</t>
    </rPh>
    <rPh sb="65" eb="66">
      <t>ト</t>
    </rPh>
    <rPh sb="66" eb="67">
      <t>クズ</t>
    </rPh>
    <rPh sb="87" eb="89">
      <t>ウワマワ</t>
    </rPh>
    <rPh sb="96" eb="98">
      <t>ヨウイン</t>
    </rPh>
    <rPh sb="116" eb="119">
      <t>ダイキボ</t>
    </rPh>
    <rPh sb="208" eb="209">
      <t>ナイ</t>
    </rPh>
    <rPh sb="211" eb="212">
      <t>チ</t>
    </rPh>
    <rPh sb="231" eb="233">
      <t>ヘイセイ</t>
    </rPh>
    <rPh sb="235" eb="237">
      <t>ネンド</t>
    </rPh>
    <rPh sb="238" eb="242">
      <t>ショウチュウヘイセツ</t>
    </rPh>
    <rPh sb="242" eb="243">
      <t>コウ</t>
    </rPh>
    <rPh sb="243" eb="245">
      <t>カイセツ</t>
    </rPh>
    <rPh sb="246" eb="247">
      <t>トモナ</t>
    </rPh>
    <rPh sb="248" eb="250">
      <t>キュウショク</t>
    </rPh>
    <rPh sb="250" eb="252">
      <t>チョウリ</t>
    </rPh>
    <rPh sb="252" eb="253">
      <t>ジョウ</t>
    </rPh>
    <rPh sb="253" eb="255">
      <t>ケンセツ</t>
    </rPh>
    <rPh sb="255" eb="257">
      <t>ジギョウ</t>
    </rPh>
    <rPh sb="266" eb="268">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</si>
</sst>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656FE80-DD02-4978-BC8F-B4E4573D041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0BB3-4AA0-9EA5-450EA0DDF2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33653</c:v>
                </c:pt>
                <c:pt idx="1">
                  <c:v>45185</c:v>
                </c:pt>
                <c:pt idx="2">
                  <c:v>71465</c:v>
                </c:pt>
                <c:pt idx="3">
                  <c:v>91762</c:v>
                </c:pt>
                <c:pt idx="4">
                  <c:v>137462</c:v>
                </c:pt>
              </c:numCache>
            </c:numRef>
          </c:val>
          <c:smooth val="0"/>
          <c:extLst>
            <c:ext xmlns:c16="http://schemas.microsoft.com/office/drawing/2014/chart" uri="{C3380CC4-5D6E-409C-BE32-E72D297353CC}">
              <c16:uniqueId val="{00000001-0BB3-4AA0-9EA5-450EA0DDF26F}"/>
            </c:ext>
          </c:extLst>
        </c:ser>
        <c:dLbls>
          <c:showLegendKey val="0"/>
          <c:showVal val="0"/>
          <c:showCatName val="0"/>
          <c:showSerName val="0"/>
          <c:showPercent val="0"/>
          <c:showBubbleSize val="0"/>
        </c:dLbls>
        <c:marker val="1"/>
        <c:smooth val="0"/>
        <c:axId val="171206072"/>
        <c:axId val="170326048"/>
      </c:lineChart>
      <c:catAx>
        <c:axId val="171206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326048"/>
        <c:crosses val="autoZero"/>
        <c:auto val="1"/>
        <c:lblAlgn val="ctr"/>
        <c:lblOffset val="100"/>
        <c:tickLblSkip val="1"/>
        <c:tickMarkSkip val="1"/>
        <c:noMultiLvlLbl val="0"/>
      </c:catAx>
      <c:valAx>
        <c:axId val="170326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206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11.39</c:v>
                </c:pt>
                <c:pt idx="1">
                  <c:v>9.99</c:v>
                </c:pt>
                <c:pt idx="2">
                  <c:v>10.36</c:v>
                </c:pt>
                <c:pt idx="3">
                  <c:v>7.29</c:v>
                </c:pt>
                <c:pt idx="4">
                  <c:v>10.89</c:v>
                </c:pt>
              </c:numCache>
            </c:numRef>
          </c:val>
          <c:extLst>
            <c:ext xmlns:c16="http://schemas.microsoft.com/office/drawing/2014/chart" uri="{C3380CC4-5D6E-409C-BE32-E72D297353CC}">
              <c16:uniqueId val="{00000000-12AE-49AA-B13E-E774A0493F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106.85</c:v>
                </c:pt>
                <c:pt idx="1">
                  <c:v>119.83</c:v>
                </c:pt>
                <c:pt idx="2">
                  <c:v>123.26</c:v>
                </c:pt>
                <c:pt idx="3">
                  <c:v>130.71</c:v>
                </c:pt>
                <c:pt idx="4">
                  <c:v>121.3</c:v>
                </c:pt>
              </c:numCache>
            </c:numRef>
          </c:val>
          <c:extLst>
            <c:ext xmlns:c16="http://schemas.microsoft.com/office/drawing/2014/chart" uri="{C3380CC4-5D6E-409C-BE32-E72D297353CC}">
              <c16:uniqueId val="{00000001-12AE-49AA-B13E-E774A0493F65}"/>
            </c:ext>
          </c:extLst>
        </c:ser>
        <c:dLbls>
          <c:showLegendKey val="0"/>
          <c:showVal val="0"/>
          <c:showCatName val="0"/>
          <c:showSerName val="0"/>
          <c:showPercent val="0"/>
          <c:showBubbleSize val="0"/>
        </c:dLbls>
        <c:gapWidth val="250"/>
        <c:overlap val="100"/>
        <c:axId val="107446840"/>
        <c:axId val="17015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12.43</c:v>
                </c:pt>
                <c:pt idx="1">
                  <c:v>7.97</c:v>
                </c:pt>
                <c:pt idx="2">
                  <c:v>3.06</c:v>
                </c:pt>
                <c:pt idx="3">
                  <c:v>3.44</c:v>
                </c:pt>
                <c:pt idx="4">
                  <c:v>-5.63</c:v>
                </c:pt>
              </c:numCache>
            </c:numRef>
          </c:val>
          <c:smooth val="0"/>
          <c:extLst>
            <c:ext xmlns:c16="http://schemas.microsoft.com/office/drawing/2014/chart" uri="{C3380CC4-5D6E-409C-BE32-E72D297353CC}">
              <c16:uniqueId val="{00000002-12AE-49AA-B13E-E774A0493F65}"/>
            </c:ext>
          </c:extLst>
        </c:ser>
        <c:dLbls>
          <c:showLegendKey val="0"/>
          <c:showVal val="0"/>
          <c:showCatName val="0"/>
          <c:showSerName val="0"/>
          <c:showPercent val="0"/>
          <c:showBubbleSize val="0"/>
        </c:dLbls>
        <c:marker val="1"/>
        <c:smooth val="0"/>
        <c:axId val="107446840"/>
        <c:axId val="170154592"/>
      </c:lineChart>
      <c:catAx>
        <c:axId val="10744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154592"/>
        <c:crosses val="autoZero"/>
        <c:auto val="1"/>
        <c:lblAlgn val="ctr"/>
        <c:lblOffset val="100"/>
        <c:tickLblSkip val="1"/>
        <c:tickMarkSkip val="1"/>
        <c:noMultiLvlLbl val="0"/>
      </c:catAx>
      <c:valAx>
        <c:axId val="1701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4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766-4E69-9299-0373D78603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66-4E69-9299-0373D78603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66-4E69-9299-0373D78603AB}"/>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3-C766-4E69-9299-0373D78603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0.01</c:v>
                </c:pt>
                <c:pt idx="4">
                  <c:v>#N/A</c:v>
                </c:pt>
                <c:pt idx="5">
                  <c:v>0.05</c:v>
                </c:pt>
                <c:pt idx="6">
                  <c:v>#N/A</c:v>
                </c:pt>
                <c:pt idx="7">
                  <c:v>0.02</c:v>
                </c:pt>
                <c:pt idx="8">
                  <c:v>#N/A</c:v>
                </c:pt>
                <c:pt idx="9">
                  <c:v>0.02</c:v>
                </c:pt>
              </c:numCache>
            </c:numRef>
          </c:val>
          <c:extLst>
            <c:ext xmlns:c16="http://schemas.microsoft.com/office/drawing/2014/chart" uri="{C3380CC4-5D6E-409C-BE32-E72D297353CC}">
              <c16:uniqueId val="{00000004-C766-4E69-9299-0373D78603A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0.43</c:v>
                </c:pt>
                <c:pt idx="2">
                  <c:v>#N/A</c:v>
                </c:pt>
                <c:pt idx="3">
                  <c:v>0.53</c:v>
                </c:pt>
                <c:pt idx="4">
                  <c:v>#N/A</c:v>
                </c:pt>
                <c:pt idx="5">
                  <c:v>0.84</c:v>
                </c:pt>
                <c:pt idx="6">
                  <c:v>#N/A</c:v>
                </c:pt>
                <c:pt idx="7">
                  <c:v>0.79</c:v>
                </c:pt>
                <c:pt idx="8">
                  <c:v>#N/A</c:v>
                </c:pt>
                <c:pt idx="9">
                  <c:v>0.65</c:v>
                </c:pt>
              </c:numCache>
            </c:numRef>
          </c:val>
          <c:extLst>
            <c:ext xmlns:c16="http://schemas.microsoft.com/office/drawing/2014/chart" uri="{C3380CC4-5D6E-409C-BE32-E72D297353CC}">
              <c16:uniqueId val="{00000005-C766-4E69-9299-0373D78603A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c:v>
                </c:pt>
                <c:pt idx="2">
                  <c:v>#N/A</c:v>
                </c:pt>
                <c:pt idx="3">
                  <c:v>1.38</c:v>
                </c:pt>
                <c:pt idx="4">
                  <c:v>#N/A</c:v>
                </c:pt>
                <c:pt idx="5">
                  <c:v>1.5</c:v>
                </c:pt>
                <c:pt idx="6">
                  <c:v>#N/A</c:v>
                </c:pt>
                <c:pt idx="7">
                  <c:v>0.94</c:v>
                </c:pt>
                <c:pt idx="8">
                  <c:v>#N/A</c:v>
                </c:pt>
                <c:pt idx="9">
                  <c:v>1.02</c:v>
                </c:pt>
              </c:numCache>
            </c:numRef>
          </c:val>
          <c:extLst>
            <c:ext xmlns:c16="http://schemas.microsoft.com/office/drawing/2014/chart" uri="{C3380CC4-5D6E-409C-BE32-E72D297353CC}">
              <c16:uniqueId val="{00000006-C766-4E69-9299-0373D78603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9.1199999999999992</c:v>
                </c:pt>
                <c:pt idx="2">
                  <c:v>#N/A</c:v>
                </c:pt>
                <c:pt idx="3">
                  <c:v>10.44</c:v>
                </c:pt>
                <c:pt idx="4">
                  <c:v>#N/A</c:v>
                </c:pt>
                <c:pt idx="5">
                  <c:v>9.07</c:v>
                </c:pt>
                <c:pt idx="6">
                  <c:v>#N/A</c:v>
                </c:pt>
                <c:pt idx="7">
                  <c:v>7.85</c:v>
                </c:pt>
                <c:pt idx="8">
                  <c:v>#N/A</c:v>
                </c:pt>
                <c:pt idx="9">
                  <c:v>8.36</c:v>
                </c:pt>
              </c:numCache>
            </c:numRef>
          </c:val>
          <c:extLst>
            <c:ext xmlns:c16="http://schemas.microsoft.com/office/drawing/2014/chart" uri="{C3380CC4-5D6E-409C-BE32-E72D297353CC}">
              <c16:uniqueId val="{00000007-C766-4E69-9299-0373D78603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11.39</c:v>
                </c:pt>
                <c:pt idx="2">
                  <c:v>#N/A</c:v>
                </c:pt>
                <c:pt idx="3">
                  <c:v>9.98</c:v>
                </c:pt>
                <c:pt idx="4">
                  <c:v>#N/A</c:v>
                </c:pt>
                <c:pt idx="5">
                  <c:v>10.36</c:v>
                </c:pt>
                <c:pt idx="6">
                  <c:v>#N/A</c:v>
                </c:pt>
                <c:pt idx="7">
                  <c:v>7.29</c:v>
                </c:pt>
                <c:pt idx="8">
                  <c:v>#N/A</c:v>
                </c:pt>
                <c:pt idx="9">
                  <c:v>10.88</c:v>
                </c:pt>
              </c:numCache>
            </c:numRef>
          </c:val>
          <c:extLst>
            <c:ext xmlns:c16="http://schemas.microsoft.com/office/drawing/2014/chart" uri="{C3380CC4-5D6E-409C-BE32-E72D297353CC}">
              <c16:uniqueId val="{00000008-C766-4E69-9299-0373D78603AB}"/>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8.31</c:v>
                </c:pt>
                <c:pt idx="2">
                  <c:v>#N/A</c:v>
                </c:pt>
                <c:pt idx="3">
                  <c:v>8.81</c:v>
                </c:pt>
                <c:pt idx="4">
                  <c:v>#N/A</c:v>
                </c:pt>
                <c:pt idx="5">
                  <c:v>8.23</c:v>
                </c:pt>
                <c:pt idx="6">
                  <c:v>#N/A</c:v>
                </c:pt>
                <c:pt idx="7">
                  <c:v>9.7799999999999994</c:v>
                </c:pt>
                <c:pt idx="8">
                  <c:v>#N/A</c:v>
                </c:pt>
                <c:pt idx="9">
                  <c:v>11.08</c:v>
                </c:pt>
              </c:numCache>
            </c:numRef>
          </c:val>
          <c:extLst>
            <c:ext xmlns:c16="http://schemas.microsoft.com/office/drawing/2014/chart" uri="{C3380CC4-5D6E-409C-BE32-E72D297353CC}">
              <c16:uniqueId val="{00000009-C766-4E69-9299-0373D78603AB}"/>
            </c:ext>
          </c:extLst>
        </c:ser>
        <c:dLbls>
          <c:showLegendKey val="0"/>
          <c:showVal val="0"/>
          <c:showCatName val="0"/>
          <c:showSerName val="0"/>
          <c:showPercent val="0"/>
          <c:showBubbleSize val="0"/>
        </c:dLbls>
        <c:gapWidth val="150"/>
        <c:overlap val="100"/>
        <c:axId val="276254640"/>
        <c:axId val="254582320"/>
      </c:barChart>
      <c:catAx>
        <c:axId val="27625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582320"/>
        <c:crosses val="autoZero"/>
        <c:auto val="1"/>
        <c:lblAlgn val="ctr"/>
        <c:lblOffset val="100"/>
        <c:tickLblSkip val="1"/>
        <c:tickMarkSkip val="1"/>
        <c:noMultiLvlLbl val="0"/>
      </c:catAx>
      <c:valAx>
        <c:axId val="25458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25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c:v>
                </c:pt>
                <c:pt idx="5">
                  <c:v>285</c:v>
                </c:pt>
                <c:pt idx="8">
                  <c:v>289</c:v>
                </c:pt>
                <c:pt idx="11">
                  <c:v>293</c:v>
                </c:pt>
                <c:pt idx="14">
                  <c:v>306</c:v>
                </c:pt>
              </c:numCache>
            </c:numRef>
          </c:val>
          <c:extLst>
            <c:ext xmlns:c16="http://schemas.microsoft.com/office/drawing/2014/chart" uri="{C3380CC4-5D6E-409C-BE32-E72D297353CC}">
              <c16:uniqueId val="{00000000-B0D6-47BC-8248-4FE34CCDC3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D6-47BC-8248-4FE34CCDC3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B0D6-47BC-8248-4FE34CCDC3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17</c:v>
                </c:pt>
                <c:pt idx="6">
                  <c:v>20</c:v>
                </c:pt>
                <c:pt idx="9">
                  <c:v>19</c:v>
                </c:pt>
                <c:pt idx="12">
                  <c:v>20</c:v>
                </c:pt>
              </c:numCache>
            </c:numRef>
          </c:val>
          <c:extLst>
            <c:ext xmlns:c16="http://schemas.microsoft.com/office/drawing/2014/chart" uri="{C3380CC4-5D6E-409C-BE32-E72D297353CC}">
              <c16:uniqueId val="{00000003-B0D6-47BC-8248-4FE34CCDC3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c:v>
                </c:pt>
                <c:pt idx="3">
                  <c:v>107</c:v>
                </c:pt>
                <c:pt idx="6">
                  <c:v>140</c:v>
                </c:pt>
                <c:pt idx="9">
                  <c:v>158</c:v>
                </c:pt>
                <c:pt idx="12">
                  <c:v>144</c:v>
                </c:pt>
              </c:numCache>
            </c:numRef>
          </c:val>
          <c:extLst>
            <c:ext xmlns:c16="http://schemas.microsoft.com/office/drawing/2014/chart" uri="{C3380CC4-5D6E-409C-BE32-E72D297353CC}">
              <c16:uniqueId val="{00000004-B0D6-47BC-8248-4FE34CCDC3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6-47BC-8248-4FE34CCDC3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D6-47BC-8248-4FE34CCDC3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331</c:v>
                </c:pt>
                <c:pt idx="3">
                  <c:v>331</c:v>
                </c:pt>
                <c:pt idx="6">
                  <c:v>305</c:v>
                </c:pt>
                <c:pt idx="9">
                  <c:v>310</c:v>
                </c:pt>
                <c:pt idx="12">
                  <c:v>351</c:v>
                </c:pt>
              </c:numCache>
            </c:numRef>
          </c:val>
          <c:extLst>
            <c:ext xmlns:c16="http://schemas.microsoft.com/office/drawing/2014/chart" uri="{C3380CC4-5D6E-409C-BE32-E72D297353CC}">
              <c16:uniqueId val="{00000007-B0D6-47BC-8248-4FE34CCDC3F6}"/>
            </c:ext>
          </c:extLst>
        </c:ser>
        <c:dLbls>
          <c:showLegendKey val="0"/>
          <c:showVal val="0"/>
          <c:showCatName val="0"/>
          <c:showSerName val="0"/>
          <c:showPercent val="0"/>
          <c:showBubbleSize val="0"/>
        </c:dLbls>
        <c:gapWidth val="100"/>
        <c:overlap val="100"/>
        <c:axId val="252846288"/>
        <c:axId val="249205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c:v>
                </c:pt>
                <c:pt idx="2">
                  <c:v>#N/A</c:v>
                </c:pt>
                <c:pt idx="3">
                  <c:v>#N/A</c:v>
                </c:pt>
                <c:pt idx="4">
                  <c:v>171</c:v>
                </c:pt>
                <c:pt idx="5">
                  <c:v>#N/A</c:v>
                </c:pt>
                <c:pt idx="6">
                  <c:v>#N/A</c:v>
                </c:pt>
                <c:pt idx="7">
                  <c:v>177</c:v>
                </c:pt>
                <c:pt idx="8">
                  <c:v>#N/A</c:v>
                </c:pt>
                <c:pt idx="9">
                  <c:v>#N/A</c:v>
                </c:pt>
                <c:pt idx="10">
                  <c:v>195</c:v>
                </c:pt>
                <c:pt idx="11">
                  <c:v>#N/A</c:v>
                </c:pt>
                <c:pt idx="12">
                  <c:v>#N/A</c:v>
                </c:pt>
                <c:pt idx="13">
                  <c:v>210</c:v>
                </c:pt>
                <c:pt idx="14">
                  <c:v>#N/A</c:v>
                </c:pt>
              </c:numCache>
            </c:numRef>
          </c:val>
          <c:smooth val="0"/>
          <c:extLst>
            <c:ext xmlns:c16="http://schemas.microsoft.com/office/drawing/2014/chart" uri="{C3380CC4-5D6E-409C-BE32-E72D297353CC}">
              <c16:uniqueId val="{00000008-B0D6-47BC-8248-4FE34CCDC3F6}"/>
            </c:ext>
          </c:extLst>
        </c:ser>
        <c:dLbls>
          <c:showLegendKey val="0"/>
          <c:showVal val="0"/>
          <c:showCatName val="0"/>
          <c:showSerName val="0"/>
          <c:showPercent val="0"/>
          <c:showBubbleSize val="0"/>
        </c:dLbls>
        <c:marker val="1"/>
        <c:smooth val="0"/>
        <c:axId val="252846288"/>
        <c:axId val="249205016"/>
      </c:lineChart>
      <c:catAx>
        <c:axId val="25284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205016"/>
        <c:crosses val="autoZero"/>
        <c:auto val="1"/>
        <c:lblAlgn val="ctr"/>
        <c:lblOffset val="100"/>
        <c:tickLblSkip val="1"/>
        <c:tickMarkSkip val="1"/>
        <c:noMultiLvlLbl val="0"/>
      </c:catAx>
      <c:valAx>
        <c:axId val="249205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84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3371</c:v>
                </c:pt>
                <c:pt idx="5">
                  <c:v>3299</c:v>
                </c:pt>
                <c:pt idx="8">
                  <c:v>3221</c:v>
                </c:pt>
                <c:pt idx="11">
                  <c:v>3299</c:v>
                </c:pt>
                <c:pt idx="14">
                  <c:v>3319</c:v>
                </c:pt>
              </c:numCache>
            </c:numRef>
          </c:val>
          <c:extLst>
            <c:ext xmlns:c16="http://schemas.microsoft.com/office/drawing/2014/chart" uri="{C3380CC4-5D6E-409C-BE32-E72D297353CC}">
              <c16:uniqueId val="{00000000-6D74-4896-A516-FD6B0E900D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9</c:v>
                </c:pt>
                <c:pt idx="8">
                  <c:v>5</c:v>
                </c:pt>
                <c:pt idx="11">
                  <c:v>4</c:v>
                </c:pt>
                <c:pt idx="14">
                  <c:v>3</c:v>
                </c:pt>
              </c:numCache>
            </c:numRef>
          </c:val>
          <c:extLst>
            <c:ext xmlns:c16="http://schemas.microsoft.com/office/drawing/2014/chart" uri="{C3380CC4-5D6E-409C-BE32-E72D297353CC}">
              <c16:uniqueId val="{00000001-6D74-4896-A516-FD6B0E900D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2633</c:v>
                </c:pt>
                <c:pt idx="5">
                  <c:v>2855</c:v>
                </c:pt>
                <c:pt idx="8">
                  <c:v>2920</c:v>
                </c:pt>
                <c:pt idx="11">
                  <c:v>3090</c:v>
                </c:pt>
                <c:pt idx="14">
                  <c:v>2912</c:v>
                </c:pt>
              </c:numCache>
            </c:numRef>
          </c:val>
          <c:extLst>
            <c:ext xmlns:c16="http://schemas.microsoft.com/office/drawing/2014/chart" uri="{C3380CC4-5D6E-409C-BE32-E72D297353CC}">
              <c16:uniqueId val="{00000002-6D74-4896-A516-FD6B0E900D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74-4896-A516-FD6B0E900D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74-4896-A516-FD6B0E900D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74-4896-A516-FD6B0E900D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481</c:v>
                </c:pt>
                <c:pt idx="3">
                  <c:v>459</c:v>
                </c:pt>
                <c:pt idx="6">
                  <c:v>370</c:v>
                </c:pt>
                <c:pt idx="9">
                  <c:v>314</c:v>
                </c:pt>
                <c:pt idx="12">
                  <c:v>277</c:v>
                </c:pt>
              </c:numCache>
            </c:numRef>
          </c:val>
          <c:extLst>
            <c:ext xmlns:c16="http://schemas.microsoft.com/office/drawing/2014/chart" uri="{C3380CC4-5D6E-409C-BE32-E72D297353CC}">
              <c16:uniqueId val="{00000006-6D74-4896-A516-FD6B0E900D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c:v>
                </c:pt>
                <c:pt idx="3">
                  <c:v>144</c:v>
                </c:pt>
                <c:pt idx="6">
                  <c:v>120</c:v>
                </c:pt>
                <c:pt idx="9">
                  <c:v>109</c:v>
                </c:pt>
                <c:pt idx="12">
                  <c:v>88</c:v>
                </c:pt>
              </c:numCache>
            </c:numRef>
          </c:val>
          <c:extLst>
            <c:ext xmlns:c16="http://schemas.microsoft.com/office/drawing/2014/chart" uri="{C3380CC4-5D6E-409C-BE32-E72D297353CC}">
              <c16:uniqueId val="{00000007-6D74-4896-A516-FD6B0E900D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1746</c:v>
                </c:pt>
                <c:pt idx="3">
                  <c:v>1608</c:v>
                </c:pt>
                <c:pt idx="6">
                  <c:v>1701</c:v>
                </c:pt>
                <c:pt idx="9">
                  <c:v>1738</c:v>
                </c:pt>
                <c:pt idx="12">
                  <c:v>1784</c:v>
                </c:pt>
              </c:numCache>
            </c:numRef>
          </c:val>
          <c:extLst>
            <c:ext xmlns:c16="http://schemas.microsoft.com/office/drawing/2014/chart" uri="{C3380CC4-5D6E-409C-BE32-E72D297353CC}">
              <c16:uniqueId val="{00000008-6D74-4896-A516-FD6B0E900D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9-6D74-4896-A516-FD6B0E900D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3076</c:v>
                </c:pt>
                <c:pt idx="3">
                  <c:v>2932</c:v>
                </c:pt>
                <c:pt idx="6">
                  <c:v>2897</c:v>
                </c:pt>
                <c:pt idx="9">
                  <c:v>3047</c:v>
                </c:pt>
                <c:pt idx="12">
                  <c:v>3103</c:v>
                </c:pt>
              </c:numCache>
            </c:numRef>
          </c:val>
          <c:extLst>
            <c:ext xmlns:c16="http://schemas.microsoft.com/office/drawing/2014/chart" uri="{C3380CC4-5D6E-409C-BE32-E72D297353CC}">
              <c16:uniqueId val="{0000000A-6D74-4896-A516-FD6B0E900DFA}"/>
            </c:ext>
          </c:extLst>
        </c:ser>
        <c:dLbls>
          <c:showLegendKey val="0"/>
          <c:showVal val="0"/>
          <c:showCatName val="0"/>
          <c:showSerName val="0"/>
          <c:showPercent val="0"/>
          <c:showBubbleSize val="0"/>
        </c:dLbls>
        <c:gapWidth val="100"/>
        <c:overlap val="100"/>
        <c:axId val="254845752"/>
        <c:axId val="254846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74-4896-A516-FD6B0E900DFA}"/>
            </c:ext>
          </c:extLst>
        </c:ser>
        <c:dLbls>
          <c:showLegendKey val="0"/>
          <c:showVal val="0"/>
          <c:showCatName val="0"/>
          <c:showSerName val="0"/>
          <c:showPercent val="0"/>
          <c:showBubbleSize val="0"/>
        </c:dLbls>
        <c:marker val="1"/>
        <c:smooth val="0"/>
        <c:axId val="254845752"/>
        <c:axId val="254846536"/>
      </c:lineChart>
      <c:catAx>
        <c:axId val="25484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846536"/>
        <c:crosses val="autoZero"/>
        <c:auto val="1"/>
        <c:lblAlgn val="ctr"/>
        <c:lblOffset val="100"/>
        <c:tickLblSkip val="1"/>
        <c:tickMarkSkip val="1"/>
        <c:noMultiLvlLbl val="0"/>
      </c:catAx>
      <c:valAx>
        <c:axId val="254846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84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2549</c:v>
                </c:pt>
                <c:pt idx="1">
                  <c:v>2684</c:v>
                </c:pt>
                <c:pt idx="2">
                  <c:v>2494</c:v>
                </c:pt>
              </c:numCache>
            </c:numRef>
          </c:val>
          <c:extLst>
            <c:ext xmlns:c16="http://schemas.microsoft.com/office/drawing/2014/chart" uri="{C3380CC4-5D6E-409C-BE32-E72D297353CC}">
              <c16:uniqueId val="{00000000-9F84-4DB2-B042-E4FE60A177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169</c:v>
                </c:pt>
                <c:pt idx="1">
                  <c:v>169</c:v>
                </c:pt>
                <c:pt idx="2">
                  <c:v>169</c:v>
                </c:pt>
              </c:numCache>
            </c:numRef>
          </c:val>
          <c:extLst>
            <c:ext xmlns:c16="http://schemas.microsoft.com/office/drawing/2014/chart" uri="{C3380CC4-5D6E-409C-BE32-E72D297353CC}">
              <c16:uniqueId val="{00000001-9F84-4DB2-B042-E4FE60A177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c:v>
                </c:pt>
                <c:pt idx="1">
                  <c:v>137</c:v>
                </c:pt>
                <c:pt idx="2">
                  <c:v>150</c:v>
                </c:pt>
              </c:numCache>
            </c:numRef>
          </c:val>
          <c:extLst>
            <c:ext xmlns:c16="http://schemas.microsoft.com/office/drawing/2014/chart" uri="{C3380CC4-5D6E-409C-BE32-E72D297353CC}">
              <c16:uniqueId val="{00000002-9F84-4DB2-B042-E4FE60A17764}"/>
            </c:ext>
          </c:extLst>
        </c:ser>
        <c:dLbls>
          <c:showLegendKey val="0"/>
          <c:showVal val="0"/>
          <c:showCatName val="0"/>
          <c:showSerName val="0"/>
          <c:showPercent val="0"/>
          <c:showBubbleSize val="0"/>
        </c:dLbls>
        <c:gapWidth val="120"/>
        <c:overlap val="100"/>
        <c:axId val="254847712"/>
        <c:axId val="254848104"/>
      </c:barChart>
      <c:catAx>
        <c:axId val="25484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4848104"/>
        <c:crosses val="autoZero"/>
        <c:auto val="1"/>
        <c:lblAlgn val="ctr"/>
        <c:lblOffset val="100"/>
        <c:tickLblSkip val="1"/>
        <c:tickMarkSkip val="1"/>
        <c:noMultiLvlLbl val="0"/>
      </c:catAx>
      <c:valAx>
        <c:axId val="25484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484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{9E963E5F-87D4-4586-A959-AE7224372BD3}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22C-496B-B1D1-6EC52D2B0D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{E886935C-4046-42FB-8D7B-B08ACB0D2839}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2C-496B-B1D1-6EC52D2B0D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{DC5EDC2E-55B8-4BB9-9EDD-AD5F8FB42C17}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2C-496B-B1D1-6EC52D2B0D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{54978DAE-1EE7-47DD-9D7A-6F641772D26D}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2C-496B-B1D1-6EC52D2B0D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{599B728F-77DF-4D67-8A9B-E0EE1033D92D}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2C-496B-B1D1-6EC52D2B0D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{EA64C357-9FAC-400B-85CE-E3E9FB60B934}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22C-496B-B1D1-6EC52D2B0D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{96DAF845-B87A-494E-AA6A-9EB8CA65A56C}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22C-496B-B1D1-6EC52D2B0D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{F696457D-3E39-4966-B4EB-B608369313B8}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22C-496B-B1D1-6EC52D2B0D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{D0CA7DB2-B3E5-4E6A-9F97-1C0FBD348B7B}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22C-496B-B1D1-6EC52D2B0D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22C-496B-B1D1-6EC52D2B0D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{75698670-FD01-4673-9C13-FD71B70133D5}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22C-496B-B1D1-6EC52D2B0D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{600B42A7-7286-428C-AF00-29B52CFB7F98}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2C-496B-B1D1-6EC52D2B0D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{CA184504-35DA-4DC8-8C54-5E474301EA5A}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2C-496B-B1D1-6EC52D2B0D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{6C7EEAAF-AA7B-4AEB-B587-92FEC800D4C8}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2C-496B-B1D1-6EC52D2B0D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{5685ACF6-5002-4A57-9AB2-B45BFDF69A3F}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2C-496B-B1D1-6EC52D2B0D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{BC91987F-20EE-4087-87FA-CE0BBDD0E84B}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22C-496B-B1D1-6EC52D2B0D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{DB545BE4-3B1E-4432-9388-9C1E39BD21B6}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22C-496B-B1D1-6EC52D2B0D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{5B056E23-AD9D-4505-B9EA-6DD0BCED0867}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22C-496B-B1D1-6EC52D2B0D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{BDD83A8A-55FC-4D8F-BDB0-0EC192DD0572}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22C-496B-B1D1-6EC52D2B0D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22C-496B-B1D1-6EC52D2B0DA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{D05BF085-B8BB-4120-8435-1D8585524E5D}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09-419F-8940-0FDC174EBE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{31490216-B627-4311-8F82-7155D1B1DAC2}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09-419F-8940-0FDC174EBE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{89DB7EDA-A286-41F8-869D-A013ED0A8BA7}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09-419F-8940-0FDC174EBE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{9C31DCAD-92D5-4235-B6E1-5C0D3B4B3E05}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09-419F-8940-0FDC174EBE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{79146C25-57A4-4237-9D91-FBECECED9D93}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09-419F-8940-0FDC174EBEB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{A4355253-EFD3-4F5D-942F-A3B5F2ED632C}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09-419F-8940-0FDC174EBEB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{F216D65A-991C-44A7-841F-7A8E5C5A8FBF}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09-419F-8940-0FDC174EBEB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{CC9FD57F-00D9-4FCC-BDC4-98A9EB9FD661}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09-419F-8940-0FDC174EBEB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{C4F42B90-5108-4AC0-A481-FF512234CF29}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09-419F-8940-0FDC174EBE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9.3000000000000007</c:v>
                </c:pt>
                <c:pt idx="24">
                  <c:v>10.1</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09-419F-8940-0FDC174EBE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{0BF3B897-308F-42E3-8F31-BF3EFA1EC177}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09-419F-8940-0FDC174EBE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{06DB7A57-25FB-4D9D-B8CB-BA609554E249}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09-419F-8940-0FDC174EBE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{EBE41225-C240-4DB1-993A-664667CD9C17}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09-419F-8940-0FDC174EBE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{C4ADF435-C827-4A56-BA5C-A943F80647B1}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09-419F-8940-0FDC174EBE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{509248CA-521D-4584-9200-14702A5192BB}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09-419F-8940-0FDC174EBEB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{EB678A60-46D6-4332-867B-E8B8057371F1}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09-419F-8940-0FDC174EBEB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{32D2D728-9B10-4E76-A84B-58119D3B3BE8}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09-419F-8940-0FDC174EBEB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{24116018-816F-4B1D-A36C-25191943DAE0}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09-419F-8940-0FDC174EBEB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{68C2B3FE-ECA3-420D-A63F-C339D7F79E5C}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09-419F-8940-0FDC174EBE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4209-419F-8940-0FDC174EBEB9}"/>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実質公債費比率の分子については、前年度比１５百万円増の２１０百万円となっている。 </a:t>
          </a:r>
        </a:p>
        <a:p>
          <a:r>
            <a:rPr kumimoji="1" lang="ja-JP" altLang="en-US" sz="1100">
              <a:latin typeface="ＭＳ ゴシック" pitchFamily="49" charset="-128"/>
              <a:ea typeface="ＭＳ ゴシック" pitchFamily="49" charset="-128"/>
            </a:rPr>
            <a:t>　これは、平成３０年度発行債について据置期間を設けていないこと等により元利償還金が前年度比４１百万円増加した一方、公共下水道事業特別会計への元利償還金に対する繰入金が前年度比１４百万円の減となったことなどによるものである。 </a:t>
          </a:r>
        </a:p>
        <a:p>
          <a:r>
            <a:rPr kumimoji="1" lang="ja-JP" altLang="en-US" sz="1100">
              <a:latin typeface="ＭＳ ゴシック" pitchFamily="49" charset="-128"/>
              <a:ea typeface="ＭＳ ゴシック" pitchFamily="49" charset="-128"/>
            </a:rPr>
            <a:t>　また、算入公債費等については、公債費の過疎対策事業債の増などにより前年度比１３百万円の増となっている。 </a:t>
          </a:r>
        </a:p>
        <a:p>
          <a:r>
            <a:rPr kumimoji="1" lang="ja-JP" altLang="en-US" sz="1100">
              <a:latin typeface="ＭＳ ゴシック" pitchFamily="49" charset="-128"/>
              <a:ea typeface="ＭＳ ゴシック" pitchFamily="49" charset="-128"/>
            </a:rPr>
            <a:t>　令和２年度からは役場新庁舎建設工事が本格的にスタートするため、その財源については公共施設等適正管理推進事業債を発行することから、実質公債費比率の分子については増加する見込みである。 </a:t>
          </a:r>
        </a:p>
        <a:p>
          <a:r>
            <a:rPr kumimoji="1" lang="ja-JP" altLang="en-US" sz="1100">
              <a:latin typeface="ＭＳ ゴシック" pitchFamily="49" charset="-128"/>
              <a:ea typeface="ＭＳ ゴシック" pitchFamily="49" charset="-128"/>
            </a:rPr>
            <a:t>　事業の見直しによる起債発行額の抑制、歳出経費の節減に努める。</a:t>
          </a:r>
          <a:r>
            <a:rPr kumimoji="1" lang="ja-JP" altLang="en-US" sz="12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本町では、満期一括償還の地方債を発行していないため、減債基金残高と減債基金積立相当額に該当する数値はない。 </a:t>
          </a:r>
          <a:endParaRPr kumimoji="1" lang="ja-JP" altLang="en-US"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将来負担比率の分子については、平成２７年度以降、将来負担額を充当可能財源等が上回っている。 </a:t>
          </a:r>
        </a:p>
        <a:p>
          <a:r>
            <a:rPr kumimoji="1" lang="ja-JP" altLang="en-US" sz="1100">
              <a:latin typeface="ＭＳ ゴシック" pitchFamily="49" charset="-128"/>
              <a:ea typeface="ＭＳ ゴシック" pitchFamily="49" charset="-128"/>
            </a:rPr>
            <a:t>　一般会計等に係る地方債の現在高は、中学校校舎改修事業において過疎対策事業債を借入したことなどにより前年度比で５６百万円の増となっており、将来負担額については、前年度比で４３百万円の増となっている。 </a:t>
          </a:r>
        </a:p>
        <a:p>
          <a:r>
            <a:rPr kumimoji="1" lang="ja-JP" altLang="en-US" sz="1100">
              <a:latin typeface="ＭＳ ゴシック" pitchFamily="49" charset="-128"/>
              <a:ea typeface="ＭＳ ゴシック" pitchFamily="49" charset="-128"/>
            </a:rPr>
            <a:t>　充当可能基金については、公営住宅整備工事、中学校校舎改修工事などの実施による財源不足を補うため、財政調整基金を取崩したことなどにより１７８百万円の減、また、基準財政需要額算入見込額が２０百万円増加しており、充当可能財源等については、前年度比で１５９百万円の減となっている。 </a:t>
          </a:r>
        </a:p>
        <a:p>
          <a:r>
            <a:rPr kumimoji="1" lang="ja-JP" altLang="en-US" sz="1100">
              <a:latin typeface="ＭＳ ゴシック" pitchFamily="49" charset="-128"/>
              <a:ea typeface="ＭＳ ゴシック" pitchFamily="49" charset="-128"/>
            </a:rPr>
            <a:t>　令和２年度からは役場新庁舎建設工事が本格的にスタートするため、その財源については公共施設等適正管理推進事業債、財政調整基金の繰入を見込んでいることから、一般会計等に係る地方債の現在高の増、充当可能基金の減により将来負担比率の分子については、増加する見込みである。 </a:t>
          </a:r>
        </a:p>
        <a:p>
          <a:r>
            <a:rPr kumimoji="1" lang="ja-JP" altLang="en-US" sz="1100">
              <a:latin typeface="ＭＳ ゴシック" pitchFamily="49" charset="-128"/>
              <a:ea typeface="ＭＳ ゴシック" pitchFamily="49" charset="-128"/>
            </a:rPr>
            <a:t>　今後とも事業の見直しなどにより歳出経費の削減に努める。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秋田県八郎潟町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前年度の決算余剰金８０百万円を積み立てたものの、公営住宅整備工事、中学校校舎改修工事などの実施により２７０百万円を取崩している。そのため前年度比１９０百万円の減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がんばれふるさと基金については、寄附金額の増により前年度比で１２百万円の増となっている。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これらにより基金全体の残高は、前年度比で１７７百万円減の２，８１３百万円となっている。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役場新庁舎建設事業の実施設計業務が終了した。令和２・３年度は同事業の本体工事を、令和４年度以降は、現庁舎の解体工事や新庁舎駐車場の整備などを計画している。これら事業の財源としては、公共施設等適正管理推進事業債、財政調整基金の繰入金を見込んでいる。そのため、財政調整基金については、今後、大幅に減少する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また、減債基金については、令和２年度以降に金利の高い既発債の繰上償還を計画していることから減少する見込みである。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・地域福祉基金：地域における福祉の増進を図るため、町及び民間団体の行う在宅福祉の向上、健康づくり等の事業を支援する。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・地域振興施設整備基金：町民の福祉、文化の向上を図るため、コミュニティ施設、青年・婦人集会施設、幼稚園施設、その他地域の振興のための施設などの設置を支援する。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・がんばれふるさと基金：八郎潟町を応援する個人または団体から広く寄附金を募り、これを財源として個性豊かな活力あるふるさとづくりに資する。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・ふるさと保全対策基金：土地改良施設の有する多面的機能の良好な発揮及び集落共同活動の活性化に資する。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・まちづくり人材育成基金：人・環境・文化のきらめくまちづくりを目標に活躍する有用な人材の育成を図り、こころ豊かな地域社会の創造に資する。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がんばれふるさと基金については、寄附金額の増により前年度比で１２百万円の増となっている。その他の基金については、増減なしとなっている。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ふるさと基金については、寄附金の全額を積み立て、後年度に寄附者の意向に沿った事業を実施するため同額を取り崩す予定である。その他の基金については、町の財政事情を考慮しながら、基金の設置目的に見合う事業が計画された際に取り崩しを検討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余剰金８０百万円を積み立てたものの、公営住宅整備工事、中学校校舎改修工事などの実施により２７０百万円を取崩している。そのため基金残高は前年度比１９０百万円減の２，４９４百万円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役場新庁舎建設事業の実施設計業務が終了した。令和２・３年度は同事業の本体工事を、令和４年度以降は、現庁舎の解体工事や新庁舎駐車場の整備などを計画している。これら事業の財源としては、公共施設等適正管理推進事業債、財政調整基金の繰入金を見込んでいる。そのため、財政調整基金については、今後、大幅に減少する見込み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既発債の繰上償還の財源として取崩しをしていないことに加え、積み増しもしていないことから、増減なしとなっている。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令和２年度以降、秋田県振興資金の借り入れと減債基金の取崩しによる繰入金を財源に、比較的金利の高い既発債の繰上償還及び借換を計画している。そのため基金残高は減少する見込みである。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F64940-9A44-46DA-92E4-3F91B0499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A2CA61B-3C71-4CDF-A4C9-B39711560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9A6519B9-65B2-4800-9F62-E47CFA56AB0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328D17D-B613-4BBD-9C92-F881C211CD5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921DC469-02A0-46A3-BC8F-9C05910C704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F56967EC-BFD5-45DF-86FC-76347D598F1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90F96F72-F72A-44DA-A305-B7C5742A587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BDD9AB00-7163-4885-97EB-25231F9DAC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A770E5D6-E137-49AF-B040-FD5842B313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8AE27BF7-B4DF-497D-88C7-A174552653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88E85D5D-52A2-42FD-ACD5-6D359EA9F2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33CEF570-398F-4B45-B03E-6577ED46F1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69FD3C64-C3A4-48A2-AD64-C65CD9D52B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EC99BB66-E814-4736-BE70-30F52DFDA7F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4B742D06-1504-4D9C-B1B1-B1763F5D562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1135FE65-564A-4364-A0BA-E74E09635F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47FE5688-6124-41DB-8271-C9FA129B4C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27DA61D3-0DA2-4062-A3EB-1B8B0053C5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2013FA0E-C43D-45F2-848A-5774B5EE31B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FDCAD1AA-2A6E-4A0E-A473-02B88E648C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3AC3026-A090-47FD-BAF2-6693FDF628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91E4F839-5C84-4343-BE12-E9105F549E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96888E85-20F1-473C-A259-A9E9351A77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4AF31F9D-8F1D-4843-851A-A96ABFC43A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2B9B54AC-4796-4B30-BC20-670F365CA6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572DB36F-947E-4161-BFDB-A908045FCE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1B45BFAD-5A69-4ABD-ADF4-43380CDCFC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9B1D4DA-785F-4E15-BAB4-06F50BE01E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F174D73C-113D-4694-BFA4-19C1AF75876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28065591-1E31-473F-BE62-4979A6CA16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89577B62-737A-44E1-B3D1-5A50428077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266051B9-F701-4DEF-ADB0-B48FFFF7CD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53700E2A-AE6F-4EB8-A278-883B6B6B7A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11819D6-4ECE-4346-BB56-2FBB563C0F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5A6E34B7-333A-4D2E-B3AF-C850D0386D9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19E32C20-7B61-4BD2-A3CE-E0B8BF82C2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66880614-5A0F-4FF4-B714-0B19646627B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703C4C30-B2C2-48FC-B687-94B65B3026F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820E8A5F-5F2A-48EF-AC6E-AA9D1B6D3C5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9A6E5C15-FD7B-4424-9344-AC9CD5134F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33B19FCF-8E42-4605-AA89-B85714E6648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4B551E01-0D60-4729-B9D1-0184FBAA06B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BA15F7BC-C7E3-4C7D-BF0C-2423705FBB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67A2BD35-C07A-400C-B6AA-33D28586652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ACEE87D-B793-4BAC-9CA5-C40032535F3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AEF48EE6-4305-4A15-9044-2EFA13C0C6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11DBB5FE-229C-4FFF-8CDA-EE22E39298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4799A2D-71D0-4BC1-B748-A0335CF7A1C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80C2D1BA-C248-4DAF-B394-61EA63A2CF4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77ECF055-6705-4D2C-B9B4-B6016A035C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7A7E1364-3B89-4B37-9165-2E252BBE50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F7D9D67-562C-490F-A258-E8C4E826FD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数値は記入されていないが、公共施設の老朽化に伴い維持補修費等の増加が見込まれるため、八郎潟町公共施設等総合管理計画に基づき、施設の将来性も考慮しながら計画的な支出を行う。固定資産台帳については公共施設総合管理計画の見直しに合わせて再整備し、令和３年度に整備を完了する予定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8DD6970F-0D15-4D02-AA69-3AA23EDB670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56CFB9D9-E4E6-49CD-9727-CB8B53FAF01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945476C6-059C-47B0-B1D0-DE021E5B61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8A5B1881-6478-4727-924F-C2646F4393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271DA244-9D22-4EE1-9FD8-23FB7736FA9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4FF13156-DCF0-41C8-8E00-C63C083D444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C088B416-C059-4AE1-8482-8931C5CBF76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CBE96D38-7649-420B-AA93-6F15178BE8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8907A2BD-C4DB-43B0-9EBD-738F33ED4F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4822363D-E95E-4340-BC7D-1EB186FE58F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7D975417-4C95-4D26-8CDC-625C595DC6E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6DECA726-8B33-4125-A4F8-8433F00A2C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B3358AD6-C7F0-4121-9A08-58BC15F2E1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61025DCC-F8B6-42F4-BB41-FFB434581B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類似団体内平均値を下回っているものの、前年度より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41.4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増加の主な要因は、充当可能基金が減少していることが挙げられる。今後は、新庁舎建設に伴う地方債の発行や基金の取り崩しにより、債務償還比率の増加が見込まれるが、引き続き人件費や補助費等の業務活動支出の削減に努め、債務償還比率の増加を抑制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39EBC840-19B8-4AF2-A410-57836ACDC2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221FE16C-DE1C-4DC3-844F-5231B512736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828C4865-6AB3-4CF5-9171-787D8BD34D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5BB87B5B-E0F3-432F-8E66-EBF467E2387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F39FEFB5-FC1F-4136-AD76-2F66D7D7815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DADF8836-CD16-47B5-B438-FE317CCC9D0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4" name="テキスト ボックス 73">
          <a:extLst>
            <a:ext uri="{FF2B5EF4-FFF2-40B4-BE49-F238E27FC236}">
              <a16:creationId xmlns:a16="http://schemas.microsoft.com/office/drawing/2014/main" id="{8245D5E9-2451-4559-9945-96A21D5D078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8CFE9490-D8CF-4482-BD49-1B1B4EAF5E5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77465985-B66D-41D7-B42D-72B67DB1BD5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E29E4D5B-41CD-433E-A3B3-30072CDB9FC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93855457-E8D8-4217-9D70-4B021FBFD3F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048C9763-D02D-4BAD-B214-3031EEDD1D4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C78B4EA9-C811-4004-A2A6-E02FE5A3CA5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96D4EF0B-091B-4B8B-A8D3-E79B02D1390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FEA57CA1-F703-4F4A-8F32-00891526909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AAA885F6-D8C1-46CA-9230-B3FEEAACA7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31259AA9-15BC-48A2-B4AF-888DBC23BC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85" name="直線コネクタ 84">
          <a:extLst>
            <a:ext uri="{FF2B5EF4-FFF2-40B4-BE49-F238E27FC236}">
              <a16:creationId xmlns:a16="http://schemas.microsoft.com/office/drawing/2014/main" id="{FCF2DE5B-C28C-4BEA-8DA0-547EC82E2C1A}"/>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86" name="債務償還比率最小値テキスト">
          <a:extLst>
            <a:ext uri="{FF2B5EF4-FFF2-40B4-BE49-F238E27FC236}">
              <a16:creationId xmlns:a16="http://schemas.microsoft.com/office/drawing/2014/main" id="{59947823-89DA-4258-8083-A34B35E06007}"/>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87" name="直線コネクタ 86">
          <a:extLst>
            <a:ext uri="{FF2B5EF4-FFF2-40B4-BE49-F238E27FC236}">
              <a16:creationId xmlns:a16="http://schemas.microsoft.com/office/drawing/2014/main" id="{8C42E606-6575-4550-B106-A46D2375324B}"/>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F4AA8F33-F911-4F25-8F05-7406830B399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85274633-DFE0-4963-8F51-0A98069D312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90" name="債務償還比率平均値テキスト">
          <a:extLst>
            <a:ext uri="{FF2B5EF4-FFF2-40B4-BE49-F238E27FC236}">
              <a16:creationId xmlns:a16="http://schemas.microsoft.com/office/drawing/2014/main" id="{56C5D9B7-D904-4DE9-B204-624628825EE5}"/>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91" name="フローチャート: 判断 90">
          <a:extLst>
            <a:ext uri="{FF2B5EF4-FFF2-40B4-BE49-F238E27FC236}">
              <a16:creationId xmlns:a16="http://schemas.microsoft.com/office/drawing/2014/main" id="{CB37C521-F8A6-47B8-9986-9BDDB7D3A99C}"/>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92" name="フローチャート: 判断 91">
          <a:extLst>
            <a:ext uri="{FF2B5EF4-FFF2-40B4-BE49-F238E27FC236}">
              <a16:creationId xmlns:a16="http://schemas.microsoft.com/office/drawing/2014/main" id="{206AE40C-F65E-4A15-BBC8-228D3A58E836}"/>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93" name="フローチャート: 判断 92">
          <a:extLst>
            <a:ext uri="{FF2B5EF4-FFF2-40B4-BE49-F238E27FC236}">
              <a16:creationId xmlns:a16="http://schemas.microsoft.com/office/drawing/2014/main" id="{17875AC1-B84F-439C-8F20-F83F8355836A}"/>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94" name="フローチャート: 判断 93">
          <a:extLst>
            <a:ext uri="{FF2B5EF4-FFF2-40B4-BE49-F238E27FC236}">
              <a16:creationId xmlns:a16="http://schemas.microsoft.com/office/drawing/2014/main" id="{B017BF55-0F68-48ED-8CA2-DE72882EFBC6}"/>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95" name="フローチャート: 判断 94">
          <a:extLst>
            <a:ext uri="{FF2B5EF4-FFF2-40B4-BE49-F238E27FC236}">
              <a16:creationId xmlns:a16="http://schemas.microsoft.com/office/drawing/2014/main" id="{3CFC56A7-7726-4CE3-AF1D-A3C203EF49BF}"/>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A9D688A0-6AB7-446B-90CD-091FBB51767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A66597CD-0EC5-47E7-9F6D-903253889DE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21EC64E2-48E9-43E0-A570-1C46A479F2F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258B75C5-6291-4A14-9654-331917C7763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52324B06-DB69-4DEB-8341-A7EEAA1844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30414</xdr:rowOff>
    </xdr:from>
    <xdr:to>
      <xdr:col>76</xdr:col>
      <xdr:colOff>73025</xdr:colOff>
      <xdr:row>28</xdr:row>
      <xdr:rowOff>132014</xdr:rowOff>
    </xdr:to>
    <xdr:sp macro="" textlink="">
      <xdr:nvSpPr>
        <xdr:cNvPr id="101" name="楕円 100">
          <a:extLst>
            <a:ext uri="{FF2B5EF4-FFF2-40B4-BE49-F238E27FC236}">
              <a16:creationId xmlns:a16="http://schemas.microsoft.com/office/drawing/2014/main" id="{2186249A-CD4D-45C3-83D9-31BC317AA0AC}"/>
            </a:ext>
          </a:extLst>
        </xdr:cNvPr>
        <xdr:cNvSpPr/>
      </xdr:nvSpPr>
      <xdr:spPr>
        <a:xfrm>
          <a:off x="14744700" y="56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53291</xdr:rowOff>
    </xdr:from>
    <xdr:ext cx="469744" cy="259045"/>
    <xdr:sp macro="" textlink="">
      <xdr:nvSpPr>
        <xdr:cNvPr id="102" name="債務償還比率該当値テキスト">
          <a:extLst>
            <a:ext uri="{FF2B5EF4-FFF2-40B4-BE49-F238E27FC236}">
              <a16:creationId xmlns:a16="http://schemas.microsoft.com/office/drawing/2014/main" id="{AE020CC0-7B03-4D69-9426-F91DF4F2C77B}"/>
            </a:ext>
          </a:extLst>
        </xdr:cNvPr>
        <xdr:cNvSpPr txBox="1"/>
      </xdr:nvSpPr>
      <xdr:spPr>
        <a:xfrm>
          <a:off x="14846300" y="545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159300</xdr:rowOff>
    </xdr:from>
    <xdr:to>
      <xdr:col>72</xdr:col>
      <xdr:colOff>123825</xdr:colOff>
      <xdr:row>28</xdr:row>
      <xdr:rowOff>89450</xdr:rowOff>
    </xdr:to>
    <xdr:sp macro="" textlink="">
      <xdr:nvSpPr>
        <xdr:cNvPr id="103" name="楕円 102">
          <a:extLst>
            <a:ext uri="{FF2B5EF4-FFF2-40B4-BE49-F238E27FC236}">
              <a16:creationId xmlns:a16="http://schemas.microsoft.com/office/drawing/2014/main" id="{8D989BA3-2D29-4476-8E0F-D2B1AF43CC91}"/>
            </a:ext>
          </a:extLst>
        </xdr:cNvPr>
        <xdr:cNvSpPr/>
      </xdr:nvSpPr>
      <xdr:spPr>
        <a:xfrm>
          <a:off x="14033500" y="55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38650</xdr:rowOff>
    </xdr:from>
    <xdr:to>
      <xdr:col>76</xdr:col>
      <xdr:colOff>22225</xdr:colOff>
      <xdr:row>28</xdr:row>
      <xdr:rowOff>81214</xdr:rowOff>
    </xdr:to>
    <xdr:cxnSp macro="">
      <xdr:nvCxnSpPr>
        <xdr:cNvPr id="104" name="直線コネクタ 103">
          <a:extLst>
            <a:ext uri="{FF2B5EF4-FFF2-40B4-BE49-F238E27FC236}">
              <a16:creationId xmlns:a16="http://schemas.microsoft.com/office/drawing/2014/main" id="{127D35B4-BAA2-4311-BBD1-AEF5C6200F54}"/>
            </a:ext>
          </a:extLst>
        </xdr:cNvPr>
        <xdr:cNvCxnSpPr/>
      </xdr:nvCxnSpPr>
      <xdr:spPr>
        <a:xfrm>
          <a:off x="14084300" y="5610775"/>
          <a:ext cx="7112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23217</xdr:rowOff>
    </xdr:from>
    <xdr:to>
      <xdr:col>68</xdr:col>
      <xdr:colOff>123825</xdr:colOff>
      <xdr:row>28</xdr:row>
      <xdr:rowOff>124817</xdr:rowOff>
    </xdr:to>
    <xdr:sp macro="" textlink="">
      <xdr:nvSpPr>
        <xdr:cNvPr id="105" name="楕円 104">
          <a:extLst>
            <a:ext uri="{FF2B5EF4-FFF2-40B4-BE49-F238E27FC236}">
              <a16:creationId xmlns:a16="http://schemas.microsoft.com/office/drawing/2014/main" id="{02997582-F756-4D94-89A3-B7AAD9BB0025}"/>
            </a:ext>
          </a:extLst>
        </xdr:cNvPr>
        <xdr:cNvSpPr/>
      </xdr:nvSpPr>
      <xdr:spPr>
        <a:xfrm>
          <a:off x="13271500" y="55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38650</xdr:rowOff>
    </xdr:from>
    <xdr:to>
      <xdr:col>72</xdr:col>
      <xdr:colOff>73025</xdr:colOff>
      <xdr:row>28</xdr:row>
      <xdr:rowOff>74017</xdr:rowOff>
    </xdr:to>
    <xdr:cxnSp macro="">
      <xdr:nvCxnSpPr>
        <xdr:cNvPr id="106" name="直線コネクタ 105">
          <a:extLst>
            <a:ext uri="{FF2B5EF4-FFF2-40B4-BE49-F238E27FC236}">
              <a16:creationId xmlns:a16="http://schemas.microsoft.com/office/drawing/2014/main" id="{436C7ED3-B451-4B96-A14D-9EFFBCBB60E8}"/>
            </a:ext>
          </a:extLst>
        </xdr:cNvPr>
        <xdr:cNvCxnSpPr/>
      </xdr:nvCxnSpPr>
      <xdr:spPr>
        <a:xfrm flipV="1">
          <a:off x="13322300" y="5610775"/>
          <a:ext cx="762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156010</xdr:rowOff>
    </xdr:from>
    <xdr:to>
      <xdr:col>64</xdr:col>
      <xdr:colOff>123825</xdr:colOff>
      <xdr:row>28</xdr:row>
      <xdr:rowOff>86160</xdr:rowOff>
    </xdr:to>
    <xdr:sp macro="" textlink="">
      <xdr:nvSpPr>
        <xdr:cNvPr id="107" name="楕円 106">
          <a:extLst>
            <a:ext uri="{FF2B5EF4-FFF2-40B4-BE49-F238E27FC236}">
              <a16:creationId xmlns:a16="http://schemas.microsoft.com/office/drawing/2014/main" id="{291C5A40-BC41-4626-820D-FB77F5C87DCB}"/>
            </a:ext>
          </a:extLst>
        </xdr:cNvPr>
        <xdr:cNvSpPr/>
      </xdr:nvSpPr>
      <xdr:spPr>
        <a:xfrm>
          <a:off x="12509500" y="55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35360</xdr:rowOff>
    </xdr:from>
    <xdr:to>
      <xdr:col>68</xdr:col>
      <xdr:colOff>73025</xdr:colOff>
      <xdr:row>28</xdr:row>
      <xdr:rowOff>74017</xdr:rowOff>
    </xdr:to>
    <xdr:cxnSp macro="">
      <xdr:nvCxnSpPr>
        <xdr:cNvPr id="108" name="直線コネクタ 107">
          <a:extLst>
            <a:ext uri="{FF2B5EF4-FFF2-40B4-BE49-F238E27FC236}">
              <a16:creationId xmlns:a16="http://schemas.microsoft.com/office/drawing/2014/main" id="{1FD694AF-009E-48C7-86A9-E742B3B079E6}"/>
            </a:ext>
          </a:extLst>
        </xdr:cNvPr>
        <xdr:cNvCxnSpPr/>
      </xdr:nvCxnSpPr>
      <xdr:spPr>
        <a:xfrm>
          <a:off x="12560300" y="5607485"/>
          <a:ext cx="7620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27843</xdr:rowOff>
    </xdr:from>
    <xdr:to>
      <xdr:col>60</xdr:col>
      <xdr:colOff>123825</xdr:colOff>
      <xdr:row>28</xdr:row>
      <xdr:rowOff>129443</xdr:rowOff>
    </xdr:to>
    <xdr:sp macro="" textlink="">
      <xdr:nvSpPr>
        <xdr:cNvPr id="109" name="楕円 108">
          <a:extLst>
            <a:ext uri="{FF2B5EF4-FFF2-40B4-BE49-F238E27FC236}">
              <a16:creationId xmlns:a16="http://schemas.microsoft.com/office/drawing/2014/main" id="{3F4D51D6-FF10-4519-A69A-16AD42FDB30A}"/>
            </a:ext>
          </a:extLst>
        </xdr:cNvPr>
        <xdr:cNvSpPr/>
      </xdr:nvSpPr>
      <xdr:spPr>
        <a:xfrm>
          <a:off x="11747500" y="55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35360</xdr:rowOff>
    </xdr:from>
    <xdr:to>
      <xdr:col>64</xdr:col>
      <xdr:colOff>73025</xdr:colOff>
      <xdr:row>28</xdr:row>
      <xdr:rowOff>78643</xdr:rowOff>
    </xdr:to>
    <xdr:cxnSp macro="">
      <xdr:nvCxnSpPr>
        <xdr:cNvPr id="110" name="直線コネクタ 109">
          <a:extLst>
            <a:ext uri="{FF2B5EF4-FFF2-40B4-BE49-F238E27FC236}">
              <a16:creationId xmlns:a16="http://schemas.microsoft.com/office/drawing/2014/main" id="{19CFB804-21C7-4336-AC98-184F0F4BF558}"/>
            </a:ext>
          </a:extLst>
        </xdr:cNvPr>
        <xdr:cNvCxnSpPr/>
      </xdr:nvCxnSpPr>
      <xdr:spPr>
        <a:xfrm flipV="1">
          <a:off x="11798300" y="5607485"/>
          <a:ext cx="762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11" name="n_1aveValue債務償還比率">
          <a:extLst>
            <a:ext uri="{FF2B5EF4-FFF2-40B4-BE49-F238E27FC236}">
              <a16:creationId xmlns:a16="http://schemas.microsoft.com/office/drawing/2014/main" id="{E892BF3F-BBB9-4EB7-8AC1-7784E6EB47DD}"/>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12" name="n_2aveValue債務償還比率">
          <a:extLst>
            <a:ext uri="{FF2B5EF4-FFF2-40B4-BE49-F238E27FC236}">
              <a16:creationId xmlns:a16="http://schemas.microsoft.com/office/drawing/2014/main" id="{BAB1D7DC-8A04-415B-A754-16BA09F51793}"/>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13" name="n_3aveValue債務償還比率">
          <a:extLst>
            <a:ext uri="{FF2B5EF4-FFF2-40B4-BE49-F238E27FC236}">
              <a16:creationId xmlns:a16="http://schemas.microsoft.com/office/drawing/2014/main" id="{E6642A21-E273-4A28-99E1-88B91F418F6E}"/>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14" name="n_4aveValue債務償還比率">
          <a:extLst>
            <a:ext uri="{FF2B5EF4-FFF2-40B4-BE49-F238E27FC236}">
              <a16:creationId xmlns:a16="http://schemas.microsoft.com/office/drawing/2014/main" id="{35293756-F66C-483F-97A1-118C3DF48934}"/>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105977</xdr:rowOff>
    </xdr:from>
    <xdr:ext cx="469744" cy="259045"/>
    <xdr:sp macro="" textlink="">
      <xdr:nvSpPr>
        <xdr:cNvPr id="115" name="n_1mainValue債務償還比率">
          <a:extLst>
            <a:ext uri="{FF2B5EF4-FFF2-40B4-BE49-F238E27FC236}">
              <a16:creationId xmlns:a16="http://schemas.microsoft.com/office/drawing/2014/main" id="{CF43B903-23CA-49FE-AFF5-E0177ABF46BA}"/>
            </a:ext>
          </a:extLst>
        </xdr:cNvPr>
        <xdr:cNvSpPr txBox="1"/>
      </xdr:nvSpPr>
      <xdr:spPr>
        <a:xfrm>
          <a:off x="13836727" y="53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141344</xdr:rowOff>
    </xdr:from>
    <xdr:ext cx="469744" cy="259045"/>
    <xdr:sp macro="" textlink="">
      <xdr:nvSpPr>
        <xdr:cNvPr id="116" name="n_2mainValue債務償還比率">
          <a:extLst>
            <a:ext uri="{FF2B5EF4-FFF2-40B4-BE49-F238E27FC236}">
              <a16:creationId xmlns:a16="http://schemas.microsoft.com/office/drawing/2014/main" id="{6453C7CE-8E66-455F-A9AC-E650BFD04BF9}"/>
            </a:ext>
          </a:extLst>
        </xdr:cNvPr>
        <xdr:cNvSpPr txBox="1"/>
      </xdr:nvSpPr>
      <xdr:spPr>
        <a:xfrm>
          <a:off x="13087427" y="537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102687</xdr:rowOff>
    </xdr:from>
    <xdr:ext cx="469744" cy="259045"/>
    <xdr:sp macro="" textlink="">
      <xdr:nvSpPr>
        <xdr:cNvPr id="117" name="n_3mainValue債務償還比率">
          <a:extLst>
            <a:ext uri="{FF2B5EF4-FFF2-40B4-BE49-F238E27FC236}">
              <a16:creationId xmlns:a16="http://schemas.microsoft.com/office/drawing/2014/main" id="{A4C84533-C3FF-4576-9EFD-8DAD2DD28176}"/>
            </a:ext>
          </a:extLst>
        </xdr:cNvPr>
        <xdr:cNvSpPr txBox="1"/>
      </xdr:nvSpPr>
      <xdr:spPr>
        <a:xfrm>
          <a:off x="12325427" y="53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145970</xdr:rowOff>
    </xdr:from>
    <xdr:ext cx="469744" cy="259045"/>
    <xdr:sp macro="" textlink="">
      <xdr:nvSpPr>
        <xdr:cNvPr id="118" name="n_4mainValue債務償還比率">
          <a:extLst>
            <a:ext uri="{FF2B5EF4-FFF2-40B4-BE49-F238E27FC236}">
              <a16:creationId xmlns:a16="http://schemas.microsoft.com/office/drawing/2014/main" id="{16B65BB6-CCE1-43E8-BBDE-911C666AE2ED}"/>
            </a:ext>
          </a:extLst>
        </xdr:cNvPr>
        <xdr:cNvSpPr txBox="1"/>
      </xdr:nvSpPr>
      <xdr:spPr>
        <a:xfrm>
          <a:off x="11563427" y="537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a:extLst>
            <a:ext uri="{FF2B5EF4-FFF2-40B4-BE49-F238E27FC236}">
              <a16:creationId xmlns:a16="http://schemas.microsoft.com/office/drawing/2014/main" id="{B2D7782E-B1F5-469A-8C23-6391356A92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a:extLst>
            <a:ext uri="{FF2B5EF4-FFF2-40B4-BE49-F238E27FC236}">
              <a16:creationId xmlns:a16="http://schemas.microsoft.com/office/drawing/2014/main" id="{A4F6B6AD-8336-4FD2-B4DC-6EE594DAF92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1" name="正方形/長方形 120">
          <a:extLst>
            <a:ext uri="{FF2B5EF4-FFF2-40B4-BE49-F238E27FC236}">
              <a16:creationId xmlns:a16="http://schemas.microsoft.com/office/drawing/2014/main" id="{D2548D08-860F-499C-9EEA-D584B477ABAC}"/>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2" name="正方形/長方形 121">
          <a:extLst>
            <a:ext uri="{FF2B5EF4-FFF2-40B4-BE49-F238E27FC236}">
              <a16:creationId xmlns:a16="http://schemas.microsoft.com/office/drawing/2014/main" id="{961EEF34-C0E9-47D3-885D-30B05195FE2D}"/>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3" name="テキスト ボックス 122">
          <a:extLst>
            <a:ext uri="{FF2B5EF4-FFF2-40B4-BE49-F238E27FC236}">
              <a16:creationId xmlns:a16="http://schemas.microsoft.com/office/drawing/2014/main" id="{9DBC88CA-C574-4771-B282-BF5F6EF34A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a:extLst>
            <a:ext uri="{FF2B5EF4-FFF2-40B4-BE49-F238E27FC236}">
              <a16:creationId xmlns:a16="http://schemas.microsoft.com/office/drawing/2014/main" id="{02C2A258-42F1-4F38-8970-7F863D5F38B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56B48D-07BD-4719-B881-207A983881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4811B0-3F52-4230-832C-0917C4163E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DCD45F-709A-4D06-8F68-3CC618255F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5B68B6-6E19-47FA-BBF1-3B91489BC2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5A0105-879C-4F24-8800-A3058D12F6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4A7583-6B6B-4063-8DC2-B36E900E86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813E17-1ABA-4807-AA12-B7E6FB5244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2283D5-B292-4C0E-AD85-F374761EDA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D26B17-773D-48A9-B1C3-F513EDE89F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60320C-8079-4AEE-B22B-9B10617C5F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2E622B-5266-4B57-B91C-D92655BA76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E2E098-E6EB-458A-BA11-F3485F206E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CF0B32-0231-48A2-86C8-6008B83D35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08AFE0-D559-4B99-A8A8-0E643B8801F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AE8C89-8802-487A-A27D-445925A527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F7CE24-DA17-4598-8FCC-069468164F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1A8B65EF-92B6-4744-8EF6-61E087874A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412A05C9-4347-47C1-AA08-205DBEFB03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5ACB8112-91CB-4BB1-A67C-3AFCBE9E4D3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85C81518-4785-41DE-A5CE-D30AD192155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B5A4B30C-0C21-4BD8-B718-8EF9BAE34BD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2F499AB3-26F3-4F36-9549-0CD89C7CE4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42B79ABA-7788-4638-9D92-0BB7C3236F0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C4873B61-800E-4309-950D-A805BB67D5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B871E0-48EC-4CDB-9B3D-D6DA9DBF4F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228EC2-03B3-41E9-98F8-0025E51C5B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9CDD46-1D36-479D-BF6F-4C48A7A084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E81148-0E0B-42AF-96A0-382AE88F8A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25F40A-7EA8-4E72-B840-3EE0B5A8D3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E63944-150F-4B52-A428-AD085D71B1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D22D38-7208-4A02-AF88-57765B29C5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8CE201-7928-4986-8206-68C7A33AA1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4BEC3D-008A-4DBA-91D2-205D298FC3F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F8B2CA-9C29-42DE-9363-9DFD058F45E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1F758A-0342-478C-844E-8A200EF7F8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62A14B-94E1-4616-A22B-41330B9758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B243C3-36C1-4676-852E-493F79F0D6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9951A4-FF69-4AD5-95F5-7E22352277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BB2F8A-7D48-4F0F-A0C9-3748BB92DB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8C5503-D9AB-44F0-9CAF-8C36AC44FC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269FB9DB-C271-49B4-81A0-7F5F42C008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F1EC2EDD-CB5C-4F5A-BF7E-33AC6E858C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2B445440-6770-4C2E-BB14-4A0BE0AFF6C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E2410DAE-3125-48B8-9239-D28BAFA003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8CED8673-1211-4489-9046-3EFFB37D3B7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CEE2F84A-5B03-4A28-9036-01E29A686E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9B91069E-2186-439F-BFEE-65C7D95110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A4EB9055-EBC7-4208-8D44-460CE10D83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町内に基幹となる産業がないことに加え、長引く景気低迷による個人・法人関係の税収減などから、平成２７年度から５年連続で財政力指数が０．２６となっており、類似団体平均を大きく下回っている。今後とも投資的経費を抑制するなど、歳出の徹底的な見直しを進めるとともに、滞納者への滞納整理等対策を強化するなど地方税の徴収率向上対策を中心とする歳入の確保を図り、行政の効率化及び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含まれる臨時財政対策債の減少と分子に含まれる公債費が増加したため、前年度から１．８ポイント増の９４．１％となり、類似団体平均を上回っている。今後も地方税や普通交付税の増加は見込めないことから比率の上昇が懸念されるため、歳出全体について引き続き事務事業の見直しを進めるとともに、繰上償還を検討するなど公債費の抑制に努め、全体的な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158538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874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86148</xdr:rowOff>
    </xdr:from>
    <xdr:to>
      <xdr:col>19</xdr:col>
      <xdr:colOff>133350</xdr:colOff>
      <xdr:row>63</xdr:row>
      <xdr:rowOff>126365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8749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126365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14567"/>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62</xdr:row>
      <xdr:rowOff>84667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05981"/>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37058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るが、前年度から１０，２７２円増加の１４７，６１６円となっている。これは、プレミアム付商品券発行に係る委託料など物件費が増加していることが主な要因である。今後も人口減少は進むことから、人件費・物件費等の支出について見直しを行い、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63402</xdr:rowOff>
    </xdr:from>
    <xdr:to>
      <xdr:col>23</xdr:col>
      <xdr:colOff>133350</xdr:colOff>
      <xdr:row>81</xdr:row>
      <xdr:rowOff>104713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50852"/>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63402</xdr:rowOff>
    </xdr:from>
    <xdr:to>
      <xdr:col>19</xdr:col>
      <xdr:colOff>133350</xdr:colOff>
      <xdr:row>81</xdr:row>
      <xdr:rowOff>83731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50852"/>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71932</xdr:rowOff>
    </xdr:from>
    <xdr:to>
      <xdr:col>15</xdr:col>
      <xdr:colOff>82550</xdr:colOff>
      <xdr:row>81</xdr:row>
      <xdr:rowOff>83731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9382"/>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61006</xdr:rowOff>
    </xdr:from>
    <xdr:to>
      <xdr:col>11</xdr:col>
      <xdr:colOff>31750</xdr:colOff>
      <xdr:row>81</xdr:row>
      <xdr:rowOff>71932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48456"/>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53913</xdr:rowOff>
    </xdr:from>
    <xdr:to>
      <xdr:col>23</xdr:col>
      <xdr:colOff>184150</xdr:colOff>
      <xdr:row>81</xdr:row>
      <xdr:rowOff>155513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146640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6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12602</xdr:rowOff>
    </xdr:from>
    <xdr:to>
      <xdr:col>19</xdr:col>
      <xdr:colOff>184150</xdr:colOff>
      <xdr:row>81</xdr:row>
      <xdr:rowOff>114202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124379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6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32931</xdr:rowOff>
    </xdr:from>
    <xdr:to>
      <xdr:col>15</xdr:col>
      <xdr:colOff>133350</xdr:colOff>
      <xdr:row>81</xdr:row>
      <xdr:rowOff>134531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144708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8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21132</xdr:rowOff>
    </xdr:from>
    <xdr:to>
      <xdr:col>11</xdr:col>
      <xdr:colOff>82550</xdr:colOff>
      <xdr:row>81</xdr:row>
      <xdr:rowOff>122732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132909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10206</xdr:rowOff>
    </xdr:from>
    <xdr:to>
      <xdr:col>7</xdr:col>
      <xdr:colOff>31750</xdr:colOff>
      <xdr:row>81</xdr:row>
      <xdr:rowOff>111806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121983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５ポイント増加し、８９．７ポイントとなっている。増加の主な要因は、職員の経験年数の経過に伴い、算定に用いる階層区分が変動したためである。今後は、国及び類似団体と比べ昇格のスピードが遅い状況であるため、昇格時期の検討や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166007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38811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5141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38811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50195</xdr:rowOff>
    </xdr:from>
    <xdr:to>
      <xdr:col>72</xdr:col>
      <xdr:colOff>203200</xdr:colOff>
      <xdr:row>81</xdr:row>
      <xdr:rowOff>5141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7661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50195</xdr:rowOff>
    </xdr:from>
    <xdr:to>
      <xdr:col>68</xdr:col>
      <xdr:colOff>152400</xdr:colOff>
      <xdr:row>80</xdr:row>
      <xdr:rowOff>61686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37661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36484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125791</xdr:rowOff>
    </xdr:from>
    <xdr:to>
      <xdr:col>73</xdr:col>
      <xdr:colOff>44450</xdr:colOff>
      <xdr:row>81</xdr:row>
      <xdr:rowOff>55941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66118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170845</xdr:rowOff>
    </xdr:from>
    <xdr:to>
      <xdr:col>68</xdr:col>
      <xdr:colOff>203200</xdr:colOff>
      <xdr:row>80</xdr:row>
      <xdr:rowOff>100995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111172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八郎潟町自立計画に基づき平成１６年から平成２２年の間に職員数を大幅に削減してから、その水準を維持しており、令和元年度の一般会計対象職員数は５５人となっている。今後も職員の定員管理に努めながら住民サービスの向上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84117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52617"/>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35856</xdr:rowOff>
    </xdr:from>
    <xdr:to>
      <xdr:col>77</xdr:col>
      <xdr:colOff>44450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22856"/>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35856</xdr:rowOff>
    </xdr:from>
    <xdr:to>
      <xdr:col>72</xdr:col>
      <xdr:colOff>203200</xdr:colOff>
      <xdr:row>60</xdr:row>
      <xdr:rowOff>38269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2285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2074</xdr:rowOff>
    </xdr:from>
    <xdr:to>
      <xdr:col>68</xdr:col>
      <xdr:colOff>152400</xdr:colOff>
      <xdr:row>60</xdr:row>
      <xdr:rowOff>38269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89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33317</xdr:rowOff>
    </xdr:from>
    <xdr:to>
      <xdr:col>81</xdr:col>
      <xdr:colOff>95250</xdr:colOff>
      <xdr:row>60</xdr:row>
      <xdr:rowOff>134917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126044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4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156506</xdr:rowOff>
    </xdr:from>
    <xdr:to>
      <xdr:col>73</xdr:col>
      <xdr:colOff>44450</xdr:colOff>
      <xdr:row>60</xdr:row>
      <xdr:rowOff>86656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96833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4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158919</xdr:rowOff>
    </xdr:from>
    <xdr:to>
      <xdr:col>68</xdr:col>
      <xdr:colOff>203200</xdr:colOff>
      <xdr:row>60</xdr:row>
      <xdr:rowOff>89069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99246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122724</xdr:rowOff>
    </xdr:from>
    <xdr:to>
      <xdr:col>64</xdr:col>
      <xdr:colOff>152400</xdr:colOff>
      <xdr:row>60</xdr:row>
      <xdr:rowOff>52874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63051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0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０．８ポイント増の１０．９％となっており、類似団体平均を２．１％上回っている。比率の増加は、大型建設事業に係る地方債発行の元利償還金の増加が要因である。将来負担比率と同様、各会計において新規事業の実施をできる限り控え、地方債発行の抑制及び繰上償還の実施など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27940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9304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70696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126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78740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取崩しにより充当可能財源等が減少したものの、地方債等将来負担額を上回っており、将来負担比率は平成２７年度から引き続き比率なしとなっている。今後も役場新庁舎建設事業などの大型建設事業の実施により、基金を大きく取崩す予定であることから、比率の増加が見込まれている。次世代への負担を少しでも軽減するよう、新規事業の実施をできる限り控え、地方債発行の抑制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前年度から１．０ポイント減の２０．８％となっている。これは退職手当組合調整負担金が平成３０年度に引き続き減額となったことが要因である。今後も職員の定員管理及び給与水準の適正化により人件費の抑制に努めながら、住民サービスの向上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おり、前年度から０．４ポイント増の１２．９％となっている。これは令和元年度から小中併設校開設に伴う給食調理場の運用を開始したことにより経費が増額となったためである。今後は施設の老朽化による経費の増加が見込まれるため、平成２８年度に策定した八郎潟町公共施設等総合管理計画に基づき物件費の抑制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6985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558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14</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33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14</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33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81915</xdr:rowOff>
    </xdr:from>
    <xdr:to>
      <xdr:col>74</xdr:col>
      <xdr:colOff>31750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22242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おり、前年度から０．１ポイント増の５．８％となっている。これは自立支援給付費等の給付が増加したことが要因である。扶助費については、今後も給付対象者の増加等により微増で推移していくことが予想されるため、子ども・子育て支援法など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56243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56243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56243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148970</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上回って推移し、前年度から０．４ポイント増の２１．５％となっている。これは、毎年増加していた公共下水道事業特別会計への繰出金が減少したものの、給付費の増加により後期高齢者医療特別会計への繰出金が増加したことが主な要因である。今後の繰出金については各特別会計の健全運営を図り、普通会計への負担軽減に努める。また維持補修費については、施設の老朽化による経費の増加が見込まれるため、施設の将来性等も考慮しながら計画的な支出を行う。</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5842</xdr:rowOff>
    </xdr:from>
    <xdr:to>
      <xdr:col>82</xdr:col>
      <xdr:colOff>107950</xdr:colOff>
      <xdr:row>59</xdr:row>
      <xdr:rowOff>24130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1213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5842</xdr:rowOff>
    </xdr:from>
    <xdr:to>
      <xdr:col>78</xdr:col>
      <xdr:colOff>69850</xdr:colOff>
      <xdr:row>59</xdr:row>
      <xdr:rowOff>14986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1213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59</xdr:row>
      <xdr:rowOff>14986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9933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924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53357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9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126492</xdr:rowOff>
    </xdr:from>
    <xdr:to>
      <xdr:col>78</xdr:col>
      <xdr:colOff>120650</xdr:colOff>
      <xdr:row>59</xdr:row>
      <xdr:rowOff>56642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41419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5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135636</xdr:rowOff>
    </xdr:from>
    <xdr:to>
      <xdr:col>74</xdr:col>
      <xdr:colOff>31750</xdr:colOff>
      <xdr:row>59</xdr:row>
      <xdr:rowOff>65786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50563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169926</xdr:rowOff>
    </xdr:from>
    <xdr:to>
      <xdr:col>69</xdr:col>
      <xdr:colOff>142875</xdr:colOff>
      <xdr:row>58</xdr:row>
      <xdr:rowOff>100076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84853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の１６．２％となっているが、類似団体平均を上回っている。これは児童数の減少に伴い学校給食費無償化のための助成費が減少したことが要因である。経常的な町単独補助金については増加傾向にあるため、引き続き見直しを実施し、増加傾向にある現状をより一層引き締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129286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152146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２．０ポイント増の１６．９％となっており、類似団体平均を０．７ポイント上回っている。これは平成３０年度に実施した小中併設校開設に伴う給食調理場建設工事による地方債発行について、令和元年度から元金償還が始まったためである。今後も役場新庁舎建設事業などの大型建設事業が予定されているため、新規事業の実施をできる限り控え、繰上償還や地方債発行の抑制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123189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77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61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88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２ポイント減の７７．２％となっているが、類似団体平均を上回っている。これは、後期高齢者医療特別会計への繰出金が増加したものの、公共下水道事業特別会計への繰出金及び人件費が減少したためである。今後も経常経費の削減を図るとともに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8889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545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62230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79</xdr:row>
      <xdr:rowOff>62230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591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75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9942</xdr:rowOff>
    </xdr:from>
    <xdr:to>
      <xdr:col>29</xdr:col>
      <xdr:colOff>127000</xdr:colOff>
      <xdr:row>19</xdr:row>
      <xdr:rowOff>71572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15117"/>
          <a:ext cx="647700" cy="6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71572</xdr:rowOff>
    </xdr:from>
    <xdr:to>
      <xdr:col>26</xdr:col>
      <xdr:colOff>50800</xdr:colOff>
      <xdr:row>19</xdr:row>
      <xdr:rowOff>87291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76747"/>
          <a:ext cx="698500" cy="1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87291</xdr:rowOff>
    </xdr:from>
    <xdr:to>
      <xdr:col>22</xdr:col>
      <xdr:colOff>114300</xdr:colOff>
      <xdr:row>19</xdr:row>
      <xdr:rowOff>121544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92466"/>
          <a:ext cx="698500" cy="3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121544</xdr:rowOff>
    </xdr:from>
    <xdr:to>
      <xdr:col>18</xdr:col>
      <xdr:colOff>177800</xdr:colOff>
      <xdr:row>19</xdr:row>
      <xdr:rowOff>135617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6719"/>
          <a:ext cx="698500" cy="14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130592</xdr:rowOff>
    </xdr:from>
    <xdr:to>
      <xdr:col>29</xdr:col>
      <xdr:colOff>177800</xdr:colOff>
      <xdr:row>19</xdr:row>
      <xdr:rowOff>60742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6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102669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3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20772</xdr:rowOff>
    </xdr:from>
    <xdr:to>
      <xdr:col>26</xdr:col>
      <xdr:colOff>101600</xdr:colOff>
      <xdr:row>19</xdr:row>
      <xdr:rowOff>122372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25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107149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1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36491</xdr:rowOff>
    </xdr:from>
    <xdr:to>
      <xdr:col>22</xdr:col>
      <xdr:colOff>165100</xdr:colOff>
      <xdr:row>19</xdr:row>
      <xdr:rowOff>138091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4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122868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70744</xdr:rowOff>
    </xdr:from>
    <xdr:to>
      <xdr:col>19</xdr:col>
      <xdr:colOff>38100</xdr:colOff>
      <xdr:row>20</xdr:row>
      <xdr:rowOff>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157121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6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84817</xdr:rowOff>
    </xdr:from>
    <xdr:to>
      <xdr:col>15</xdr:col>
      <xdr:colOff>101600</xdr:colOff>
      <xdr:row>20</xdr:row>
      <xdr:rowOff>14967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171194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66062</xdr:rowOff>
    </xdr:from>
    <xdr:to>
      <xdr:col>29</xdr:col>
      <xdr:colOff>127000</xdr:colOff>
      <xdr:row>36</xdr:row>
      <xdr:rowOff>118640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9312"/>
          <a:ext cx="6477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118640</xdr:rowOff>
    </xdr:from>
    <xdr:to>
      <xdr:col>26</xdr:col>
      <xdr:colOff>50800</xdr:colOff>
      <xdr:row>37</xdr:row>
      <xdr:rowOff>8258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71890"/>
          <a:ext cx="698500" cy="6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8258</xdr:rowOff>
    </xdr:from>
    <xdr:to>
      <xdr:col>22</xdr:col>
      <xdr:colOff>114300</xdr:colOff>
      <xdr:row>37</xdr:row>
      <xdr:rowOff>33209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32958"/>
          <a:ext cx="698500" cy="24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33209</xdr:rowOff>
    </xdr:from>
    <xdr:to>
      <xdr:col>18</xdr:col>
      <xdr:colOff>177800</xdr:colOff>
      <xdr:row>37</xdr:row>
      <xdr:rowOff>59237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57909"/>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15262</xdr:rowOff>
    </xdr:from>
    <xdr:to>
      <xdr:col>29</xdr:col>
      <xdr:colOff>177800</xdr:colOff>
      <xdr:row>36</xdr:row>
      <xdr:rowOff>116862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203239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67840</xdr:rowOff>
    </xdr:from>
    <xdr:to>
      <xdr:col>26</xdr:col>
      <xdr:colOff>101600</xdr:colOff>
      <xdr:row>36</xdr:row>
      <xdr:rowOff>169440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179617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8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128908</xdr:rowOff>
    </xdr:from>
    <xdr:to>
      <xdr:col>22</xdr:col>
      <xdr:colOff>165100</xdr:colOff>
      <xdr:row>37</xdr:row>
      <xdr:rowOff>59058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8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43835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153859</xdr:rowOff>
    </xdr:from>
    <xdr:to>
      <xdr:col>19</xdr:col>
      <xdr:colOff>38100</xdr:colOff>
      <xdr:row>37</xdr:row>
      <xdr:rowOff>84009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0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68786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8437</xdr:rowOff>
    </xdr:from>
    <xdr:to>
      <xdr:col>15</xdr:col>
      <xdr:colOff>101600</xdr:colOff>
      <xdr:row>37</xdr:row>
      <xdr:rowOff>110037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94814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7939</xdr:rowOff>
    </xdr:from>
    <xdr:to>
      <xdr:col>24</xdr:col>
      <xdr:colOff>63500</xdr:colOff>
      <xdr:row>38</xdr:row>
      <xdr:rowOff>20012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23039"/>
          <a:ext cx="8382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132624</xdr:rowOff>
    </xdr:from>
    <xdr:to>
      <xdr:col>19</xdr:col>
      <xdr:colOff>177800</xdr:colOff>
      <xdr:row>38</xdr:row>
      <xdr:rowOff>7939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76274"/>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132624</xdr:rowOff>
    </xdr:from>
    <xdr:to>
      <xdr:col>15</xdr:col>
      <xdr:colOff>50800</xdr:colOff>
      <xdr:row>38</xdr:row>
      <xdr:rowOff>97997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76274"/>
          <a:ext cx="889000" cy="1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78849</xdr:rowOff>
    </xdr:from>
    <xdr:to>
      <xdr:col>10</xdr:col>
      <xdr:colOff>114300</xdr:colOff>
      <xdr:row>38</xdr:row>
      <xdr:rowOff>97997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93949"/>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140662</xdr:rowOff>
    </xdr:from>
    <xdr:to>
      <xdr:col>24</xdr:col>
      <xdr:colOff>114300</xdr:colOff>
      <xdr:row>38</xdr:row>
      <xdr:rowOff>70811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84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55589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128589</xdr:rowOff>
    </xdr:from>
    <xdr:to>
      <xdr:col>20</xdr:col>
      <xdr:colOff>38100</xdr:colOff>
      <xdr:row>38</xdr:row>
      <xdr:rowOff>58739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49866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81824</xdr:rowOff>
    </xdr:from>
    <xdr:to>
      <xdr:col>15</xdr:col>
      <xdr:colOff>101600</xdr:colOff>
      <xdr:row>38</xdr:row>
      <xdr:rowOff>11974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47197</xdr:rowOff>
    </xdr:from>
    <xdr:to>
      <xdr:col>10</xdr:col>
      <xdr:colOff>165100</xdr:colOff>
      <xdr:row>38</xdr:row>
      <xdr:rowOff>148797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139924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28049</xdr:rowOff>
    </xdr:from>
    <xdr:to>
      <xdr:col>6</xdr:col>
      <xdr:colOff>38100</xdr:colOff>
      <xdr:row>38</xdr:row>
      <xdr:rowOff>129649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120776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170872</xdr:rowOff>
    </xdr:from>
    <xdr:to>
      <xdr:col>24</xdr:col>
      <xdr:colOff>63500</xdr:colOff>
      <xdr:row>57</xdr:row>
      <xdr:rowOff>32633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72072"/>
          <a:ext cx="8382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8008</xdr:rowOff>
    </xdr:from>
    <xdr:to>
      <xdr:col>19</xdr:col>
      <xdr:colOff>177800</xdr:colOff>
      <xdr:row>57</xdr:row>
      <xdr:rowOff>32633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80658"/>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8008</xdr:rowOff>
    </xdr:from>
    <xdr:to>
      <xdr:col>15</xdr:col>
      <xdr:colOff>50800</xdr:colOff>
      <xdr:row>57</xdr:row>
      <xdr:rowOff>15282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0658"/>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15282</xdr:rowOff>
    </xdr:from>
    <xdr:to>
      <xdr:col>10</xdr:col>
      <xdr:colOff>114300</xdr:colOff>
      <xdr:row>57</xdr:row>
      <xdr:rowOff>15639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87932"/>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120072</xdr:rowOff>
    </xdr:from>
    <xdr:to>
      <xdr:col>24</xdr:col>
      <xdr:colOff>114300</xdr:colOff>
      <xdr:row>57</xdr:row>
      <xdr:rowOff>50222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34999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153283</xdr:rowOff>
    </xdr:from>
    <xdr:to>
      <xdr:col>20</xdr:col>
      <xdr:colOff>38100</xdr:colOff>
      <xdr:row>57</xdr:row>
      <xdr:rowOff>83433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74560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128658</xdr:rowOff>
    </xdr:from>
    <xdr:to>
      <xdr:col>15</xdr:col>
      <xdr:colOff>101600</xdr:colOff>
      <xdr:row>57</xdr:row>
      <xdr:rowOff>58808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135932</xdr:rowOff>
    </xdr:from>
    <xdr:to>
      <xdr:col>10</xdr:col>
      <xdr:colOff>165100</xdr:colOff>
      <xdr:row>57</xdr:row>
      <xdr:rowOff>66082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57209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2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136289</xdr:rowOff>
    </xdr:from>
    <xdr:to>
      <xdr:col>6</xdr:col>
      <xdr:colOff>38100</xdr:colOff>
      <xdr:row>57</xdr:row>
      <xdr:rowOff>66439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57566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31077</xdr:rowOff>
    </xdr:from>
    <xdr:to>
      <xdr:col>24</xdr:col>
      <xdr:colOff>63500</xdr:colOff>
      <xdr:row>78</xdr:row>
      <xdr:rowOff>88303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04177"/>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158369</xdr:rowOff>
    </xdr:from>
    <xdr:to>
      <xdr:col>19</xdr:col>
      <xdr:colOff>177800</xdr:colOff>
      <xdr:row>78</xdr:row>
      <xdr:rowOff>31077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60019"/>
          <a:ext cx="889000" cy="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121107</xdr:rowOff>
    </xdr:from>
    <xdr:to>
      <xdr:col>15</xdr:col>
      <xdr:colOff>50800</xdr:colOff>
      <xdr:row>77</xdr:row>
      <xdr:rowOff>158369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2275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121107</xdr:rowOff>
    </xdr:from>
    <xdr:to>
      <xdr:col>10</xdr:col>
      <xdr:colOff>114300</xdr:colOff>
      <xdr:row>78</xdr:row>
      <xdr:rowOff>57823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22757"/>
          <a:ext cx="889000" cy="1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37503</xdr:rowOff>
    </xdr:from>
    <xdr:to>
      <xdr:col>24</xdr:col>
      <xdr:colOff>114300</xdr:colOff>
      <xdr:row>78</xdr:row>
      <xdr:rowOff>139103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123880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151727</xdr:rowOff>
    </xdr:from>
    <xdr:to>
      <xdr:col>20</xdr:col>
      <xdr:colOff>38100</xdr:colOff>
      <xdr:row>78</xdr:row>
      <xdr:rowOff>81877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73004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107569</xdr:rowOff>
    </xdr:from>
    <xdr:to>
      <xdr:col>15</xdr:col>
      <xdr:colOff>101600</xdr:colOff>
      <xdr:row>78</xdr:row>
      <xdr:rowOff>37719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28846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70307</xdr:rowOff>
    </xdr:from>
    <xdr:to>
      <xdr:col>10</xdr:col>
      <xdr:colOff>165100</xdr:colOff>
      <xdr:row>78</xdr:row>
      <xdr:rowOff>457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163034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7023</xdr:rowOff>
    </xdr:from>
    <xdr:to>
      <xdr:col>6</xdr:col>
      <xdr:colOff>38100</xdr:colOff>
      <xdr:row>78</xdr:row>
      <xdr:rowOff>108623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99750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68275</xdr:rowOff>
    </xdr:from>
    <xdr:to>
      <xdr:col>24</xdr:col>
      <xdr:colOff>63500</xdr:colOff>
      <xdr:row>96</xdr:row>
      <xdr:rowOff>109310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27475"/>
          <a:ext cx="8382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68478</xdr:rowOff>
    </xdr:from>
    <xdr:to>
      <xdr:col>19</xdr:col>
      <xdr:colOff>177800</xdr:colOff>
      <xdr:row>96</xdr:row>
      <xdr:rowOff>109310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27678"/>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68478</xdr:rowOff>
    </xdr:from>
    <xdr:to>
      <xdr:col>15</xdr:col>
      <xdr:colOff>50800</xdr:colOff>
      <xdr:row>96</xdr:row>
      <xdr:rowOff>93357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27678"/>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93357</xdr:rowOff>
    </xdr:from>
    <xdr:to>
      <xdr:col>10</xdr:col>
      <xdr:colOff>114300</xdr:colOff>
      <xdr:row>96</xdr:row>
      <xdr:rowOff>151727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52557"/>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17475</xdr:rowOff>
    </xdr:from>
    <xdr:to>
      <xdr:col>24</xdr:col>
      <xdr:colOff>114300</xdr:colOff>
      <xdr:row>96</xdr:row>
      <xdr:rowOff>119075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167352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58510</xdr:rowOff>
    </xdr:from>
    <xdr:to>
      <xdr:col>20</xdr:col>
      <xdr:colOff>38100</xdr:colOff>
      <xdr:row>96</xdr:row>
      <xdr:rowOff>160110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151237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17678</xdr:rowOff>
    </xdr:from>
    <xdr:to>
      <xdr:col>15</xdr:col>
      <xdr:colOff>101600</xdr:colOff>
      <xdr:row>96</xdr:row>
      <xdr:rowOff>119278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135805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42557</xdr:rowOff>
    </xdr:from>
    <xdr:to>
      <xdr:col>10</xdr:col>
      <xdr:colOff>165100</xdr:colOff>
      <xdr:row>96</xdr:row>
      <xdr:rowOff>144157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135284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100927</xdr:rowOff>
    </xdr:from>
    <xdr:to>
      <xdr:col>6</xdr:col>
      <xdr:colOff>38100</xdr:colOff>
      <xdr:row>97</xdr:row>
      <xdr:rowOff>31077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47604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90194</xdr:rowOff>
    </xdr:from>
    <xdr:to>
      <xdr:col>55</xdr:col>
      <xdr:colOff>0</xdr:colOff>
      <xdr:row>36</xdr:row>
      <xdr:rowOff>92041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262394"/>
          <a:ext cx="8382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74151</xdr:rowOff>
    </xdr:from>
    <xdr:to>
      <xdr:col>50</xdr:col>
      <xdr:colOff>114300</xdr:colOff>
      <xdr:row>36</xdr:row>
      <xdr:rowOff>92041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46351"/>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74151</xdr:rowOff>
    </xdr:from>
    <xdr:to>
      <xdr:col>45</xdr:col>
      <xdr:colOff>177800</xdr:colOff>
      <xdr:row>36</xdr:row>
      <xdr:rowOff>103659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46351"/>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97240</xdr:rowOff>
    </xdr:from>
    <xdr:to>
      <xdr:col>41</xdr:col>
      <xdr:colOff>50800</xdr:colOff>
      <xdr:row>36</xdr:row>
      <xdr:rowOff>103659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69440"/>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39394</xdr:rowOff>
    </xdr:from>
    <xdr:to>
      <xdr:col>55</xdr:col>
      <xdr:colOff>50800</xdr:colOff>
      <xdr:row>36</xdr:row>
      <xdr:rowOff>140994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17821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41241</xdr:rowOff>
    </xdr:from>
    <xdr:to>
      <xdr:col>50</xdr:col>
      <xdr:colOff>165100</xdr:colOff>
      <xdr:row>36</xdr:row>
      <xdr:rowOff>142841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133968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0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23351</xdr:rowOff>
    </xdr:from>
    <xdr:to>
      <xdr:col>46</xdr:col>
      <xdr:colOff>38100</xdr:colOff>
      <xdr:row>36</xdr:row>
      <xdr:rowOff>124951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116078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52859</xdr:rowOff>
    </xdr:from>
    <xdr:to>
      <xdr:col>41</xdr:col>
      <xdr:colOff>101600</xdr:colOff>
      <xdr:row>36</xdr:row>
      <xdr:rowOff>154459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145586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46440</xdr:rowOff>
    </xdr:from>
    <xdr:to>
      <xdr:col>36</xdr:col>
      <xdr:colOff>165100</xdr:colOff>
      <xdr:row>36</xdr:row>
      <xdr:rowOff>148040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139167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111154</xdr:rowOff>
    </xdr:from>
    <xdr:to>
      <xdr:col>55</xdr:col>
      <xdr:colOff>0</xdr:colOff>
      <xdr:row>58</xdr:row>
      <xdr:rowOff>145977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5254"/>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145977</xdr:rowOff>
    </xdr:from>
    <xdr:to>
      <xdr:col>50</xdr:col>
      <xdr:colOff>114300</xdr:colOff>
      <xdr:row>58</xdr:row>
      <xdr:rowOff>161444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0077"/>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161444</xdr:rowOff>
    </xdr:from>
    <xdr:to>
      <xdr:col>45</xdr:col>
      <xdr:colOff>177800</xdr:colOff>
      <xdr:row>59</xdr:row>
      <xdr:rowOff>10019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5544"/>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10019</xdr:rowOff>
    </xdr:from>
    <xdr:to>
      <xdr:col>41</xdr:col>
      <xdr:colOff>50800</xdr:colOff>
      <xdr:row>59</xdr:row>
      <xdr:rowOff>18807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5569"/>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60354</xdr:rowOff>
    </xdr:from>
    <xdr:to>
      <xdr:col>55</xdr:col>
      <xdr:colOff>50800</xdr:colOff>
      <xdr:row>58</xdr:row>
      <xdr:rowOff>161954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95177</xdr:rowOff>
    </xdr:from>
    <xdr:to>
      <xdr:col>50</xdr:col>
      <xdr:colOff>165100</xdr:colOff>
      <xdr:row>59</xdr:row>
      <xdr:rowOff>25327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16454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110644</xdr:rowOff>
    </xdr:from>
    <xdr:to>
      <xdr:col>46</xdr:col>
      <xdr:colOff>38100</xdr:colOff>
      <xdr:row>59</xdr:row>
      <xdr:rowOff>40794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31921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130669</xdr:rowOff>
    </xdr:from>
    <xdr:to>
      <xdr:col>41</xdr:col>
      <xdr:colOff>101600</xdr:colOff>
      <xdr:row>59</xdr:row>
      <xdr:rowOff>60819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51946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139457</xdr:rowOff>
    </xdr:from>
    <xdr:to>
      <xdr:col>36</xdr:col>
      <xdr:colOff>165100</xdr:colOff>
      <xdr:row>59</xdr:row>
      <xdr:rowOff>69607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60734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51726</xdr:rowOff>
    </xdr:from>
    <xdr:to>
      <xdr:col>55</xdr:col>
      <xdr:colOff>0</xdr:colOff>
      <xdr:row>79</xdr:row>
      <xdr:rowOff>97179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96276"/>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51726</xdr:rowOff>
    </xdr:from>
    <xdr:to>
      <xdr:col>50</xdr:col>
      <xdr:colOff>114300</xdr:colOff>
      <xdr:row>79</xdr:row>
      <xdr:rowOff>76505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96276"/>
          <a:ext cx="8890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76505</xdr:rowOff>
    </xdr:from>
    <xdr:to>
      <xdr:col>45</xdr:col>
      <xdr:colOff>177800</xdr:colOff>
      <xdr:row>79</xdr:row>
      <xdr:rowOff>94923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21055"/>
          <a:ext cx="889000" cy="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91427</xdr:rowOff>
    </xdr:from>
    <xdr:to>
      <xdr:col>41</xdr:col>
      <xdr:colOff>50800</xdr:colOff>
      <xdr:row>79</xdr:row>
      <xdr:rowOff>94923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35977"/>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46379</xdr:rowOff>
    </xdr:from>
    <xdr:to>
      <xdr:col>55</xdr:col>
      <xdr:colOff>50800</xdr:colOff>
      <xdr:row>79</xdr:row>
      <xdr:rowOff>147979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926</xdr:rowOff>
    </xdr:from>
    <xdr:to>
      <xdr:col>50</xdr:col>
      <xdr:colOff>165100</xdr:colOff>
      <xdr:row>79</xdr:row>
      <xdr:rowOff>102526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4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3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25705</xdr:rowOff>
    </xdr:from>
    <xdr:to>
      <xdr:col>46</xdr:col>
      <xdr:colOff>38100</xdr:colOff>
      <xdr:row>79</xdr:row>
      <xdr:rowOff>127305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118432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44123</xdr:rowOff>
    </xdr:from>
    <xdr:to>
      <xdr:col>41</xdr:col>
      <xdr:colOff>101600</xdr:colOff>
      <xdr:row>79</xdr:row>
      <xdr:rowOff>145723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136850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8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40627</xdr:rowOff>
    </xdr:from>
    <xdr:to>
      <xdr:col>36</xdr:col>
      <xdr:colOff>165100</xdr:colOff>
      <xdr:row>79</xdr:row>
      <xdr:rowOff>142227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133354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7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88114</xdr:rowOff>
    </xdr:from>
    <xdr:to>
      <xdr:col>55</xdr:col>
      <xdr:colOff>0</xdr:colOff>
      <xdr:row>97</xdr:row>
      <xdr:rowOff>160818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75864"/>
          <a:ext cx="838200" cy="4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150673</xdr:rowOff>
    </xdr:from>
    <xdr:to>
      <xdr:col>50</xdr:col>
      <xdr:colOff>114300</xdr:colOff>
      <xdr:row>97</xdr:row>
      <xdr:rowOff>160818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81323"/>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150673</xdr:rowOff>
    </xdr:from>
    <xdr:to>
      <xdr:col>45</xdr:col>
      <xdr:colOff>177800</xdr:colOff>
      <xdr:row>98</xdr:row>
      <xdr:rowOff>19109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1323"/>
          <a:ext cx="889000" cy="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19109</xdr:rowOff>
    </xdr:from>
    <xdr:to>
      <xdr:col>41</xdr:col>
      <xdr:colOff>50800</xdr:colOff>
      <xdr:row>98</xdr:row>
      <xdr:rowOff>39519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1209"/>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37314</xdr:rowOff>
    </xdr:from>
    <xdr:to>
      <xdr:col>55</xdr:col>
      <xdr:colOff>50800</xdr:colOff>
      <xdr:row>95</xdr:row>
      <xdr:rowOff>138914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60191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7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110018</xdr:rowOff>
    </xdr:from>
    <xdr:to>
      <xdr:col>50</xdr:col>
      <xdr:colOff>165100</xdr:colOff>
      <xdr:row>98</xdr:row>
      <xdr:rowOff>40168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99873</xdr:rowOff>
    </xdr:from>
    <xdr:to>
      <xdr:col>46</xdr:col>
      <xdr:colOff>38100</xdr:colOff>
      <xdr:row>98</xdr:row>
      <xdr:rowOff>30023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21150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139759</xdr:rowOff>
    </xdr:from>
    <xdr:to>
      <xdr:col>41</xdr:col>
      <xdr:colOff>101600</xdr:colOff>
      <xdr:row>98</xdr:row>
      <xdr:rowOff>69909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160169</xdr:rowOff>
    </xdr:from>
    <xdr:to>
      <xdr:col>36</xdr:col>
      <xdr:colOff>165100</xdr:colOff>
      <xdr:row>98</xdr:row>
      <xdr:rowOff>90319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81446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3664</xdr:rowOff>
    </xdr:from>
    <xdr:to>
      <xdr:col>85</xdr:col>
      <xdr:colOff>127000</xdr:colOff>
      <xdr:row>39</xdr:row>
      <xdr:rowOff>21590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90214"/>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124314</xdr:rowOff>
    </xdr:from>
    <xdr:to>
      <xdr:col>85</xdr:col>
      <xdr:colOff>177800</xdr:colOff>
      <xdr:row>39</xdr:row>
      <xdr:rowOff>54464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39241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5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142240</xdr:rowOff>
    </xdr:from>
    <xdr:to>
      <xdr:col>81</xdr:col>
      <xdr:colOff>101600</xdr:colOff>
      <xdr:row>39</xdr:row>
      <xdr:rowOff>72390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63517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32789</xdr:rowOff>
    </xdr:from>
    <xdr:to>
      <xdr:col>85</xdr:col>
      <xdr:colOff>127000</xdr:colOff>
      <xdr:row>77</xdr:row>
      <xdr:rowOff>71002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34439"/>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71002</xdr:rowOff>
    </xdr:from>
    <xdr:to>
      <xdr:col>81</xdr:col>
      <xdr:colOff>50800</xdr:colOff>
      <xdr:row>77</xdr:row>
      <xdr:rowOff>79825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72652"/>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63970</xdr:rowOff>
    </xdr:from>
    <xdr:to>
      <xdr:col>76</xdr:col>
      <xdr:colOff>114300</xdr:colOff>
      <xdr:row>77</xdr:row>
      <xdr:rowOff>79825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65620"/>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63970</xdr:rowOff>
    </xdr:from>
    <xdr:to>
      <xdr:col>71</xdr:col>
      <xdr:colOff>177800</xdr:colOff>
      <xdr:row>77</xdr:row>
      <xdr:rowOff>67151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65620"/>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153439</xdr:rowOff>
    </xdr:from>
    <xdr:to>
      <xdr:col>85</xdr:col>
      <xdr:colOff>177800</xdr:colOff>
      <xdr:row>77</xdr:row>
      <xdr:rowOff>83589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131866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6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20202</xdr:rowOff>
    </xdr:from>
    <xdr:to>
      <xdr:col>81</xdr:col>
      <xdr:colOff>101600</xdr:colOff>
      <xdr:row>77</xdr:row>
      <xdr:rowOff>121802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112929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29025</xdr:rowOff>
    </xdr:from>
    <xdr:to>
      <xdr:col>76</xdr:col>
      <xdr:colOff>165100</xdr:colOff>
      <xdr:row>77</xdr:row>
      <xdr:rowOff>130625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121752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13170</xdr:rowOff>
    </xdr:from>
    <xdr:to>
      <xdr:col>72</xdr:col>
      <xdr:colOff>38100</xdr:colOff>
      <xdr:row>77</xdr:row>
      <xdr:rowOff>114770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105897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16351</xdr:rowOff>
    </xdr:from>
    <xdr:to>
      <xdr:col>67</xdr:col>
      <xdr:colOff>101600</xdr:colOff>
      <xdr:row>77</xdr:row>
      <xdr:rowOff>117951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109078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84410</xdr:rowOff>
    </xdr:from>
    <xdr:to>
      <xdr:col>85</xdr:col>
      <xdr:colOff>127000</xdr:colOff>
      <xdr:row>98</xdr:row>
      <xdr:rowOff>99771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86510"/>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84410</xdr:rowOff>
    </xdr:from>
    <xdr:to>
      <xdr:col>81</xdr:col>
      <xdr:colOff>50800</xdr:colOff>
      <xdr:row>98</xdr:row>
      <xdr:rowOff>98124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6510"/>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62840</xdr:rowOff>
    </xdr:from>
    <xdr:to>
      <xdr:col>76</xdr:col>
      <xdr:colOff>114300</xdr:colOff>
      <xdr:row>98</xdr:row>
      <xdr:rowOff>98124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64940"/>
          <a:ext cx="889000" cy="3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52136</xdr:rowOff>
    </xdr:from>
    <xdr:to>
      <xdr:col>71</xdr:col>
      <xdr:colOff>177800</xdr:colOff>
      <xdr:row>98</xdr:row>
      <xdr:rowOff>62840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4236"/>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48971</xdr:rowOff>
    </xdr:from>
    <xdr:to>
      <xdr:col>85</xdr:col>
      <xdr:colOff>177800</xdr:colOff>
      <xdr:row>98</xdr:row>
      <xdr:rowOff>150571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135348</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33610</xdr:rowOff>
    </xdr:from>
    <xdr:to>
      <xdr:col>81</xdr:col>
      <xdr:colOff>101600</xdr:colOff>
      <xdr:row>98</xdr:row>
      <xdr:rowOff>135210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126337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47324</xdr:rowOff>
    </xdr:from>
    <xdr:to>
      <xdr:col>76</xdr:col>
      <xdr:colOff>165100</xdr:colOff>
      <xdr:row>98</xdr:row>
      <xdr:rowOff>148924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140051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12040</xdr:rowOff>
    </xdr:from>
    <xdr:to>
      <xdr:col>72</xdr:col>
      <xdr:colOff>38100</xdr:colOff>
      <xdr:row>98</xdr:row>
      <xdr:rowOff>113640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104767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1336</xdr:rowOff>
    </xdr:from>
    <xdr:to>
      <xdr:col>67</xdr:col>
      <xdr:colOff>101600</xdr:colOff>
      <xdr:row>98</xdr:row>
      <xdr:rowOff>102936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94063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56855</xdr:rowOff>
    </xdr:from>
    <xdr:to>
      <xdr:col>116</xdr:col>
      <xdr:colOff>63500</xdr:colOff>
      <xdr:row>38</xdr:row>
      <xdr:rowOff>87854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571955"/>
          <a:ext cx="8382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56855</xdr:rowOff>
    </xdr:from>
    <xdr:to>
      <xdr:col>111</xdr:col>
      <xdr:colOff>177800</xdr:colOff>
      <xdr:row>38</xdr:row>
      <xdr:rowOff>65085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57195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65085</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80185"/>
          <a:ext cx="889000" cy="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112588</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27688"/>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37054</xdr:rowOff>
    </xdr:from>
    <xdr:to>
      <xdr:col>116</xdr:col>
      <xdr:colOff>114300</xdr:colOff>
      <xdr:row>38</xdr:row>
      <xdr:rowOff>138654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6055</xdr:rowOff>
    </xdr:from>
    <xdr:to>
      <xdr:col>112</xdr:col>
      <xdr:colOff>38100</xdr:colOff>
      <xdr:row>38</xdr:row>
      <xdr:rowOff>107655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98782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1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14285</xdr:rowOff>
    </xdr:from>
    <xdr:to>
      <xdr:col>107</xdr:col>
      <xdr:colOff>101600</xdr:colOff>
      <xdr:row>38</xdr:row>
      <xdr:rowOff>115885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107012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61788</xdr:rowOff>
    </xdr:from>
    <xdr:to>
      <xdr:col>98</xdr:col>
      <xdr:colOff>38100</xdr:colOff>
      <xdr:row>38</xdr:row>
      <xdr:rowOff>163388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154515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6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100152</xdr:rowOff>
    </xdr:from>
    <xdr:to>
      <xdr:col>116</xdr:col>
      <xdr:colOff>63500</xdr:colOff>
      <xdr:row>58</xdr:row>
      <xdr:rowOff>104104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44252"/>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104104</xdr:rowOff>
    </xdr:from>
    <xdr:to>
      <xdr:col>111</xdr:col>
      <xdr:colOff>177800</xdr:colOff>
      <xdr:row>58</xdr:row>
      <xdr:rowOff>107631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4820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107631</xdr:rowOff>
    </xdr:from>
    <xdr:to>
      <xdr:col>107</xdr:col>
      <xdr:colOff>50800</xdr:colOff>
      <xdr:row>58</xdr:row>
      <xdr:rowOff>126115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51731"/>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126115</xdr:rowOff>
    </xdr:from>
    <xdr:to>
      <xdr:col>102</xdr:col>
      <xdr:colOff>114300</xdr:colOff>
      <xdr:row>59</xdr:row>
      <xdr:rowOff>25171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0215"/>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49352</xdr:rowOff>
    </xdr:from>
    <xdr:to>
      <xdr:col>116</xdr:col>
      <xdr:colOff>114300</xdr:colOff>
      <xdr:row>58</xdr:row>
      <xdr:rowOff>150952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72229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53304</xdr:rowOff>
    </xdr:from>
    <xdr:to>
      <xdr:col>112</xdr:col>
      <xdr:colOff>38100</xdr:colOff>
      <xdr:row>58</xdr:row>
      <xdr:rowOff>154904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171431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56831</xdr:rowOff>
    </xdr:from>
    <xdr:to>
      <xdr:col>107</xdr:col>
      <xdr:colOff>101600</xdr:colOff>
      <xdr:row>58</xdr:row>
      <xdr:rowOff>158431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3508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75315</xdr:rowOff>
    </xdr:from>
    <xdr:to>
      <xdr:col>102</xdr:col>
      <xdr:colOff>165100</xdr:colOff>
      <xdr:row>59</xdr:row>
      <xdr:rowOff>5465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21992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9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145821</xdr:rowOff>
    </xdr:from>
    <xdr:to>
      <xdr:col>98</xdr:col>
      <xdr:colOff>38100</xdr:colOff>
      <xdr:row>59</xdr:row>
      <xdr:rowOff>75971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67098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32857</xdr:rowOff>
    </xdr:from>
    <xdr:to>
      <xdr:col>116</xdr:col>
      <xdr:colOff>63500</xdr:colOff>
      <xdr:row>76</xdr:row>
      <xdr:rowOff>82910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63057"/>
          <a:ext cx="8382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82910</xdr:rowOff>
    </xdr:from>
    <xdr:to>
      <xdr:col>111</xdr:col>
      <xdr:colOff>177800</xdr:colOff>
      <xdr:row>76</xdr:row>
      <xdr:rowOff>101578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13110"/>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101578</xdr:rowOff>
    </xdr:from>
    <xdr:to>
      <xdr:col>107</xdr:col>
      <xdr:colOff>50800</xdr:colOff>
      <xdr:row>76</xdr:row>
      <xdr:rowOff>135041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31778"/>
          <a:ext cx="8890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135041</xdr:rowOff>
    </xdr:from>
    <xdr:to>
      <xdr:col>102</xdr:col>
      <xdr:colOff>114300</xdr:colOff>
      <xdr:row>76</xdr:row>
      <xdr:rowOff>141126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6524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153507</xdr:rowOff>
    </xdr:from>
    <xdr:to>
      <xdr:col>116</xdr:col>
      <xdr:colOff>114300</xdr:colOff>
      <xdr:row>76</xdr:row>
      <xdr:rowOff>83657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4934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32110</xdr:rowOff>
    </xdr:from>
    <xdr:to>
      <xdr:col>112</xdr:col>
      <xdr:colOff>38100</xdr:colOff>
      <xdr:row>76</xdr:row>
      <xdr:rowOff>133710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150236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50778</xdr:rowOff>
    </xdr:from>
    <xdr:to>
      <xdr:col>107</xdr:col>
      <xdr:colOff>101600</xdr:colOff>
      <xdr:row>76</xdr:row>
      <xdr:rowOff>152378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168905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5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84241</xdr:rowOff>
    </xdr:from>
    <xdr:to>
      <xdr:col>102</xdr:col>
      <xdr:colOff>165100</xdr:colOff>
      <xdr:row>77</xdr:row>
      <xdr:rowOff>14391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5518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90326</xdr:rowOff>
    </xdr:from>
    <xdr:to>
      <xdr:col>98</xdr:col>
      <xdr:colOff>38100</xdr:colOff>
      <xdr:row>77</xdr:row>
      <xdr:rowOff>20476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11603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あたり６１６，５９３円となっている。増額となった主な項目は、普通建設事業費、公債費となっている。普通建設事業費は、住民一人当たりのコストが１３７，４６２円で、前年度から４５，７００円増加している。これは令和２年度からスタートする小中併設校開設のために、中学校校舎改修工事を実施したためである。そのため普通建設事業費（うち更新整備）も９０，９０２円増額の１２３，７８３円となっている。今後も、役場新庁舎建設事業等の大型建設事業を控えることから、事業規模等を精査し、建設事業費の抑制に努める。公債費は、住民一人当たりのコストが６０，８８４円で、前年度から８，３５８円増加している。これは平成３０年度に実施した小中併設校開設に伴う給食調理場建設工事による地方債発行について、令和元年度から元金償還が始まったためである。今後も役場新庁舎建設事業等の大型建設事業実施に伴い公債費の増加が懸念されるため、繰上償還や地方債発行の抑制により財政の健全化に努め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額となった主な項目は、普通建設事業費（うち新規整備）、積立金である。普通建設事業費（うち新規整備）の住民一人当たりのコストは１，５６２円で、前年度から４１，７５５円減少している。これは平成３０年度に小中併設校開設のために、給食調理場整備を行ったためである。今後も大型建設事業が継続することから、新たに建物等を整備する際には規模や内容を精査し、事業費の抑制を図る。積立金は、住民一人当たりのコストは１７，４６７円で、前年度から６，７１９円減少している。これは、中学校校舎改修工事や町営中嶋住宅整備に伴い財政調整基金積立金等が減少したことによるものである。基金については、今後も大型建設事業等を実施することから、大きく減少する見込みであるため、歳出全体の抑制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秋田県八郎潟町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5,757
5,729
17.00
3,789,210
3,549,730
223,843
2,055,981
3,102,664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25654</xdr:rowOff>
    </xdr:from>
    <xdr:to>
      <xdr:col>24</xdr:col>
      <xdr:colOff>63500</xdr:colOff>
      <xdr:row>36</xdr:row>
      <xdr:rowOff>52578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7854"/>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25654</xdr:rowOff>
    </xdr:from>
    <xdr:to>
      <xdr:col>19</xdr:col>
      <xdr:colOff>177800</xdr:colOff>
      <xdr:row>36</xdr:row>
      <xdr:rowOff>82677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7854"/>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65405</xdr:rowOff>
    </xdr:from>
    <xdr:to>
      <xdr:col>15</xdr:col>
      <xdr:colOff>50800</xdr:colOff>
      <xdr:row>36</xdr:row>
      <xdr:rowOff>82677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37605"/>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148971</xdr:rowOff>
    </xdr:from>
    <xdr:to>
      <xdr:col>10</xdr:col>
      <xdr:colOff>114300</xdr:colOff>
      <xdr:row>36</xdr:row>
      <xdr:rowOff>65405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9721"/>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xdr:rowOff>
    </xdr:from>
    <xdr:to>
      <xdr:col>24</xdr:col>
      <xdr:colOff>114300</xdr:colOff>
      <xdr:row>36</xdr:row>
      <xdr:rowOff>103378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24655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146304</xdr:rowOff>
    </xdr:from>
    <xdr:to>
      <xdr:col>20</xdr:col>
      <xdr:colOff>38100</xdr:colOff>
      <xdr:row>36</xdr:row>
      <xdr:rowOff>76454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92981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31877</xdr:rowOff>
    </xdr:from>
    <xdr:to>
      <xdr:col>15</xdr:col>
      <xdr:colOff>101600</xdr:colOff>
      <xdr:row>36</xdr:row>
      <xdr:rowOff>133477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14605</xdr:rowOff>
    </xdr:from>
    <xdr:to>
      <xdr:col>10</xdr:col>
      <xdr:colOff>165100</xdr:colOff>
      <xdr:row>36</xdr:row>
      <xdr:rowOff>116205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132732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98171</xdr:rowOff>
    </xdr:from>
    <xdr:to>
      <xdr:col>6</xdr:col>
      <xdr:colOff>38100</xdr:colOff>
      <xdr:row>36</xdr:row>
      <xdr:rowOff>28321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44848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128419</xdr:rowOff>
    </xdr:from>
    <xdr:to>
      <xdr:col>24</xdr:col>
      <xdr:colOff>63500</xdr:colOff>
      <xdr:row>58</xdr:row>
      <xdr:rowOff>132698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2519"/>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132698</xdr:rowOff>
    </xdr:from>
    <xdr:to>
      <xdr:col>19</xdr:col>
      <xdr:colOff>177800</xdr:colOff>
      <xdr:row>58</xdr:row>
      <xdr:rowOff>135468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76798"/>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123496</xdr:rowOff>
    </xdr:from>
    <xdr:to>
      <xdr:col>15</xdr:col>
      <xdr:colOff>50800</xdr:colOff>
      <xdr:row>58</xdr:row>
      <xdr:rowOff>135468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67596"/>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98699</xdr:rowOff>
    </xdr:from>
    <xdr:to>
      <xdr:col>10</xdr:col>
      <xdr:colOff>114300</xdr:colOff>
      <xdr:row>58</xdr:row>
      <xdr:rowOff>123496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2799"/>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77619</xdr:rowOff>
    </xdr:from>
    <xdr:to>
      <xdr:col>24</xdr:col>
      <xdr:colOff>114300</xdr:colOff>
      <xdr:row>59</xdr:row>
      <xdr:rowOff>7769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163996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81898</xdr:rowOff>
    </xdr:from>
    <xdr:to>
      <xdr:col>20</xdr:col>
      <xdr:colOff>38100</xdr:colOff>
      <xdr:row>59</xdr:row>
      <xdr:rowOff>12048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84668</xdr:rowOff>
    </xdr:from>
    <xdr:to>
      <xdr:col>15</xdr:col>
      <xdr:colOff>101600</xdr:colOff>
      <xdr:row>59</xdr:row>
      <xdr:rowOff>14818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72696</xdr:rowOff>
    </xdr:from>
    <xdr:to>
      <xdr:col>10</xdr:col>
      <xdr:colOff>165100</xdr:colOff>
      <xdr:row>59</xdr:row>
      <xdr:rowOff>2846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165423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47899</xdr:rowOff>
    </xdr:from>
    <xdr:to>
      <xdr:col>6</xdr:col>
      <xdr:colOff>38100</xdr:colOff>
      <xdr:row>58</xdr:row>
      <xdr:rowOff>149499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140626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23152</xdr:rowOff>
    </xdr:from>
    <xdr:to>
      <xdr:col>24</xdr:col>
      <xdr:colOff>63500</xdr:colOff>
      <xdr:row>77</xdr:row>
      <xdr:rowOff>116931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24802"/>
          <a:ext cx="838200" cy="9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48489</xdr:rowOff>
    </xdr:from>
    <xdr:to>
      <xdr:col>19</xdr:col>
      <xdr:colOff>177800</xdr:colOff>
      <xdr:row>77</xdr:row>
      <xdr:rowOff>116931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50139"/>
          <a:ext cx="8890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31428</xdr:rowOff>
    </xdr:from>
    <xdr:to>
      <xdr:col>15</xdr:col>
      <xdr:colOff>50800</xdr:colOff>
      <xdr:row>77</xdr:row>
      <xdr:rowOff>48489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33078"/>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31428</xdr:rowOff>
    </xdr:from>
    <xdr:to>
      <xdr:col>10</xdr:col>
      <xdr:colOff>114300</xdr:colOff>
      <xdr:row>77</xdr:row>
      <xdr:rowOff>126785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33078"/>
          <a:ext cx="889000" cy="9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143802</xdr:rowOff>
    </xdr:from>
    <xdr:to>
      <xdr:col>24</xdr:col>
      <xdr:colOff>114300</xdr:colOff>
      <xdr:row>77</xdr:row>
      <xdr:rowOff>73952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122229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66131</xdr:rowOff>
    </xdr:from>
    <xdr:to>
      <xdr:col>20</xdr:col>
      <xdr:colOff>38100</xdr:colOff>
      <xdr:row>77</xdr:row>
      <xdr:rowOff>167731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158858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169139</xdr:rowOff>
    </xdr:from>
    <xdr:to>
      <xdr:col>15</xdr:col>
      <xdr:colOff>101600</xdr:colOff>
      <xdr:row>77</xdr:row>
      <xdr:rowOff>99289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90416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152078</xdr:rowOff>
    </xdr:from>
    <xdr:to>
      <xdr:col>10</xdr:col>
      <xdr:colOff>165100</xdr:colOff>
      <xdr:row>77</xdr:row>
      <xdr:rowOff>82228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73355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7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75985</xdr:rowOff>
    </xdr:from>
    <xdr:to>
      <xdr:col>6</xdr:col>
      <xdr:colOff>38100</xdr:colOff>
      <xdr:row>78</xdr:row>
      <xdr:rowOff>6135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168712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168123</xdr:rowOff>
    </xdr:from>
    <xdr:to>
      <xdr:col>24</xdr:col>
      <xdr:colOff>63500</xdr:colOff>
      <xdr:row>99</xdr:row>
      <xdr:rowOff>2550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70223"/>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168123</xdr:rowOff>
    </xdr:from>
    <xdr:to>
      <xdr:col>19</xdr:col>
      <xdr:colOff>177800</xdr:colOff>
      <xdr:row>98</xdr:row>
      <xdr:rowOff>170743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0223"/>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170402</xdr:rowOff>
    </xdr:from>
    <xdr:to>
      <xdr:col>15</xdr:col>
      <xdr:colOff>50800</xdr:colOff>
      <xdr:row>98</xdr:row>
      <xdr:rowOff>170743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2502"/>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167001</xdr:rowOff>
    </xdr:from>
    <xdr:to>
      <xdr:col>10</xdr:col>
      <xdr:colOff>114300</xdr:colOff>
      <xdr:row>98</xdr:row>
      <xdr:rowOff>170402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9101"/>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123200</xdr:rowOff>
    </xdr:from>
    <xdr:to>
      <xdr:col>24</xdr:col>
      <xdr:colOff>114300</xdr:colOff>
      <xdr:row>99</xdr:row>
      <xdr:rowOff>53350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117323</xdr:rowOff>
    </xdr:from>
    <xdr:to>
      <xdr:col>20</xdr:col>
      <xdr:colOff>38100</xdr:colOff>
      <xdr:row>99</xdr:row>
      <xdr:rowOff>47473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38600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119943</xdr:rowOff>
    </xdr:from>
    <xdr:to>
      <xdr:col>15</xdr:col>
      <xdr:colOff>101600</xdr:colOff>
      <xdr:row>99</xdr:row>
      <xdr:rowOff>50093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41220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119602</xdr:rowOff>
    </xdr:from>
    <xdr:to>
      <xdr:col>10</xdr:col>
      <xdr:colOff>165100</xdr:colOff>
      <xdr:row>99</xdr:row>
      <xdr:rowOff>49752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40879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116201</xdr:rowOff>
    </xdr:from>
    <xdr:to>
      <xdr:col>6</xdr:col>
      <xdr:colOff>38100</xdr:colOff>
      <xdr:row>99</xdr:row>
      <xdr:rowOff>46351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10084</xdr:rowOff>
    </xdr:from>
    <xdr:to>
      <xdr:col>55</xdr:col>
      <xdr:colOff>0</xdr:colOff>
      <xdr:row>39</xdr:row>
      <xdr:rowOff>31344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6634"/>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10084</xdr:rowOff>
    </xdr:from>
    <xdr:to>
      <xdr:col>50</xdr:col>
      <xdr:colOff>114300</xdr:colOff>
      <xdr:row>39</xdr:row>
      <xdr:rowOff>13589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663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37973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0013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37973</xdr:rowOff>
    </xdr:from>
    <xdr:to>
      <xdr:col>41</xdr:col>
      <xdr:colOff>50800</xdr:colOff>
      <xdr:row>39</xdr:row>
      <xdr:rowOff>44221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4523"/>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151994</xdr:rowOff>
    </xdr:from>
    <xdr:to>
      <xdr:col>55</xdr:col>
      <xdr:colOff>50800</xdr:colOff>
      <xdr:row>39</xdr:row>
      <xdr:rowOff>82144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66921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130734</xdr:rowOff>
    </xdr:from>
    <xdr:to>
      <xdr:col>50</xdr:col>
      <xdr:colOff>165100</xdr:colOff>
      <xdr:row>39</xdr:row>
      <xdr:rowOff>60884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52011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134239</xdr:rowOff>
    </xdr:from>
    <xdr:to>
      <xdr:col>46</xdr:col>
      <xdr:colOff>38100</xdr:colOff>
      <xdr:row>39</xdr:row>
      <xdr:rowOff>64389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55516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158623</xdr:rowOff>
    </xdr:from>
    <xdr:to>
      <xdr:col>41</xdr:col>
      <xdr:colOff>101600</xdr:colOff>
      <xdr:row>39</xdr:row>
      <xdr:rowOff>88773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79900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164871</xdr:rowOff>
    </xdr:from>
    <xdr:to>
      <xdr:col>36</xdr:col>
      <xdr:colOff>165100</xdr:colOff>
      <xdr:row>39</xdr:row>
      <xdr:rowOff>95021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86148</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171007</xdr:rowOff>
    </xdr:from>
    <xdr:to>
      <xdr:col>55</xdr:col>
      <xdr:colOff>0</xdr:colOff>
      <xdr:row>57</xdr:row>
      <xdr:rowOff>16467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72207"/>
          <a:ext cx="8382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162960</xdr:rowOff>
    </xdr:from>
    <xdr:to>
      <xdr:col>50</xdr:col>
      <xdr:colOff>114300</xdr:colOff>
      <xdr:row>57</xdr:row>
      <xdr:rowOff>16467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4160"/>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162960</xdr:rowOff>
    </xdr:from>
    <xdr:to>
      <xdr:col>45</xdr:col>
      <xdr:colOff>177800</xdr:colOff>
      <xdr:row>57</xdr:row>
      <xdr:rowOff>45979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4160"/>
          <a:ext cx="889000" cy="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45979</xdr:rowOff>
    </xdr:from>
    <xdr:to>
      <xdr:col>41</xdr:col>
      <xdr:colOff>50800</xdr:colOff>
      <xdr:row>57</xdr:row>
      <xdr:rowOff>85402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8629"/>
          <a:ext cx="889000" cy="3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120207</xdr:rowOff>
    </xdr:from>
    <xdr:to>
      <xdr:col>55</xdr:col>
      <xdr:colOff>50800</xdr:colOff>
      <xdr:row>57</xdr:row>
      <xdr:rowOff>50357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98634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137117</xdr:rowOff>
    </xdr:from>
    <xdr:to>
      <xdr:col>50</xdr:col>
      <xdr:colOff>165100</xdr:colOff>
      <xdr:row>57</xdr:row>
      <xdr:rowOff>67267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58394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112160</xdr:rowOff>
    </xdr:from>
    <xdr:to>
      <xdr:col>46</xdr:col>
      <xdr:colOff>38100</xdr:colOff>
      <xdr:row>57</xdr:row>
      <xdr:rowOff>42310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33437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166629</xdr:rowOff>
    </xdr:from>
    <xdr:to>
      <xdr:col>41</xdr:col>
      <xdr:colOff>101600</xdr:colOff>
      <xdr:row>57</xdr:row>
      <xdr:rowOff>96779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87906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34602</xdr:rowOff>
    </xdr:from>
    <xdr:to>
      <xdr:col>36</xdr:col>
      <xdr:colOff>165100</xdr:colOff>
      <xdr:row>57</xdr:row>
      <xdr:rowOff>136202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127329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9914</xdr:rowOff>
    </xdr:from>
    <xdr:to>
      <xdr:col>55</xdr:col>
      <xdr:colOff>0</xdr:colOff>
      <xdr:row>79</xdr:row>
      <xdr:rowOff>14602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54464"/>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146870</xdr:rowOff>
    </xdr:from>
    <xdr:to>
      <xdr:col>50</xdr:col>
      <xdr:colOff>114300</xdr:colOff>
      <xdr:row>79</xdr:row>
      <xdr:rowOff>14602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19970"/>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146870</xdr:rowOff>
    </xdr:from>
    <xdr:to>
      <xdr:col>45</xdr:col>
      <xdr:colOff>177800</xdr:colOff>
      <xdr:row>79</xdr:row>
      <xdr:rowOff>28539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19970"/>
          <a:ext cx="889000" cy="5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21120</xdr:rowOff>
    </xdr:from>
    <xdr:to>
      <xdr:col>41</xdr:col>
      <xdr:colOff>50800</xdr:colOff>
      <xdr:row>79</xdr:row>
      <xdr:rowOff>28539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5670"/>
          <a:ext cx="889000" cy="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130564</xdr:rowOff>
    </xdr:from>
    <xdr:to>
      <xdr:col>55</xdr:col>
      <xdr:colOff>50800</xdr:colOff>
      <xdr:row>79</xdr:row>
      <xdr:rowOff>60714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135252</xdr:rowOff>
    </xdr:from>
    <xdr:to>
      <xdr:col>50</xdr:col>
      <xdr:colOff>165100</xdr:colOff>
      <xdr:row>79</xdr:row>
      <xdr:rowOff>65402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56529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96070</xdr:rowOff>
    </xdr:from>
    <xdr:to>
      <xdr:col>46</xdr:col>
      <xdr:colOff>38100</xdr:colOff>
      <xdr:row>79</xdr:row>
      <xdr:rowOff>26220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42747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149189</xdr:rowOff>
    </xdr:from>
    <xdr:to>
      <xdr:col>41</xdr:col>
      <xdr:colOff>101600</xdr:colOff>
      <xdr:row>79</xdr:row>
      <xdr:rowOff>79339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141770</xdr:rowOff>
    </xdr:from>
    <xdr:to>
      <xdr:col>36</xdr:col>
      <xdr:colOff>165100</xdr:colOff>
      <xdr:row>79</xdr:row>
      <xdr:rowOff>71920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63047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136970</xdr:rowOff>
    </xdr:from>
    <xdr:to>
      <xdr:col>55</xdr:col>
      <xdr:colOff>0</xdr:colOff>
      <xdr:row>98</xdr:row>
      <xdr:rowOff>50386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67620"/>
          <a:ext cx="838200" cy="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50386</xdr:rowOff>
    </xdr:from>
    <xdr:to>
      <xdr:col>50</xdr:col>
      <xdr:colOff>114300</xdr:colOff>
      <xdr:row>98</xdr:row>
      <xdr:rowOff>62041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52486"/>
          <a:ext cx="889000" cy="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62041</xdr:rowOff>
    </xdr:from>
    <xdr:to>
      <xdr:col>45</xdr:col>
      <xdr:colOff>177800</xdr:colOff>
      <xdr:row>98</xdr:row>
      <xdr:rowOff>98667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64141"/>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98667</xdr:rowOff>
    </xdr:from>
    <xdr:to>
      <xdr:col>41</xdr:col>
      <xdr:colOff>50800</xdr:colOff>
      <xdr:row>98</xdr:row>
      <xdr:rowOff>103614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00767"/>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86170</xdr:rowOff>
    </xdr:from>
    <xdr:to>
      <xdr:col>55</xdr:col>
      <xdr:colOff>50800</xdr:colOff>
      <xdr:row>98</xdr:row>
      <xdr:rowOff>16320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109047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171036</xdr:rowOff>
    </xdr:from>
    <xdr:to>
      <xdr:col>50</xdr:col>
      <xdr:colOff>165100</xdr:colOff>
      <xdr:row>98</xdr:row>
      <xdr:rowOff>101186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92313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11241</xdr:rowOff>
    </xdr:from>
    <xdr:to>
      <xdr:col>46</xdr:col>
      <xdr:colOff>38100</xdr:colOff>
      <xdr:row>98</xdr:row>
      <xdr:rowOff>112841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103968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47867</xdr:rowOff>
    </xdr:from>
    <xdr:to>
      <xdr:col>41</xdr:col>
      <xdr:colOff>101600</xdr:colOff>
      <xdr:row>98</xdr:row>
      <xdr:rowOff>149467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52814</xdr:rowOff>
    </xdr:from>
    <xdr:to>
      <xdr:col>36</xdr:col>
      <xdr:colOff>165100</xdr:colOff>
      <xdr:row>98</xdr:row>
      <xdr:rowOff>154414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145541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138004</xdr:rowOff>
    </xdr:from>
    <xdr:to>
      <xdr:col>85</xdr:col>
      <xdr:colOff>127000</xdr:colOff>
      <xdr:row>38</xdr:row>
      <xdr:rowOff>2883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81654"/>
          <a:ext cx="8382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138004</xdr:rowOff>
    </xdr:from>
    <xdr:to>
      <xdr:col>81</xdr:col>
      <xdr:colOff>50800</xdr:colOff>
      <xdr:row>38</xdr:row>
      <xdr:rowOff>43917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81654"/>
          <a:ext cx="8890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36030</xdr:rowOff>
    </xdr:from>
    <xdr:to>
      <xdr:col>76</xdr:col>
      <xdr:colOff>114300</xdr:colOff>
      <xdr:row>38</xdr:row>
      <xdr:rowOff>43917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5113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36030</xdr:rowOff>
    </xdr:from>
    <xdr:to>
      <xdr:col>71</xdr:col>
      <xdr:colOff>177800</xdr:colOff>
      <xdr:row>38</xdr:row>
      <xdr:rowOff>127241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113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123533</xdr:rowOff>
    </xdr:from>
    <xdr:to>
      <xdr:col>85</xdr:col>
      <xdr:colOff>177800</xdr:colOff>
      <xdr:row>38</xdr:row>
      <xdr:rowOff>53683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101960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87204</xdr:rowOff>
    </xdr:from>
    <xdr:to>
      <xdr:col>81</xdr:col>
      <xdr:colOff>101600</xdr:colOff>
      <xdr:row>38</xdr:row>
      <xdr:rowOff>17354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164567</xdr:rowOff>
    </xdr:from>
    <xdr:to>
      <xdr:col>76</xdr:col>
      <xdr:colOff>165100</xdr:colOff>
      <xdr:row>38</xdr:row>
      <xdr:rowOff>94717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85844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156680</xdr:rowOff>
    </xdr:from>
    <xdr:to>
      <xdr:col>72</xdr:col>
      <xdr:colOff>38100</xdr:colOff>
      <xdr:row>38</xdr:row>
      <xdr:rowOff>86830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77957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76441</xdr:rowOff>
    </xdr:from>
    <xdr:to>
      <xdr:col>67</xdr:col>
      <xdr:colOff>101600</xdr:colOff>
      <xdr:row>39</xdr:row>
      <xdr:rowOff>6591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169168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11890</xdr:rowOff>
    </xdr:from>
    <xdr:to>
      <xdr:col>85</xdr:col>
      <xdr:colOff>127000</xdr:colOff>
      <xdr:row>57</xdr:row>
      <xdr:rowOff>57621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84540"/>
          <a:ext cx="838200" cy="4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57621</xdr:rowOff>
    </xdr:from>
    <xdr:to>
      <xdr:col>81</xdr:col>
      <xdr:colOff>50800</xdr:colOff>
      <xdr:row>58</xdr:row>
      <xdr:rowOff>9478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30271"/>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6247</xdr:rowOff>
    </xdr:from>
    <xdr:to>
      <xdr:col>76</xdr:col>
      <xdr:colOff>114300</xdr:colOff>
      <xdr:row>58</xdr:row>
      <xdr:rowOff>9478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5034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6247</xdr:rowOff>
    </xdr:from>
    <xdr:to>
      <xdr:col>71</xdr:col>
      <xdr:colOff>177800</xdr:colOff>
      <xdr:row>58</xdr:row>
      <xdr:rowOff>44263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50347"/>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132540</xdr:rowOff>
    </xdr:from>
    <xdr:to>
      <xdr:col>85</xdr:col>
      <xdr:colOff>177800</xdr:colOff>
      <xdr:row>57</xdr:row>
      <xdr:rowOff>62690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155417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8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6821</xdr:rowOff>
    </xdr:from>
    <xdr:to>
      <xdr:col>81</xdr:col>
      <xdr:colOff>101600</xdr:colOff>
      <xdr:row>57</xdr:row>
      <xdr:rowOff>108421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130128</xdr:rowOff>
    </xdr:from>
    <xdr:to>
      <xdr:col>76</xdr:col>
      <xdr:colOff>165100</xdr:colOff>
      <xdr:row>58</xdr:row>
      <xdr:rowOff>60278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51405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9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126897</xdr:rowOff>
    </xdr:from>
    <xdr:to>
      <xdr:col>72</xdr:col>
      <xdr:colOff>38100</xdr:colOff>
      <xdr:row>58</xdr:row>
      <xdr:rowOff>57047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48174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164913</xdr:rowOff>
    </xdr:from>
    <xdr:to>
      <xdr:col>67</xdr:col>
      <xdr:colOff>101600</xdr:colOff>
      <xdr:row>58</xdr:row>
      <xdr:rowOff>95063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86190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3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3663</xdr:rowOff>
    </xdr:from>
    <xdr:to>
      <xdr:col>85</xdr:col>
      <xdr:colOff>127000</xdr:colOff>
      <xdr:row>79</xdr:row>
      <xdr:rowOff>21589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48213"/>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21589</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66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124313</xdr:rowOff>
    </xdr:from>
    <xdr:to>
      <xdr:col>85</xdr:col>
      <xdr:colOff>177800</xdr:colOff>
      <xdr:row>79</xdr:row>
      <xdr:rowOff>54463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39240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142239</xdr:rowOff>
    </xdr:from>
    <xdr:to>
      <xdr:col>81</xdr:col>
      <xdr:colOff>101600</xdr:colOff>
      <xdr:row>79</xdr:row>
      <xdr:rowOff>72389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63516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32789</xdr:rowOff>
    </xdr:from>
    <xdr:to>
      <xdr:col>85</xdr:col>
      <xdr:colOff>127000</xdr:colOff>
      <xdr:row>97</xdr:row>
      <xdr:rowOff>71002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63439"/>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71002</xdr:rowOff>
    </xdr:from>
    <xdr:to>
      <xdr:col>81</xdr:col>
      <xdr:colOff>50800</xdr:colOff>
      <xdr:row>97</xdr:row>
      <xdr:rowOff>79825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1652"/>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63970</xdr:rowOff>
    </xdr:from>
    <xdr:to>
      <xdr:col>76</xdr:col>
      <xdr:colOff>114300</xdr:colOff>
      <xdr:row>97</xdr:row>
      <xdr:rowOff>79825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94620"/>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63970</xdr:rowOff>
    </xdr:from>
    <xdr:to>
      <xdr:col>71</xdr:col>
      <xdr:colOff>177800</xdr:colOff>
      <xdr:row>97</xdr:row>
      <xdr:rowOff>67151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94620"/>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153439</xdr:rowOff>
    </xdr:from>
    <xdr:to>
      <xdr:col>85</xdr:col>
      <xdr:colOff>177800</xdr:colOff>
      <xdr:row>97</xdr:row>
      <xdr:rowOff>83589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131866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20202</xdr:rowOff>
    </xdr:from>
    <xdr:to>
      <xdr:col>81</xdr:col>
      <xdr:colOff>101600</xdr:colOff>
      <xdr:row>97</xdr:row>
      <xdr:rowOff>121802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112929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29025</xdr:rowOff>
    </xdr:from>
    <xdr:to>
      <xdr:col>76</xdr:col>
      <xdr:colOff>165100</xdr:colOff>
      <xdr:row>97</xdr:row>
      <xdr:rowOff>130625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121752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13170</xdr:rowOff>
    </xdr:from>
    <xdr:to>
      <xdr:col>72</xdr:col>
      <xdr:colOff>38100</xdr:colOff>
      <xdr:row>97</xdr:row>
      <xdr:rowOff>114770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105897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16351</xdr:rowOff>
    </xdr:from>
    <xdr:to>
      <xdr:col>67</xdr:col>
      <xdr:colOff>101600</xdr:colOff>
      <xdr:row>97</xdr:row>
      <xdr:rowOff>117951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109078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額となっている主なものは、民生費、土木費である。民生費については、住民一人当たりのコストが１４７，７９５円と前年度比１２，３０７円の増となっている。これは給付費の増加に伴う後期高齢者医療特別会計への繰出金と自立支援関係の扶助費が増加していることが要因である。今後も民生費については各種給付が増加傾向にあることから、各制度の適切な運用と自主財源の確保に努める。土木費については、住民一人当たりのコストが９３，３３６円と前年度比２５，９８７円の増となっている。これは、平成２９年度からの継続事業である公営住宅整備事業について、令和元年度は敷地整備等の実施により事業費が増加したことが要因である。土木費は今後も公営住宅整備事業の実施により高止まり傾向が続く見込みである。</a:t>
          </a:r>
        </a:p>
        <a:p>
          <a:r>
            <a:rPr kumimoji="1" lang="ja-JP" altLang="en-US" sz="1300">
              <a:latin typeface="ＭＳ Ｐゴシック" panose="020B0600070205080204" pitchFamily="50" charset="-128"/>
              <a:ea typeface="ＭＳ Ｐゴシック" panose="020B0600070205080204" pitchFamily="50" charset="-128"/>
            </a:rPr>
            <a:t>　減額となっている主なものは、消防費、衛生費である。消防費については、住民一人当たりのコストが３１，１８２円と前年度比１，９０７円の減となっている。これは、平成２９・３０年度事業の小型動力ポンプ付軽積載車導入事業、平成３０年度単年度事業の全国瞬時警報システム新型受信機導入事業の終了によるものである。　衛生費については、令和元年度から湖東厚生病院運営費補助金が大きく減少となったため、住民一人当たりのコストは前年度比４，６２８円減の３２，９９２円となっている。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財政調整基金残高については、標準財政規模比で前年度比９．４１％減の１２１．３０％となっている。これは、公営住宅整備工事、中学校校舎改修工事などの実施による財源不足を補うため、基金を取崩したことによるものである。 </a:t>
          </a:r>
        </a:p>
        <a:p>
          <a:r>
            <a:rPr kumimoji="1" lang="ja-JP" altLang="en-US" sz="900">
              <a:latin typeface="ＭＳ ゴシック" pitchFamily="49" charset="-128"/>
              <a:ea typeface="ＭＳ ゴシック" pitchFamily="49" charset="-128"/>
            </a:rPr>
            <a:t>　実質収支額については、予算額に対し町税、交付金等が増収になったこと、歳出経費の節減に努めたことなどにより、歳入歳出差引は約２４０百万円と前年度と比べ微増になっている。また、翌年度に繰り越すべき財源が大幅に減となったことにより、実質収支は前年度比で約７４百万円の増、標準財政規模比で３．６％の増となっている。 </a:t>
          </a:r>
        </a:p>
        <a:p>
          <a:r>
            <a:rPr kumimoji="1" lang="ja-JP" altLang="en-US" sz="900">
              <a:latin typeface="ＭＳ ゴシック" pitchFamily="49" charset="-128"/>
              <a:ea typeface="ＭＳ ゴシック" pitchFamily="49" charset="-128"/>
            </a:rPr>
            <a:t>　実質単年度収支については、積立金取崩し額が前年度比で２７０百万円の皆増、積立額が前年度比で約５５百万円の減となったことから、標準財政規模比で９．０７％の減となっている。 </a:t>
          </a:r>
        </a:p>
        <a:p>
          <a:r>
            <a:rPr kumimoji="1" lang="ja-JP" altLang="en-US" sz="900">
              <a:latin typeface="ＭＳ ゴシック" pitchFamily="49" charset="-128"/>
              <a:ea typeface="ＭＳ ゴシック" pitchFamily="49" charset="-128"/>
            </a:rPr>
            <a:t>　今後も国県補助事業の活用による歳入の確保、経費節減に努める。</a:t>
          </a:r>
          <a:r>
            <a:rPr kumimoji="1" lang="ja-JP" altLang="en-US" sz="10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一般会計及びすべての特別会計において黒字となっている。 </a:t>
          </a:r>
        </a:p>
        <a:p>
          <a:r>
            <a:rPr kumimoji="1" lang="ja-JP" altLang="en-US" sz="1400">
              <a:latin typeface="ＭＳ ゴシック" pitchFamily="49" charset="-128"/>
              <a:ea typeface="ＭＳ ゴシック" pitchFamily="49" charset="-128"/>
            </a:rPr>
            <a:t>　一般会計については、予算額に対し町税、交付金等が増収になったこと、歳出経費の節減に努めたことなどにより、歳入歳出差引は約２４０百万円と前年度と比べ微増になっている。また、翌年度に繰り越すべき財源が大幅に減となったことにより、実質収支は前年度比で約７４百万円の増、標準財政規模比で３．５９％黒字が増加している。 </a:t>
          </a:r>
        </a:p>
        <a:p>
          <a:r>
            <a:rPr kumimoji="1" lang="ja-JP" altLang="en-US" sz="1400">
              <a:latin typeface="ＭＳ ゴシック" pitchFamily="49" charset="-128"/>
              <a:ea typeface="ＭＳ ゴシック" pitchFamily="49" charset="-128"/>
            </a:rPr>
            <a:t>　上水道特別会計については、流動資産の現金及び預金の増加などにより黒字が標準財政規模比で１．３％増加している。 </a:t>
          </a:r>
        </a:p>
        <a:p>
          <a:r>
            <a:rPr kumimoji="1" lang="ja-JP" altLang="en-US" sz="1400">
              <a:latin typeface="ＭＳ ゴシック" pitchFamily="49" charset="-128"/>
              <a:ea typeface="ＭＳ ゴシック" pitchFamily="49" charset="-128"/>
            </a:rPr>
            <a:t>　国民健康保険特別会計については、保険給付費の減などにより実質収支が前年度比で約１１百万円増加し、標準財政規模比で黒字が０．５１％増加している。 </a:t>
          </a:r>
        </a:p>
        <a:p>
          <a:r>
            <a:rPr kumimoji="1" lang="ja-JP" altLang="en-US" sz="1400">
              <a:latin typeface="ＭＳ ゴシック" pitchFamily="49" charset="-128"/>
              <a:ea typeface="ＭＳ ゴシック" pitchFamily="49" charset="-128"/>
            </a:rPr>
            <a:t>　いずれの会計についても、国県補助事業や交付税措置のある地方債の活用などにより歳入を確保し、歳出についても事業の見直しなどによる経費の節減に努める。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3789210</v>
      </c>
      <c r="BO4" s="431"/>
      <c r="BP4" s="431"/>
      <c r="BQ4" s="431"/>
      <c r="BR4" s="431"/>
      <c r="BS4" s="431"/>
      <c r="BT4" s="431"/>
      <c r="BU4" s="432"/>
      <c r="BV4" s="430">
        <v>3504698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10.9</v>
      </c>
      <c r="CU4" s="437"/>
      <c r="CV4" s="437"/>
      <c r="CW4" s="437"/>
      <c r="CX4" s="437"/>
      <c r="CY4" s="437"/>
      <c r="CZ4" s="437"/>
      <c r="DA4" s="438"/>
      <c r="DB4" s="436">
        <v>7.3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3549730</v>
      </c>
      <c r="BO5" s="468"/>
      <c r="BP5" s="468"/>
      <c r="BQ5" s="468"/>
      <c r="BR5" s="468"/>
      <c r="BS5" s="468"/>
      <c r="BT5" s="468"/>
      <c r="BU5" s="469"/>
      <c r="BV5" s="467">
        <v>3276966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94.1</v>
      </c>
      <c r="CU5" s="465"/>
      <c r="CV5" s="465"/>
      <c r="CW5" s="465"/>
      <c r="CX5" s="465"/>
      <c r="CY5" s="465"/>
      <c r="CZ5" s="465"/>
      <c r="DA5" s="466"/>
      <c r="DB5" s="464">
        <v>92.3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239480</v>
      </c>
      <c r="BO6" s="468"/>
      <c r="BP6" s="468"/>
      <c r="BQ6" s="468"/>
      <c r="BR6" s="468"/>
      <c r="BS6" s="468"/>
      <c r="BT6" s="468"/>
      <c r="BU6" s="469"/>
      <c r="BV6" s="467">
        <v>227732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15637</v>
      </c>
      <c r="BO7" s="468"/>
      <c r="BP7" s="468"/>
      <c r="BQ7" s="468"/>
      <c r="BR7" s="468"/>
      <c r="BS7" s="468"/>
      <c r="BT7" s="468"/>
      <c r="BU7" s="469"/>
      <c r="BV7" s="467">
        <v>78005</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2055981</v>
      </c>
      <c r="CU7" s="468"/>
      <c r="CV7" s="468"/>
      <c r="CW7" s="468"/>
      <c r="CX7" s="468"/>
      <c r="CY7" s="468"/>
      <c r="CZ7" s="468"/>
      <c r="DA7" s="469"/>
      <c r="DB7" s="467">
        <v>2053321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223843</v>
      </c>
      <c r="BO8" s="468"/>
      <c r="BP8" s="468"/>
      <c r="BQ8" s="468"/>
      <c r="BR8" s="468"/>
      <c r="BS8" s="468"/>
      <c r="BT8" s="468"/>
      <c r="BU8" s="469"/>
      <c r="BV8" s="467">
        <v>149727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0.26</v>
      </c>
      <c r="CU8" s="508"/>
      <c r="CV8" s="508"/>
      <c r="CW8" s="508"/>
      <c r="CX8" s="508"/>
      <c r="CY8" s="508"/>
      <c r="CZ8" s="508"/>
      <c r="DA8" s="509"/>
      <c r="DB8" s="507">
        <v>0.26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6080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74116</v>
      </c>
      <c r="BO9" s="468"/>
      <c r="BP9" s="468"/>
      <c r="BQ9" s="468"/>
      <c r="BR9" s="468"/>
      <c r="BS9" s="468"/>
      <c r="BT9" s="468"/>
      <c r="BU9" s="469"/>
      <c r="BV9" s="467">
        <v>-64562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12.4</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6623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80041</v>
      </c>
      <c r="BO10" s="468"/>
      <c r="BP10" s="468"/>
      <c r="BQ10" s="468"/>
      <c r="BR10" s="468"/>
      <c r="BS10" s="468"/>
      <c r="BT10" s="468"/>
      <c r="BU10" s="469"/>
      <c r="BV10" s="467">
        <v>135132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102</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5757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102</v>
      </c>
      <c r="AV12" s="500"/>
      <c r="AW12" s="500"/>
      <c r="AX12" s="500"/>
      <c r="AY12" s="501" t="s">
        <v>135</v>
      </c>
      <c r="AZ12" s="502"/>
      <c r="BA12" s="502"/>
      <c r="BB12" s="502"/>
      <c r="BC12" s="502"/>
      <c r="BD12" s="502"/>
      <c r="BE12" s="502"/>
      <c r="BF12" s="502"/>
      <c r="BG12" s="502"/>
      <c r="BH12" s="502"/>
      <c r="BI12" s="502"/>
      <c r="BJ12" s="502"/>
      <c r="BK12" s="502"/>
      <c r="BL12" s="502"/>
      <c r="BM12" s="503"/>
      <c r="BN12" s="467">
        <v>270000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5729</v>
      </c>
      <c r="S13" s="552"/>
      <c r="T13" s="552"/>
      <c r="U13" s="552"/>
      <c r="V13" s="553"/>
      <c r="W13" s="483" t="s">
        <v>139</v>
      </c>
      <c r="X13" s="484"/>
      <c r="Y13" s="484"/>
      <c r="Z13" s="484"/>
      <c r="AA13" s="484"/>
      <c r="AB13" s="474"/>
      <c r="AC13" s="518">
        <v>324</v>
      </c>
      <c r="AD13" s="519"/>
      <c r="AE13" s="519"/>
      <c r="AF13" s="519"/>
      <c r="AG13" s="561"/>
      <c r="AH13" s="518">
        <v>354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-115843</v>
      </c>
      <c r="BO13" s="468"/>
      <c r="BP13" s="468"/>
      <c r="BQ13" s="468"/>
      <c r="BR13" s="468"/>
      <c r="BS13" s="468"/>
      <c r="BT13" s="468"/>
      <c r="BU13" s="469"/>
      <c r="BV13" s="467">
        <v>70570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10.9</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5894</v>
      </c>
      <c r="S14" s="552"/>
      <c r="T14" s="552"/>
      <c r="U14" s="552"/>
      <c r="V14" s="553"/>
      <c r="W14" s="457"/>
      <c r="X14" s="458"/>
      <c r="Y14" s="458"/>
      <c r="Z14" s="458"/>
      <c r="AA14" s="458"/>
      <c r="AB14" s="447"/>
      <c r="AC14" s="554">
        <v>11.3</v>
      </c>
      <c r="AD14" s="555"/>
      <c r="AE14" s="555"/>
      <c r="AF14" s="555"/>
      <c r="AG14" s="556"/>
      <c r="AH14" s="554">
        <v>11.2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5866</v>
      </c>
      <c r="S15" s="552"/>
      <c r="T15" s="552"/>
      <c r="U15" s="552"/>
      <c r="V15" s="553"/>
      <c r="W15" s="483" t="s">
        <v>147</v>
      </c>
      <c r="X15" s="484"/>
      <c r="Y15" s="484"/>
      <c r="Z15" s="484"/>
      <c r="AA15" s="484"/>
      <c r="AB15" s="474"/>
      <c r="AC15" s="518">
        <v>646</v>
      </c>
      <c r="AD15" s="519"/>
      <c r="AE15" s="519"/>
      <c r="AF15" s="519"/>
      <c r="AG15" s="561"/>
      <c r="AH15" s="518">
        <v>779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489572</v>
      </c>
      <c r="BO15" s="431"/>
      <c r="BP15" s="431"/>
      <c r="BQ15" s="431"/>
      <c r="BR15" s="431"/>
      <c r="BS15" s="431"/>
      <c r="BT15" s="431"/>
      <c r="BU15" s="432"/>
      <c r="BV15" s="430">
        <v>488614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22.5</v>
      </c>
      <c r="AD16" s="555"/>
      <c r="AE16" s="555"/>
      <c r="AF16" s="555"/>
      <c r="AG16" s="556"/>
      <c r="AH16" s="554">
        <v>24.6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1868977</v>
      </c>
      <c r="BO16" s="468"/>
      <c r="BP16" s="468"/>
      <c r="BQ16" s="468"/>
      <c r="BR16" s="468"/>
      <c r="BS16" s="468"/>
      <c r="BT16" s="468"/>
      <c r="BU16" s="469"/>
      <c r="BV16" s="467">
        <v>1842074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151</v>
      </c>
      <c r="S17" s="572"/>
      <c r="T17" s="572"/>
      <c r="U17" s="572"/>
      <c r="V17" s="573"/>
      <c r="W17" s="483" t="s">
        <v>154</v>
      </c>
      <c r="X17" s="484"/>
      <c r="Y17" s="484"/>
      <c r="Z17" s="484"/>
      <c r="AA17" s="484"/>
      <c r="AB17" s="474"/>
      <c r="AC17" s="518">
        <v>1898</v>
      </c>
      <c r="AD17" s="519"/>
      <c r="AE17" s="519"/>
      <c r="AF17" s="519"/>
      <c r="AG17" s="561"/>
      <c r="AH17" s="518">
        <v>2032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611278</v>
      </c>
      <c r="BO17" s="468"/>
      <c r="BP17" s="468"/>
      <c r="BQ17" s="468"/>
      <c r="BR17" s="468"/>
      <c r="BS17" s="468"/>
      <c r="BT17" s="468"/>
      <c r="BU17" s="469"/>
      <c r="BV17" s="467">
        <v>609984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17</v>
      </c>
      <c r="M18" s="583"/>
      <c r="N18" s="583"/>
      <c r="O18" s="583"/>
      <c r="P18" s="583"/>
      <c r="Q18" s="583"/>
      <c r="R18" s="584"/>
      <c r="S18" s="584"/>
      <c r="T18" s="584"/>
      <c r="U18" s="584"/>
      <c r="V18" s="585"/>
      <c r="W18" s="485"/>
      <c r="X18" s="486"/>
      <c r="Y18" s="486"/>
      <c r="Z18" s="486"/>
      <c r="AA18" s="486"/>
      <c r="AB18" s="477"/>
      <c r="AC18" s="586">
        <v>66.2</v>
      </c>
      <c r="AD18" s="587"/>
      <c r="AE18" s="587"/>
      <c r="AF18" s="587"/>
      <c r="AG18" s="588"/>
      <c r="AH18" s="586">
        <v>64.2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1939793</v>
      </c>
      <c r="BO18" s="468"/>
      <c r="BP18" s="468"/>
      <c r="BQ18" s="468"/>
      <c r="BR18" s="468"/>
      <c r="BS18" s="468"/>
      <c r="BT18" s="468"/>
      <c r="BU18" s="469"/>
      <c r="BV18" s="467">
        <v>1903327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2807183</v>
      </c>
      <c r="BO19" s="468"/>
      <c r="BP19" s="468"/>
      <c r="BQ19" s="468"/>
      <c r="BR19" s="468"/>
      <c r="BS19" s="468"/>
      <c r="BT19" s="468"/>
      <c r="BU19" s="469"/>
      <c r="BV19" s="467">
        <v>2565879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2220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3102664</v>
      </c>
      <c r="BO23" s="468"/>
      <c r="BP23" s="468"/>
      <c r="BQ23" s="468"/>
      <c r="BR23" s="468"/>
      <c r="BS23" s="468"/>
      <c r="BT23" s="468"/>
      <c r="BU23" s="469"/>
      <c r="BV23" s="467">
        <v>3047138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6300</v>
      </c>
      <c r="R24" s="519"/>
      <c r="S24" s="519"/>
      <c r="T24" s="519"/>
      <c r="U24" s="519"/>
      <c r="V24" s="561"/>
      <c r="W24" s="620"/>
      <c r="X24" s="608"/>
      <c r="Y24" s="609"/>
      <c r="Z24" s="517" t="s">
        <v>170</v>
      </c>
      <c r="AA24" s="497"/>
      <c r="AB24" s="497"/>
      <c r="AC24" s="497"/>
      <c r="AD24" s="497"/>
      <c r="AE24" s="497"/>
      <c r="AF24" s="497"/>
      <c r="AG24" s="498"/>
      <c r="AH24" s="518">
        <v>52</v>
      </c>
      <c r="AI24" s="519"/>
      <c r="AJ24" s="519"/>
      <c r="AK24" s="519"/>
      <c r="AL24" s="561"/>
      <c r="AM24" s="518">
        <v>148980</v>
      </c>
      <c r="AN24" s="519"/>
      <c r="AO24" s="519"/>
      <c r="AP24" s="519"/>
      <c r="AQ24" s="519"/>
      <c r="AR24" s="561"/>
      <c r="AS24" s="518">
        <v>2865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1573156</v>
      </c>
      <c r="BO24" s="468"/>
      <c r="BP24" s="468"/>
      <c r="BQ24" s="468"/>
      <c r="BR24" s="468"/>
      <c r="BS24" s="468"/>
      <c r="BT24" s="468"/>
      <c r="BU24" s="469"/>
      <c r="BV24" s="467">
        <v>1461111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5030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129</v>
      </c>
      <c r="AN25" s="519"/>
      <c r="AO25" s="519"/>
      <c r="AP25" s="519"/>
      <c r="AQ25" s="519"/>
      <c r="AR25" s="561"/>
      <c r="AS25" s="518" t="s">
        <v>129</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1406</v>
      </c>
      <c r="BO25" s="431"/>
      <c r="BP25" s="431"/>
      <c r="BQ25" s="431"/>
      <c r="BR25" s="431"/>
      <c r="BS25" s="431"/>
      <c r="BT25" s="431"/>
      <c r="BU25" s="432"/>
      <c r="BV25" s="430">
        <v>2020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4860</v>
      </c>
      <c r="R26" s="519"/>
      <c r="S26" s="519"/>
      <c r="T26" s="519"/>
      <c r="U26" s="519"/>
      <c r="V26" s="561"/>
      <c r="W26" s="620"/>
      <c r="X26" s="608"/>
      <c r="Y26" s="609"/>
      <c r="Z26" s="517" t="s">
        <v>177</v>
      </c>
      <c r="AA26" s="630"/>
      <c r="AB26" s="630"/>
      <c r="AC26" s="630"/>
      <c r="AD26" s="630"/>
      <c r="AE26" s="630"/>
      <c r="AF26" s="630"/>
      <c r="AG26" s="631"/>
      <c r="AH26" s="518" t="s">
        <v>129</v>
      </c>
      <c r="AI26" s="519"/>
      <c r="AJ26" s="519"/>
      <c r="AK26" s="519"/>
      <c r="AL26" s="561"/>
      <c r="AM26" s="518" t="s">
        <v>129</v>
      </c>
      <c r="AN26" s="519"/>
      <c r="AO26" s="519"/>
      <c r="AP26" s="519"/>
      <c r="AQ26" s="519"/>
      <c r="AR26" s="561"/>
      <c r="AS26" s="518" t="s">
        <v>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2100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12136</v>
      </c>
      <c r="AN27" s="519"/>
      <c r="AO27" s="519"/>
      <c r="AP27" s="519"/>
      <c r="AQ27" s="519"/>
      <c r="AR27" s="561"/>
      <c r="AS27" s="518">
        <v>3034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129</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1940</v>
      </c>
      <c r="R28" s="519"/>
      <c r="S28" s="519"/>
      <c r="T28" s="519"/>
      <c r="U28" s="519"/>
      <c r="V28" s="561"/>
      <c r="W28" s="620"/>
      <c r="X28" s="608"/>
      <c r="Y28" s="609"/>
      <c r="Z28" s="517" t="s">
        <v>183</v>
      </c>
      <c r="AA28" s="497"/>
      <c r="AB28" s="497"/>
      <c r="AC28" s="497"/>
      <c r="AD28" s="497"/>
      <c r="AE28" s="497"/>
      <c r="AF28" s="497"/>
      <c r="AG28" s="498"/>
      <c r="AH28" s="518" t="s">
        <v>174</v>
      </c>
      <c r="AI28" s="519"/>
      <c r="AJ28" s="519"/>
      <c r="AK28" s="519"/>
      <c r="AL28" s="561"/>
      <c r="AM28" s="518" t="s">
        <v>174</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2493953</v>
      </c>
      <c r="BO28" s="431"/>
      <c r="BP28" s="431"/>
      <c r="BQ28" s="431"/>
      <c r="BR28" s="431"/>
      <c r="BS28" s="431"/>
      <c r="BT28" s="431"/>
      <c r="BU28" s="432"/>
      <c r="BV28" s="430">
        <v>2683912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10</v>
      </c>
      <c r="M29" s="519"/>
      <c r="N29" s="519"/>
      <c r="O29" s="519"/>
      <c r="P29" s="561"/>
      <c r="Q29" s="518">
        <v>1860</v>
      </c>
      <c r="R29" s="519"/>
      <c r="S29" s="519"/>
      <c r="T29" s="519"/>
      <c r="U29" s="519"/>
      <c r="V29" s="561"/>
      <c r="W29" s="621"/>
      <c r="X29" s="622"/>
      <c r="Y29" s="623"/>
      <c r="Z29" s="517" t="s">
        <v>186</v>
      </c>
      <c r="AA29" s="497"/>
      <c r="AB29" s="497"/>
      <c r="AC29" s="497"/>
      <c r="AD29" s="497"/>
      <c r="AE29" s="497"/>
      <c r="AF29" s="497"/>
      <c r="AG29" s="498"/>
      <c r="AH29" s="518">
        <v>56</v>
      </c>
      <c r="AI29" s="519"/>
      <c r="AJ29" s="519"/>
      <c r="AK29" s="519"/>
      <c r="AL29" s="561"/>
      <c r="AM29" s="518">
        <v>161116</v>
      </c>
      <c r="AN29" s="519"/>
      <c r="AO29" s="519"/>
      <c r="AP29" s="519"/>
      <c r="AQ29" s="519"/>
      <c r="AR29" s="561"/>
      <c r="AS29" s="518">
        <v>2877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169427</v>
      </c>
      <c r="BO29" s="468"/>
      <c r="BP29" s="468"/>
      <c r="BQ29" s="468"/>
      <c r="BR29" s="468"/>
      <c r="BS29" s="468"/>
      <c r="BT29" s="468"/>
      <c r="BU29" s="469"/>
      <c r="BV29" s="467">
        <v>169393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89.7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149959</v>
      </c>
      <c r="BO30" s="644"/>
      <c r="BP30" s="644"/>
      <c r="BQ30" s="644"/>
      <c r="BR30" s="644"/>
      <c r="BS30" s="644"/>
      <c r="BT30" s="644"/>
      <c r="BU30" s="645"/>
      <c r="BV30" s="643">
        <v>136830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上水道特別会計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湖東地区行政一部事務組合（一般会計）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八郎湖周辺清掃事務組合（一般会計）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八郎潟町・井川町衛生処理施設組合（一般会計）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秋田県市町村総合事務組合（一般会計）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秋田県市町村総合事務組合（交通災害共済事業等特別会計）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秋田県市町村会館管理組合（一般会計）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秋田県後期高齢者医療広域連合（一般会計）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秋田県後期高齢者医療広域連合（後期高齢者医療特別会計）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秋田県町村電算システム共同事業組合（一般会計）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JgHwPbJnunL7UHqoijYKPMedKqB5sSN4bVW1gPivuwD2NcWBFI2+hxojDRd6Xj80Lza8fTsjWb5C5K9X/VCEA==" saltValue="24vMtrkkzsdaSAr5FaYa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560</v>
      </c>
      <c r="D34" s="1251"/>
      <c r="E34" s="1252"/>
      <c r="F34" s="32">
        <v>8.31</v>
      </c>
      <c r="G34" s="33">
        <v>8.81</v>
      </c>
      <c r="H34" s="33">
        <v>8.23</v>
      </c>
      <c r="I34" s="33">
        <v>9.7799999999999994</v>
      </c>
      <c r="J34" s="34">
        <v>11.08</v>
      </c>
      <c r="K34" s="22"/>
      <c r="L34" s="22"/>
      <c r="M34" s="22"/>
      <c r="N34" s="22"/>
      <c r="O34" s="22"/>
      <c r="P34" s="22"/>
    </row>
    <row r="35" spans="1:16" ht="39" customHeight="1" x14ac:dyDescent="0.15">
      <c r="A35" s="22"/>
      <c r="B35" s="35"/>
      <c r="C35" s="1245" t="s">
        <v>561</v>
      </c>
      <c r="D35" s="1246"/>
      <c r="E35" s="1247"/>
      <c r="F35" s="36">
        <v>11.39</v>
      </c>
      <c r="G35" s="37">
        <v>9.98</v>
      </c>
      <c r="H35" s="37">
        <v>10.36</v>
      </c>
      <c r="I35" s="37">
        <v>7.29</v>
      </c>
      <c r="J35" s="38">
        <v>10.88</v>
      </c>
      <c r="K35" s="22"/>
      <c r="L35" s="22"/>
      <c r="M35" s="22"/>
      <c r="N35" s="22"/>
      <c r="O35" s="22"/>
      <c r="P35" s="22"/>
    </row>
    <row r="36" spans="1:16" ht="39" customHeight="1" x14ac:dyDescent="0.15">
      <c r="A36" s="22"/>
      <c r="B36" s="35"/>
      <c r="C36" s="1245" t="s">
        <v>562</v>
      </c>
      <c r="D36" s="1246"/>
      <c r="E36" s="1247"/>
      <c r="F36" s="36">
        <v>9.1199999999999992</v>
      </c>
      <c r="G36" s="37">
        <v>10.44</v>
      </c>
      <c r="H36" s="37">
        <v>9.07</v>
      </c>
      <c r="I36" s="37">
        <v>7.85</v>
      </c>
      <c r="J36" s="38">
        <v>8.36</v>
      </c>
      <c r="K36" s="22"/>
      <c r="L36" s="22"/>
      <c r="M36" s="22"/>
      <c r="N36" s="22"/>
      <c r="O36" s="22"/>
      <c r="P36" s="22"/>
    </row>
    <row r="37" spans="1:16" ht="39" customHeight="1" x14ac:dyDescent="0.15">
      <c r="A37" s="22"/>
      <c r="B37" s="35"/>
      <c r="C37" s="1245" t="s">
        <v>563</v>
      </c>
      <c r="D37" s="1246"/>
      <c r="E37" s="1247"/>
      <c r="F37" s="36">
        <v>1.5</v>
      </c>
      <c r="G37" s="37">
        <v>1.38</v>
      </c>
      <c r="H37" s="37">
        <v>1.5</v>
      </c>
      <c r="I37" s="37">
        <v>0.94</v>
      </c>
      <c r="J37" s="38">
        <v>1.02</v>
      </c>
      <c r="K37" s="22"/>
      <c r="L37" s="22"/>
      <c r="M37" s="22"/>
      <c r="N37" s="22"/>
      <c r="O37" s="22"/>
      <c r="P37" s="22"/>
    </row>
    <row r="38" spans="1:16" ht="39" customHeight="1" x14ac:dyDescent="0.15">
      <c r="A38" s="22"/>
      <c r="B38" s="35"/>
      <c r="C38" s="1245" t="s">
        <v>564</v>
      </c>
      <c r="D38" s="1246"/>
      <c r="E38" s="1247"/>
      <c r="F38" s="36">
        <v>0.43</v>
      </c>
      <c r="G38" s="37">
        <v>0.53</v>
      </c>
      <c r="H38" s="37">
        <v>0.84</v>
      </c>
      <c r="I38" s="37">
        <v>0.79</v>
      </c>
      <c r="J38" s="38">
        <v>0.65</v>
      </c>
      <c r="K38" s="22"/>
      <c r="L38" s="22"/>
      <c r="M38" s="22"/>
      <c r="N38" s="22"/>
      <c r="O38" s="22"/>
      <c r="P38" s="22"/>
    </row>
    <row r="39" spans="1:16" ht="39" customHeight="1" x14ac:dyDescent="0.15">
      <c r="A39" s="22"/>
      <c r="B39" s="35"/>
      <c r="C39" s="1245" t="s">
        <v>565</v>
      </c>
      <c r="D39" s="1246"/>
      <c r="E39" s="1247"/>
      <c r="F39" s="36">
        <v>0.05</v>
      </c>
      <c r="G39" s="37">
        <v>0.01</v>
      </c>
      <c r="H39" s="37">
        <v>0.05</v>
      </c>
      <c r="I39" s="37">
        <v>0.02</v>
      </c>
      <c r="J39" s="38">
        <v>0.02</v>
      </c>
      <c r="K39" s="22"/>
      <c r="L39" s="22"/>
      <c r="M39" s="22"/>
      <c r="N39" s="22"/>
      <c r="O39" s="22"/>
      <c r="P39" s="22"/>
    </row>
    <row r="40" spans="1:16" ht="39" customHeight="1" x14ac:dyDescent="0.15">
      <c r="A40" s="22"/>
      <c r="B40" s="35"/>
      <c r="C40" s="1245" t="s">
        <v>566</v>
      </c>
      <c r="D40" s="1246"/>
      <c r="E40" s="1247"/>
      <c r="F40" s="36" t="s">
        <v>512</v>
      </c>
      <c r="G40" s="37" t="s">
        <v>512</v>
      </c>
      <c r="H40" s="37" t="s">
        <v>512</v>
      </c>
      <c r="I40" s="37" t="s">
        <v>512</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567</v>
      </c>
      <c r="D42" s="1246"/>
      <c r="E42" s="1247"/>
      <c r="F42" s="36" t="s">
        <v>512</v>
      </c>
      <c r="G42" s="37" t="s">
        <v>512</v>
      </c>
      <c r="H42" s="37" t="s">
        <v>512</v>
      </c>
      <c r="I42" s="37" t="s">
        <v>512</v>
      </c>
      <c r="J42" s="38" t="s">
        <v>512</v>
      </c>
      <c r="K42" s="22"/>
      <c r="L42" s="22"/>
      <c r="M42" s="22"/>
      <c r="N42" s="22"/>
      <c r="O42" s="22"/>
      <c r="P42" s="22"/>
    </row>
    <row r="43" spans="1:16" ht="39" customHeight="1" thickBot="1" x14ac:dyDescent="0.2">
      <c r="A43" s="22"/>
      <c r="B43" s="40"/>
      <c r="C43" s="1248" t="s">
        <v>568</v>
      </c>
      <c r="D43" s="1249"/>
      <c r="E43" s="1250"/>
      <c r="F43" s="41">
        <v>7.0000000000000007E-2</v>
      </c>
      <c r="G43" s="42">
        <v>0</v>
      </c>
      <c r="H43" s="42">
        <v>0</v>
      </c>
      <c r="I43" s="42">
        <v>0</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xSHG2OErUlQEuimmtAM7LKqoy4yg9EnILk6QL2m2w8lgvox6b8s4tpZwXA3gG92wYtrATbM44dUIWSkd/DYfQ==" saltValue="5x6VgZ9HxQ4DJ35lkTTj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331</v>
      </c>
      <c r="L45" s="60">
        <v>331</v>
      </c>
      <c r="M45" s="60">
        <v>305</v>
      </c>
      <c r="N45" s="60">
        <v>310</v>
      </c>
      <c r="O45" s="61">
        <v>351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512</v>
      </c>
      <c r="L46" s="64" t="s">
        <v>512</v>
      </c>
      <c r="M46" s="64" t="s">
        <v>512</v>
      </c>
      <c r="N46" s="64" t="s">
        <v>512</v>
      </c>
      <c r="O46" s="65" t="s">
        <v>512</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512</v>
      </c>
      <c r="L47" s="64" t="s">
        <v>512</v>
      </c>
      <c r="M47" s="64" t="s">
        <v>512</v>
      </c>
      <c r="N47" s="64" t="s">
        <v>512</v>
      </c>
      <c r="O47" s="65" t="s">
        <v>512</v>
      </c>
      <c r="P47" s="48"/>
      <c r="Q47" s="48"/>
      <c r="R47" s="48"/>
      <c r="S47" s="48"/>
      <c r="T47" s="48"/>
      <c r="U47" s="48"/>
    </row>
    <row r="48" spans="1:21" ht="30.75" customHeight="1" x14ac:dyDescent="0.15">
      <c r="A48" s="48"/>
      <c r="B48" s="1255"/>
      <c r="C48" s="1256"/>
      <c r="D48" s="62"/>
      <c r="E48" s="1261" t="s">
        <v>15</v>
      </c>
      <c r="F48" s="1261"/>
      <c r="G48" s="1261"/>
      <c r="H48" s="1261"/>
      <c r="I48" s="1261"/>
      <c r="J48" s="1262"/>
      <c r="K48" s="63">
        <v>114</v>
      </c>
      <c r="L48" s="64">
        <v>107</v>
      </c>
      <c r="M48" s="64">
        <v>140</v>
      </c>
      <c r="N48" s="64">
        <v>158</v>
      </c>
      <c r="O48" s="65">
        <v>144</v>
      </c>
      <c r="P48" s="48"/>
      <c r="Q48" s="48"/>
      <c r="R48" s="48"/>
      <c r="S48" s="48"/>
      <c r="T48" s="48"/>
      <c r="U48" s="48"/>
    </row>
    <row r="49" spans="1:21" ht="30.75" customHeight="1" x14ac:dyDescent="0.15">
      <c r="A49" s="48"/>
      <c r="B49" s="1255"/>
      <c r="C49" s="1256"/>
      <c r="D49" s="62"/>
      <c r="E49" s="1261" t="s">
        <v>16</v>
      </c>
      <c r="F49" s="1261"/>
      <c r="G49" s="1261"/>
      <c r="H49" s="1261"/>
      <c r="I49" s="1261"/>
      <c r="J49" s="1262"/>
      <c r="K49" s="63">
        <v>18</v>
      </c>
      <c r="L49" s="64">
        <v>17</v>
      </c>
      <c r="M49" s="64">
        <v>20</v>
      </c>
      <c r="N49" s="64">
        <v>19</v>
      </c>
      <c r="O49" s="65">
        <v>20</v>
      </c>
      <c r="P49" s="48"/>
      <c r="Q49" s="48"/>
      <c r="R49" s="48"/>
      <c r="S49" s="48"/>
      <c r="T49" s="48"/>
      <c r="U49" s="48"/>
    </row>
    <row r="50" spans="1:21" ht="30.75" customHeight="1" x14ac:dyDescent="0.15">
      <c r="A50" s="48"/>
      <c r="B50" s="1255"/>
      <c r="C50" s="1256"/>
      <c r="D50" s="62"/>
      <c r="E50" s="1261" t="s">
        <v>17</v>
      </c>
      <c r="F50" s="1261"/>
      <c r="G50" s="1261"/>
      <c r="H50" s="1261"/>
      <c r="I50" s="1261"/>
      <c r="J50" s="1262"/>
      <c r="K50" s="63">
        <v>1</v>
      </c>
      <c r="L50" s="64">
        <v>1</v>
      </c>
      <c r="M50" s="64">
        <v>1</v>
      </c>
      <c r="N50" s="64">
        <v>1</v>
      </c>
      <c r="O50" s="65">
        <v>1</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512</v>
      </c>
      <c r="L51" s="64" t="s">
        <v>512</v>
      </c>
      <c r="M51" s="64" t="s">
        <v>512</v>
      </c>
      <c r="N51" s="64" t="s">
        <v>512</v>
      </c>
      <c r="O51" s="65" t="s">
        <v>512</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301</v>
      </c>
      <c r="L52" s="64">
        <v>285</v>
      </c>
      <c r="M52" s="64">
        <v>289</v>
      </c>
      <c r="N52" s="64">
        <v>293</v>
      </c>
      <c r="O52" s="65">
        <v>306</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163</v>
      </c>
      <c r="L53" s="69">
        <v>171</v>
      </c>
      <c r="M53" s="69">
        <v>177</v>
      </c>
      <c r="N53" s="69">
        <v>195</v>
      </c>
      <c r="O53" s="70">
        <v>210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512</v>
      </c>
      <c r="L57" s="84" t="s">
        <v>512</v>
      </c>
      <c r="M57" s="84" t="s">
        <v>512</v>
      </c>
      <c r="N57" s="84" t="s">
        <v>575</v>
      </c>
      <c r="O57" s="85" t="s">
        <v>512</v>
      </c>
    </row>
    <row r="58" spans="1:21" ht="31.5" customHeight="1" thickBot="1" x14ac:dyDescent="0.2">
      <c r="B58" s="1271"/>
      <c r="C58" s="1272"/>
      <c r="D58" s="1276" t="s">
        <v>27</v>
      </c>
      <c r="E58" s="1277"/>
      <c r="F58" s="1277"/>
      <c r="G58" s="1277"/>
      <c r="H58" s="1277"/>
      <c r="I58" s="1277"/>
      <c r="J58" s="1278"/>
      <c r="K58" s="86" t="s">
        <v>512</v>
      </c>
      <c r="L58" s="87" t="s">
        <v>512</v>
      </c>
      <c r="M58" s="87" t="s">
        <v>512</v>
      </c>
      <c r="N58" s="87" t="s">
        <v>512</v>
      </c>
      <c r="O58" s="88" t="s">
        <v>512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ZBtgxrKysrbIUakijyfU7L1R4HW4n+WkOeX0bABvqdru39WTwhCmNc3lY/omAdsm/7s7juadNmABERjtgLAg==" saltValue="4EgGGvCocLS+PiKjax4u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9" t="s">
        <v>30</v>
      </c>
      <c r="C41" s="1280"/>
      <c r="D41" s="102"/>
      <c r="E41" s="1285" t="s">
        <v>31</v>
      </c>
      <c r="F41" s="1285"/>
      <c r="G41" s="1285"/>
      <c r="H41" s="1286"/>
      <c r="I41" s="103">
        <v>3076</v>
      </c>
      <c r="J41" s="104">
        <v>2932</v>
      </c>
      <c r="K41" s="104">
        <v>2897</v>
      </c>
      <c r="L41" s="104">
        <v>3047</v>
      </c>
      <c r="M41" s="105">
        <v>3103</v>
      </c>
    </row>
    <row r="42" spans="2:13" ht="27.75" customHeight="1" x14ac:dyDescent="0.15">
      <c r="B42" s="1281"/>
      <c r="C42" s="1282"/>
      <c r="D42" s="106"/>
      <c r="E42" s="1287" t="s">
        <v>32</v>
      </c>
      <c r="F42" s="1287"/>
      <c r="G42" s="1287"/>
      <c r="H42" s="1288"/>
      <c r="I42" s="107">
        <v>4</v>
      </c>
      <c r="J42" s="108">
        <v>3</v>
      </c>
      <c r="K42" s="108">
        <v>2</v>
      </c>
      <c r="L42" s="108">
        <v>2</v>
      </c>
      <c r="M42" s="109">
        <v>1</v>
      </c>
    </row>
    <row r="43" spans="2:13" ht="27.75" customHeight="1" x14ac:dyDescent="0.15">
      <c r="B43" s="1281"/>
      <c r="C43" s="1282"/>
      <c r="D43" s="106"/>
      <c r="E43" s="1287" t="s">
        <v>33</v>
      </c>
      <c r="F43" s="1287"/>
      <c r="G43" s="1287"/>
      <c r="H43" s="1288"/>
      <c r="I43" s="107">
        <v>1746</v>
      </c>
      <c r="J43" s="108">
        <v>1608</v>
      </c>
      <c r="K43" s="108">
        <v>1701</v>
      </c>
      <c r="L43" s="108">
        <v>1738</v>
      </c>
      <c r="M43" s="109">
        <v>1784</v>
      </c>
    </row>
    <row r="44" spans="2:13" ht="27.75" customHeight="1" x14ac:dyDescent="0.15">
      <c r="B44" s="1281"/>
      <c r="C44" s="1282"/>
      <c r="D44" s="106"/>
      <c r="E44" s="1287" t="s">
        <v>34</v>
      </c>
      <c r="F44" s="1287"/>
      <c r="G44" s="1287"/>
      <c r="H44" s="1288"/>
      <c r="I44" s="107">
        <v>166</v>
      </c>
      <c r="J44" s="108">
        <v>144</v>
      </c>
      <c r="K44" s="108">
        <v>120</v>
      </c>
      <c r="L44" s="108">
        <v>109</v>
      </c>
      <c r="M44" s="109">
        <v>88</v>
      </c>
    </row>
    <row r="45" spans="2:13" ht="27.75" customHeight="1" x14ac:dyDescent="0.15">
      <c r="B45" s="1281"/>
      <c r="C45" s="1282"/>
      <c r="D45" s="106"/>
      <c r="E45" s="1287" t="s">
        <v>35</v>
      </c>
      <c r="F45" s="1287"/>
      <c r="G45" s="1287"/>
      <c r="H45" s="1288"/>
      <c r="I45" s="107">
        <v>481</v>
      </c>
      <c r="J45" s="108">
        <v>459</v>
      </c>
      <c r="K45" s="108">
        <v>370</v>
      </c>
      <c r="L45" s="108">
        <v>314</v>
      </c>
      <c r="M45" s="109">
        <v>277</v>
      </c>
    </row>
    <row r="46" spans="2:13" ht="27.75" customHeight="1" x14ac:dyDescent="0.15">
      <c r="B46" s="1281"/>
      <c r="C46" s="1282"/>
      <c r="D46" s="110"/>
      <c r="E46" s="1287" t="s">
        <v>36</v>
      </c>
      <c r="F46" s="1287"/>
      <c r="G46" s="1287"/>
      <c r="H46" s="1288"/>
      <c r="I46" s="107" t="s">
        <v>512</v>
      </c>
      <c r="J46" s="108" t="s">
        <v>512</v>
      </c>
      <c r="K46" s="108" t="s">
        <v>512</v>
      </c>
      <c r="L46" s="108" t="s">
        <v>512</v>
      </c>
      <c r="M46" s="109" t="s">
        <v>512</v>
      </c>
    </row>
    <row r="47" spans="2:13" ht="27.75" customHeight="1" x14ac:dyDescent="0.15">
      <c r="B47" s="1281"/>
      <c r="C47" s="1282"/>
      <c r="D47" s="111"/>
      <c r="E47" s="1289" t="s">
        <v>37</v>
      </c>
      <c r="F47" s="1290"/>
      <c r="G47" s="1290"/>
      <c r="H47" s="1291"/>
      <c r="I47" s="107" t="s">
        <v>512</v>
      </c>
      <c r="J47" s="108" t="s">
        <v>512</v>
      </c>
      <c r="K47" s="108" t="s">
        <v>512</v>
      </c>
      <c r="L47" s="108" t="s">
        <v>512</v>
      </c>
      <c r="M47" s="109" t="s">
        <v>512</v>
      </c>
    </row>
    <row r="48" spans="2:13" ht="27.75" customHeight="1" x14ac:dyDescent="0.15">
      <c r="B48" s="1281"/>
      <c r="C48" s="1282"/>
      <c r="D48" s="106"/>
      <c r="E48" s="1287" t="s">
        <v>38</v>
      </c>
      <c r="F48" s="1287"/>
      <c r="G48" s="1287"/>
      <c r="H48" s="1288"/>
      <c r="I48" s="107" t="s">
        <v>512</v>
      </c>
      <c r="J48" s="108" t="s">
        <v>512</v>
      </c>
      <c r="K48" s="108" t="s">
        <v>512</v>
      </c>
      <c r="L48" s="108" t="s">
        <v>512</v>
      </c>
      <c r="M48" s="109" t="s">
        <v>512</v>
      </c>
    </row>
    <row r="49" spans="2:13" ht="27.75" customHeight="1" x14ac:dyDescent="0.15">
      <c r="B49" s="1283"/>
      <c r="C49" s="1284"/>
      <c r="D49" s="106"/>
      <c r="E49" s="1287" t="s">
        <v>39</v>
      </c>
      <c r="F49" s="1287"/>
      <c r="G49" s="1287"/>
      <c r="H49" s="1288"/>
      <c r="I49" s="107" t="s">
        <v>512</v>
      </c>
      <c r="J49" s="108" t="s">
        <v>512</v>
      </c>
      <c r="K49" s="108" t="s">
        <v>512</v>
      </c>
      <c r="L49" s="108" t="s">
        <v>512</v>
      </c>
      <c r="M49" s="109" t="s">
        <v>512</v>
      </c>
    </row>
    <row r="50" spans="2:13" ht="27.75" customHeight="1" x14ac:dyDescent="0.15">
      <c r="B50" s="1292" t="s">
        <v>40</v>
      </c>
      <c r="C50" s="1293"/>
      <c r="D50" s="112"/>
      <c r="E50" s="1287" t="s">
        <v>41</v>
      </c>
      <c r="F50" s="1287"/>
      <c r="G50" s="1287"/>
      <c r="H50" s="1288"/>
      <c r="I50" s="107">
        <v>2633</v>
      </c>
      <c r="J50" s="108">
        <v>2855</v>
      </c>
      <c r="K50" s="108">
        <v>2920</v>
      </c>
      <c r="L50" s="108">
        <v>3090</v>
      </c>
      <c r="M50" s="109">
        <v>2912</v>
      </c>
    </row>
    <row r="51" spans="2:13" ht="27.75" customHeight="1" x14ac:dyDescent="0.15">
      <c r="B51" s="1281"/>
      <c r="C51" s="1282"/>
      <c r="D51" s="106"/>
      <c r="E51" s="1287" t="s">
        <v>42</v>
      </c>
      <c r="F51" s="1287"/>
      <c r="G51" s="1287"/>
      <c r="H51" s="1288"/>
      <c r="I51" s="107">
        <v>15</v>
      </c>
      <c r="J51" s="108">
        <v>9</v>
      </c>
      <c r="K51" s="108">
        <v>5</v>
      </c>
      <c r="L51" s="108">
        <v>4</v>
      </c>
      <c r="M51" s="109">
        <v>3</v>
      </c>
    </row>
    <row r="52" spans="2:13" ht="27.75" customHeight="1" x14ac:dyDescent="0.15">
      <c r="B52" s="1283"/>
      <c r="C52" s="1284"/>
      <c r="D52" s="106"/>
      <c r="E52" s="1287" t="s">
        <v>43</v>
      </c>
      <c r="F52" s="1287"/>
      <c r="G52" s="1287"/>
      <c r="H52" s="1288"/>
      <c r="I52" s="107">
        <v>3371</v>
      </c>
      <c r="J52" s="108">
        <v>3299</v>
      </c>
      <c r="K52" s="108">
        <v>3221</v>
      </c>
      <c r="L52" s="108">
        <v>3299</v>
      </c>
      <c r="M52" s="109">
        <v>3319</v>
      </c>
    </row>
    <row r="53" spans="2:13" ht="27.75" customHeight="1" thickBot="1" x14ac:dyDescent="0.2">
      <c r="B53" s="1294" t="s">
        <v>44</v>
      </c>
      <c r="C53" s="1295"/>
      <c r="D53" s="113"/>
      <c r="E53" s="1296" t="s">
        <v>45</v>
      </c>
      <c r="F53" s="1296"/>
      <c r="G53" s="1296"/>
      <c r="H53" s="1297"/>
      <c r="I53" s="114">
        <v>-545</v>
      </c>
      <c r="J53" s="115">
        <v>-1017</v>
      </c>
      <c r="K53" s="115">
        <v>-1056</v>
      </c>
      <c r="L53" s="115">
        <v>-1183</v>
      </c>
      <c r="M53" s="116">
        <v>-981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LUxXbOgDcah+suxlinErOJfvpcDV8fIZ0WgGMNTh+K0HVerlwcYI3tsfxlHff09qisvSdAUgj5lyRRKtIVEAg==" saltValue="yAJujF2OtES2msXONXAx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48</v>
      </c>
      <c r="D55" s="1306"/>
      <c r="E55" s="1307"/>
      <c r="F55" s="128">
        <v>2549</v>
      </c>
      <c r="G55" s="128">
        <v>2684</v>
      </c>
      <c r="H55" s="129">
        <v>2494</v>
      </c>
    </row>
    <row r="56" spans="2:8" ht="52.5" customHeight="1" x14ac:dyDescent="0.15">
      <c r="B56" s="130"/>
      <c r="C56" s="1308" t="s">
        <v>49</v>
      </c>
      <c r="D56" s="1308"/>
      <c r="E56" s="1309"/>
      <c r="F56" s="131">
        <v>169</v>
      </c>
      <c r="G56" s="131">
        <v>169</v>
      </c>
      <c r="H56" s="132">
        <v>169</v>
      </c>
    </row>
    <row r="57" spans="2:8" ht="53.25" customHeight="1" x14ac:dyDescent="0.15">
      <c r="B57" s="130"/>
      <c r="C57" s="1310" t="s">
        <v>50</v>
      </c>
      <c r="D57" s="1310"/>
      <c r="E57" s="1311"/>
      <c r="F57" s="133">
        <v>132</v>
      </c>
      <c r="G57" s="133">
        <v>137</v>
      </c>
      <c r="H57" s="134">
        <v>150</v>
      </c>
    </row>
    <row r="58" spans="2:8" ht="45.75" customHeight="1" x14ac:dyDescent="0.15">
      <c r="B58" s="135"/>
      <c r="C58" s="1298" t="s">
        <v>586</v>
      </c>
      <c r="D58" s="1299"/>
      <c r="E58" s="1300"/>
      <c r="F58" s="136">
        <v>70</v>
      </c>
      <c r="G58" s="136">
        <v>70</v>
      </c>
      <c r="H58" s="137">
        <v>70</v>
      </c>
    </row>
    <row r="59" spans="2:8" ht="45.75" customHeight="1" x14ac:dyDescent="0.15">
      <c r="B59" s="135"/>
      <c r="C59" s="1298" t="s">
        <v>587</v>
      </c>
      <c r="D59" s="1299"/>
      <c r="E59" s="1300"/>
      <c r="F59" s="136">
        <v>50</v>
      </c>
      <c r="G59" s="136">
        <v>50</v>
      </c>
      <c r="H59" s="137">
        <v>50</v>
      </c>
    </row>
    <row r="60" spans="2:8" ht="45.75" customHeight="1" x14ac:dyDescent="0.15">
      <c r="B60" s="135"/>
      <c r="C60" s="1298" t="s">
        <v>588</v>
      </c>
      <c r="D60" s="1299"/>
      <c r="E60" s="1300"/>
      <c r="F60" s="136">
        <v>3</v>
      </c>
      <c r="G60" s="136">
        <v>8</v>
      </c>
      <c r="H60" s="137">
        <v>20</v>
      </c>
    </row>
    <row r="61" spans="2:8" ht="45.75" customHeight="1" x14ac:dyDescent="0.15">
      <c r="B61" s="135"/>
      <c r="C61" s="1298" t="s">
        <v>589</v>
      </c>
      <c r="D61" s="1299"/>
      <c r="E61" s="1300"/>
      <c r="F61" s="136">
        <v>5</v>
      </c>
      <c r="G61" s="136">
        <v>5</v>
      </c>
      <c r="H61" s="137">
        <v>5</v>
      </c>
    </row>
    <row r="62" spans="2:8" ht="45.75" customHeight="1" thickBot="1" x14ac:dyDescent="0.2">
      <c r="B62" s="138"/>
      <c r="C62" s="1301" t="s">
        <v>590</v>
      </c>
      <c r="D62" s="1302"/>
      <c r="E62" s="1303"/>
      <c r="F62" s="139">
        <v>4</v>
      </c>
      <c r="G62" s="139">
        <v>4</v>
      </c>
      <c r="H62" s="140">
        <v>4</v>
      </c>
    </row>
    <row r="63" spans="2:8" ht="52.5" customHeight="1" thickBot="1" x14ac:dyDescent="0.2">
      <c r="B63" s="141"/>
      <c r="C63" s="1304" t="s">
        <v>51</v>
      </c>
      <c r="D63" s="1304"/>
      <c r="E63" s="1305"/>
      <c r="F63" s="142">
        <v>2850</v>
      </c>
      <c r="G63" s="142">
        <v>2990</v>
      </c>
      <c r="H63" s="143">
        <v>2813</v>
      </c>
    </row>
    <row r="64" spans="2:8" ht="15" customHeight="1" x14ac:dyDescent="0.15"/>
  </sheetData>
  <sheetProtection algorithmName="SHA-512" hashValue="USXrWIokYqbqUn6cQE98Km6EVVKjijjmxQgzHuO6iiTDDXb0Vao8k79OmzVSL/L6Iz/z+8y6LEP18J5yaUZ+oA==" saltValue="vwPSvASFNg+wxJUNQLyY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4180-7B45-4529-8E6F-3A4E50429F0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601</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2"/>
      <c r="H50" s="1312"/>
      <c r="I50" s="1312"/>
      <c r="J50" s="1312"/>
      <c r="K50" s="405"/>
      <c r="L50" s="405"/>
      <c r="M50" s="406"/>
      <c r="N50" s="406"/>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5"/>
      <c r="G51" s="1330"/>
      <c r="H51" s="1330"/>
      <c r="I51" s="1334"/>
      <c r="J51" s="1334"/>
      <c r="K51" s="1319"/>
      <c r="L51" s="1319"/>
      <c r="M51" s="1319"/>
      <c r="N51" s="1319"/>
      <c r="AM51" s="404"/>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29"/>
      <c r="BQ51" s="1314"/>
      <c r="BR51" s="1314"/>
      <c r="BS51" s="1314"/>
      <c r="BT51" s="1314"/>
      <c r="BU51" s="1314"/>
      <c r="BV51" s="1314"/>
      <c r="BW51" s="1314"/>
      <c r="BX51" s="1329"/>
      <c r="BY51" s="1314"/>
      <c r="BZ51" s="1314"/>
      <c r="CA51" s="1314"/>
      <c r="CB51" s="1314"/>
      <c r="CC51" s="1314"/>
      <c r="CD51" s="1314"/>
      <c r="CE51" s="1314"/>
      <c r="CF51" s="1329"/>
      <c r="CG51" s="1314"/>
      <c r="CH51" s="1314"/>
      <c r="CI51" s="1314"/>
      <c r="CJ51" s="1314"/>
      <c r="CK51" s="1314"/>
      <c r="CL51" s="1314"/>
      <c r="CM51" s="1314"/>
      <c r="CN51" s="1329"/>
      <c r="CO51" s="1314"/>
      <c r="CP51" s="1314"/>
      <c r="CQ51" s="1314"/>
      <c r="CR51" s="1314"/>
      <c r="CS51" s="1314"/>
      <c r="CT51" s="1314"/>
      <c r="CU51" s="1314"/>
      <c r="CV51" s="1329"/>
      <c r="CW51" s="1314"/>
      <c r="CX51" s="1314"/>
      <c r="CY51" s="1314"/>
      <c r="CZ51" s="1314"/>
      <c r="DA51" s="1314"/>
      <c r="DB51" s="1314"/>
      <c r="DC51" s="1314"/>
    </row>
    <row r="52" spans="1:109" x14ac:dyDescent="0.15">
      <c r="B52" s="395"/>
      <c r="G52" s="1330"/>
      <c r="H52" s="1330"/>
      <c r="I52" s="1334"/>
      <c r="J52" s="1334"/>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30"/>
      <c r="H53" s="1330"/>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29"/>
      <c r="BQ53" s="1314"/>
      <c r="BR53" s="1314"/>
      <c r="BS53" s="1314"/>
      <c r="BT53" s="1314"/>
      <c r="BU53" s="1314"/>
      <c r="BV53" s="1314"/>
      <c r="BW53" s="1314"/>
      <c r="BX53" s="1329"/>
      <c r="BY53" s="1314"/>
      <c r="BZ53" s="1314"/>
      <c r="CA53" s="1314"/>
      <c r="CB53" s="1314"/>
      <c r="CC53" s="1314"/>
      <c r="CD53" s="1314"/>
      <c r="CE53" s="1314"/>
      <c r="CF53" s="1329"/>
      <c r="CG53" s="1314"/>
      <c r="CH53" s="1314"/>
      <c r="CI53" s="1314"/>
      <c r="CJ53" s="1314"/>
      <c r="CK53" s="1314"/>
      <c r="CL53" s="1314"/>
      <c r="CM53" s="1314"/>
      <c r="CN53" s="1329"/>
      <c r="CO53" s="1314"/>
      <c r="CP53" s="1314"/>
      <c r="CQ53" s="1314"/>
      <c r="CR53" s="1314"/>
      <c r="CS53" s="1314"/>
      <c r="CT53" s="1314"/>
      <c r="CU53" s="1314"/>
      <c r="CV53" s="1329"/>
      <c r="CW53" s="1314"/>
      <c r="CX53" s="1314"/>
      <c r="CY53" s="1314"/>
      <c r="CZ53" s="1314"/>
      <c r="DA53" s="1314"/>
      <c r="DB53" s="1314"/>
      <c r="DC53" s="1314"/>
    </row>
    <row r="54" spans="1:109" x14ac:dyDescent="0.15">
      <c r="A54" s="403"/>
      <c r="B54" s="395"/>
      <c r="G54" s="1330"/>
      <c r="H54" s="1330"/>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598</v>
      </c>
      <c r="AO55" s="1318"/>
      <c r="AP55" s="1318"/>
      <c r="AQ55" s="1318"/>
      <c r="AR55" s="1318"/>
      <c r="AS55" s="1318"/>
      <c r="AT55" s="1318"/>
      <c r="AU55" s="1318"/>
      <c r="AV55" s="1318"/>
      <c r="AW55" s="1318"/>
      <c r="AX55" s="1318"/>
      <c r="AY55" s="1318"/>
      <c r="AZ55" s="1318"/>
      <c r="BA55" s="1318"/>
      <c r="BB55" s="1317" t="s">
        <v>596</v>
      </c>
      <c r="BC55" s="1317"/>
      <c r="BD55" s="1317"/>
      <c r="BE55" s="1317"/>
      <c r="BF55" s="1317"/>
      <c r="BG55" s="1317"/>
      <c r="BH55" s="1317"/>
      <c r="BI55" s="1317"/>
      <c r="BJ55" s="1317"/>
      <c r="BK55" s="1317"/>
      <c r="BL55" s="1317"/>
      <c r="BM55" s="1317"/>
      <c r="BN55" s="1317"/>
      <c r="BO55" s="1317"/>
      <c r="BP55" s="1329"/>
      <c r="BQ55" s="1314"/>
      <c r="BR55" s="1314"/>
      <c r="BS55" s="1314"/>
      <c r="BT55" s="1314"/>
      <c r="BU55" s="1314"/>
      <c r="BV55" s="1314"/>
      <c r="BW55" s="1314"/>
      <c r="BX55" s="1329"/>
      <c r="BY55" s="1314"/>
      <c r="BZ55" s="1314"/>
      <c r="CA55" s="1314"/>
      <c r="CB55" s="1314"/>
      <c r="CC55" s="1314"/>
      <c r="CD55" s="1314"/>
      <c r="CE55" s="1314"/>
      <c r="CF55" s="1329"/>
      <c r="CG55" s="1314"/>
      <c r="CH55" s="1314"/>
      <c r="CI55" s="1314"/>
      <c r="CJ55" s="1314"/>
      <c r="CK55" s="1314"/>
      <c r="CL55" s="1314"/>
      <c r="CM55" s="1314"/>
      <c r="CN55" s="1329"/>
      <c r="CO55" s="1314"/>
      <c r="CP55" s="1314"/>
      <c r="CQ55" s="1314"/>
      <c r="CR55" s="1314"/>
      <c r="CS55" s="1314"/>
      <c r="CT55" s="1314"/>
      <c r="CU55" s="1314"/>
      <c r="CV55" s="1329"/>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597</v>
      </c>
      <c r="BC57" s="1317"/>
      <c r="BD57" s="1317"/>
      <c r="BE57" s="1317"/>
      <c r="BF57" s="1317"/>
      <c r="BG57" s="1317"/>
      <c r="BH57" s="1317"/>
      <c r="BI57" s="1317"/>
      <c r="BJ57" s="1317"/>
      <c r="BK57" s="1317"/>
      <c r="BL57" s="1317"/>
      <c r="BM57" s="1317"/>
      <c r="BN57" s="1317"/>
      <c r="BO57" s="1317"/>
      <c r="BP57" s="1329"/>
      <c r="BQ57" s="1314"/>
      <c r="BR57" s="1314"/>
      <c r="BS57" s="1314"/>
      <c r="BT57" s="1314"/>
      <c r="BU57" s="1314"/>
      <c r="BV57" s="1314"/>
      <c r="BW57" s="1314"/>
      <c r="BX57" s="1329"/>
      <c r="BY57" s="1314"/>
      <c r="BZ57" s="1314"/>
      <c r="CA57" s="1314"/>
      <c r="CB57" s="1314"/>
      <c r="CC57" s="1314"/>
      <c r="CD57" s="1314"/>
      <c r="CE57" s="1314"/>
      <c r="CF57" s="1329"/>
      <c r="CG57" s="1314"/>
      <c r="CH57" s="1314"/>
      <c r="CI57" s="1314"/>
      <c r="CJ57" s="1314"/>
      <c r="CK57" s="1314"/>
      <c r="CL57" s="1314"/>
      <c r="CM57" s="1314"/>
      <c r="CN57" s="1329"/>
      <c r="CO57" s="1314"/>
      <c r="CP57" s="1314"/>
      <c r="CQ57" s="1314"/>
      <c r="CR57" s="1314"/>
      <c r="CS57" s="1314"/>
      <c r="CT57" s="1314"/>
      <c r="CU57" s="1314"/>
      <c r="CV57" s="1329"/>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602</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2"/>
      <c r="H72" s="1312"/>
      <c r="I72" s="1312"/>
      <c r="J72" s="1312"/>
      <c r="K72" s="405"/>
      <c r="L72" s="405"/>
      <c r="M72" s="406"/>
      <c r="N72" s="406"/>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5"/>
      <c r="G73" s="1330"/>
      <c r="H73" s="1330"/>
      <c r="I73" s="1330"/>
      <c r="J73" s="1330"/>
      <c r="K73" s="1313"/>
      <c r="L73" s="1313"/>
      <c r="M73" s="1313"/>
      <c r="N73" s="1313"/>
      <c r="AM73" s="404"/>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30"/>
      <c r="H74" s="1330"/>
      <c r="I74" s="1330"/>
      <c r="J74" s="1330"/>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30"/>
      <c r="H75" s="1330"/>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4">
        <v>9.4</v>
      </c>
      <c r="BQ75" s="1314"/>
      <c r="BR75" s="1314"/>
      <c r="BS75" s="1314"/>
      <c r="BT75" s="1314"/>
      <c r="BU75" s="1314"/>
      <c r="BV75" s="1314"/>
      <c r="BW75" s="1314"/>
      <c r="BX75" s="1314">
        <v>9.1</v>
      </c>
      <c r="BY75" s="1314"/>
      <c r="BZ75" s="1314"/>
      <c r="CA75" s="1314"/>
      <c r="CB75" s="1314"/>
      <c r="CC75" s="1314"/>
      <c r="CD75" s="1314"/>
      <c r="CE75" s="1314"/>
      <c r="CF75" s="1314">
        <v>9.3000000000000007</v>
      </c>
      <c r="CG75" s="1314"/>
      <c r="CH75" s="1314"/>
      <c r="CI75" s="1314"/>
      <c r="CJ75" s="1314"/>
      <c r="CK75" s="1314"/>
      <c r="CL75" s="1314"/>
      <c r="CM75" s="1314"/>
      <c r="CN75" s="1314">
        <v>10.1</v>
      </c>
      <c r="CO75" s="1314"/>
      <c r="CP75" s="1314"/>
      <c r="CQ75" s="1314"/>
      <c r="CR75" s="1314"/>
      <c r="CS75" s="1314"/>
      <c r="CT75" s="1314"/>
      <c r="CU75" s="1314"/>
      <c r="CV75" s="1314">
        <v>10.9</v>
      </c>
      <c r="CW75" s="1314"/>
      <c r="CX75" s="1314"/>
      <c r="CY75" s="1314"/>
      <c r="CZ75" s="1314"/>
      <c r="DA75" s="1314"/>
      <c r="DB75" s="1314"/>
      <c r="DC75" s="1314"/>
    </row>
    <row r="76" spans="2:107" x14ac:dyDescent="0.15">
      <c r="B76" s="395"/>
      <c r="G76" s="1330"/>
      <c r="H76" s="1330"/>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598</v>
      </c>
      <c r="AO77" s="1318"/>
      <c r="AP77" s="1318"/>
      <c r="AQ77" s="1318"/>
      <c r="AR77" s="1318"/>
      <c r="AS77" s="1318"/>
      <c r="AT77" s="1318"/>
      <c r="AU77" s="1318"/>
      <c r="AV77" s="1318"/>
      <c r="AW77" s="1318"/>
      <c r="AX77" s="1318"/>
      <c r="AY77" s="1318"/>
      <c r="AZ77" s="1318"/>
      <c r="BA77" s="1318"/>
      <c r="BB77" s="1317" t="s">
        <v>596</v>
      </c>
      <c r="BC77" s="1317"/>
      <c r="BD77" s="1317"/>
      <c r="BE77" s="1317"/>
      <c r="BF77" s="1317"/>
      <c r="BG77" s="1317"/>
      <c r="BH77" s="1317"/>
      <c r="BI77" s="1317"/>
      <c r="BJ77" s="1317"/>
      <c r="BK77" s="1317"/>
      <c r="BL77" s="1317"/>
      <c r="BM77" s="1317"/>
      <c r="BN77" s="1317"/>
      <c r="BO77" s="1317"/>
      <c r="BP77" s="1314">
        <v>27</v>
      </c>
      <c r="BQ77" s="1314"/>
      <c r="BR77" s="1314"/>
      <c r="BS77" s="1314"/>
      <c r="BT77" s="1314"/>
      <c r="BU77" s="1314"/>
      <c r="BV77" s="1314"/>
      <c r="BW77" s="1314"/>
      <c r="BX77" s="1314">
        <v>25.4</v>
      </c>
      <c r="BY77" s="1314"/>
      <c r="BZ77" s="1314"/>
      <c r="CA77" s="1314"/>
      <c r="CB77" s="1314"/>
      <c r="CC77" s="1314"/>
      <c r="CD77" s="1314"/>
      <c r="CE77" s="1314"/>
      <c r="CF77" s="1314">
        <v>23.4</v>
      </c>
      <c r="CG77" s="1314"/>
      <c r="CH77" s="1314"/>
      <c r="CI77" s="1314"/>
      <c r="CJ77" s="1314"/>
      <c r="CK77" s="1314"/>
      <c r="CL77" s="1314"/>
      <c r="CM77" s="1314"/>
      <c r="CN77" s="1314">
        <v>7.7</v>
      </c>
      <c r="CO77" s="1314"/>
      <c r="CP77" s="1314"/>
      <c r="CQ77" s="1314"/>
      <c r="CR77" s="1314"/>
      <c r="CS77" s="1314"/>
      <c r="CT77" s="1314"/>
      <c r="CU77" s="1314"/>
      <c r="CV77" s="1314">
        <v>3.2</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600</v>
      </c>
      <c r="BC79" s="1317"/>
      <c r="BD79" s="1317"/>
      <c r="BE79" s="1317"/>
      <c r="BF79" s="1317"/>
      <c r="BG79" s="1317"/>
      <c r="BH79" s="1317"/>
      <c r="BI79" s="1317"/>
      <c r="BJ79" s="1317"/>
      <c r="BK79" s="1317"/>
      <c r="BL79" s="1317"/>
      <c r="BM79" s="1317"/>
      <c r="BN79" s="1317"/>
      <c r="BO79" s="1317"/>
      <c r="BP79" s="1314">
        <v>8.6999999999999993</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8.8000000000000007</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QG5uyw9GiLnF466mm5sKV1ttSX5gd1BC8ojvV46VldnPfISaP9jU3mbNaWoxVYffpH0NMOYiq9IghBqLMVdRg==" saltValue="w+Do+vrHa8S9Kn70rjMe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37703-0D11-4F8E-AF13-A5EEAC57095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AjGXsdalFah6yd/IJ09k1RgEeiIv3zdVkTbYR/JsjPW6bhXolAkJtBEEyuhvs9thooi26NBfUi+kqmM99QK6Fg==" saltValue="tz+SPCAUCjSxAN7qusRmD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D404-555A-4FF9-A062-68959E95658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OiDQ7P1B6TXQD0jPIX3QbHSnxeqXWJYr0gfIM9r5nzkHokvlMfB53/DJLfYg5+8PAxmr35crvbPH+207M4pwXg==" saltValue="YNIbF6Okba7f70VCHA7c4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33653</v>
      </c>
      <c r="E3" s="162"/>
      <c r="F3" s="163">
        <v>109920</v>
      </c>
      <c r="G3" s="164"/>
      <c r="H3" s="165"/>
    </row>
    <row r="4" spans="1:8" x14ac:dyDescent="0.15">
      <c r="A4" s="166"/>
      <c r="B4" s="167"/>
      <c r="C4" s="168"/>
      <c r="D4" s="169">
        <v>19645</v>
      </c>
      <c r="E4" s="170"/>
      <c r="F4" s="171">
        <v>62739</v>
      </c>
      <c r="G4" s="172"/>
      <c r="H4" s="173"/>
    </row>
    <row r="5" spans="1:8" x14ac:dyDescent="0.15">
      <c r="A5" s="154" t="s">
        <v>546</v>
      </c>
      <c r="B5" s="159"/>
      <c r="C5" s="160"/>
      <c r="D5" s="161">
        <v>45185</v>
      </c>
      <c r="E5" s="162"/>
      <c r="F5" s="163">
        <v>119882</v>
      </c>
      <c r="G5" s="164"/>
      <c r="H5" s="165"/>
    </row>
    <row r="6" spans="1:8" x14ac:dyDescent="0.15">
      <c r="A6" s="166"/>
      <c r="B6" s="167"/>
      <c r="C6" s="168"/>
      <c r="D6" s="169">
        <v>15114</v>
      </c>
      <c r="E6" s="170"/>
      <c r="F6" s="171">
        <v>66481</v>
      </c>
      <c r="G6" s="172"/>
      <c r="H6" s="173"/>
    </row>
    <row r="7" spans="1:8" x14ac:dyDescent="0.15">
      <c r="A7" s="154" t="s">
        <v>547</v>
      </c>
      <c r="B7" s="159"/>
      <c r="C7" s="160"/>
      <c r="D7" s="161">
        <v>71465</v>
      </c>
      <c r="E7" s="162"/>
      <c r="F7" s="163">
        <v>116162</v>
      </c>
      <c r="G7" s="164"/>
      <c r="H7" s="165"/>
    </row>
    <row r="8" spans="1:8" x14ac:dyDescent="0.15">
      <c r="A8" s="166"/>
      <c r="B8" s="167"/>
      <c r="C8" s="168"/>
      <c r="D8" s="169">
        <v>18659</v>
      </c>
      <c r="E8" s="170"/>
      <c r="F8" s="171">
        <v>61562</v>
      </c>
      <c r="G8" s="172"/>
      <c r="H8" s="173"/>
    </row>
    <row r="9" spans="1:8" x14ac:dyDescent="0.15">
      <c r="A9" s="154" t="s">
        <v>548</v>
      </c>
      <c r="B9" s="159"/>
      <c r="C9" s="160"/>
      <c r="D9" s="161">
        <v>91762</v>
      </c>
      <c r="E9" s="162"/>
      <c r="F9" s="163">
        <v>121449</v>
      </c>
      <c r="G9" s="164"/>
      <c r="H9" s="165"/>
    </row>
    <row r="10" spans="1:8" x14ac:dyDescent="0.15">
      <c r="A10" s="166"/>
      <c r="B10" s="167"/>
      <c r="C10" s="168"/>
      <c r="D10" s="169">
        <v>56634</v>
      </c>
      <c r="E10" s="170"/>
      <c r="F10" s="171">
        <v>62922</v>
      </c>
      <c r="G10" s="172"/>
      <c r="H10" s="173"/>
    </row>
    <row r="11" spans="1:8" x14ac:dyDescent="0.15">
      <c r="A11" s="154" t="s">
        <v>549</v>
      </c>
      <c r="B11" s="159"/>
      <c r="C11" s="160"/>
      <c r="D11" s="161">
        <v>137462</v>
      </c>
      <c r="E11" s="162"/>
      <c r="F11" s="163">
        <v>145139</v>
      </c>
      <c r="G11" s="164"/>
      <c r="H11" s="165"/>
    </row>
    <row r="12" spans="1:8" x14ac:dyDescent="0.15">
      <c r="A12" s="166"/>
      <c r="B12" s="167"/>
      <c r="C12" s="174"/>
      <c r="D12" s="169">
        <v>79307</v>
      </c>
      <c r="E12" s="170"/>
      <c r="F12" s="171">
        <v>83762</v>
      </c>
      <c r="G12" s="172"/>
      <c r="H12" s="173"/>
    </row>
    <row r="13" spans="1:8" x14ac:dyDescent="0.15">
      <c r="A13" s="154"/>
      <c r="B13" s="159"/>
      <c r="C13" s="175"/>
      <c r="D13" s="176">
        <v>75905</v>
      </c>
      <c r="E13" s="177"/>
      <c r="F13" s="178">
        <v>122510</v>
      </c>
      <c r="G13" s="179"/>
      <c r="H13" s="165"/>
    </row>
    <row r="14" spans="1:8" x14ac:dyDescent="0.15">
      <c r="A14" s="166"/>
      <c r="B14" s="167"/>
      <c r="C14" s="168"/>
      <c r="D14" s="169">
        <v>37872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11.39</v>
      </c>
      <c r="C19" s="180">
        <f>ROUND(VALUE(SUBSTITUTE(実質収支比率等に係る経年分析!G$48,"▲","-")),2)</f>
        <v>9.99</v>
      </c>
      <c r="D19" s="180">
        <f>ROUND(VALUE(SUBSTITUTE(実質収支比率等に係る経年分析!H$48,"▲","-")),2)</f>
        <v>10.36</v>
      </c>
      <c r="E19" s="180">
        <f>ROUND(VALUE(SUBSTITUTE(実質収支比率等に係る経年分析!I$48,"▲","-")),2)</f>
        <v>7.29</v>
      </c>
      <c r="F19" s="180">
        <f>ROUND(VALUE(SUBSTITUTE(実質収支比率等に係る経年分析!J$48,"▲","-")),2)</f>
        <v>10.89</v>
      </c>
    </row>
    <row r="20" spans="1:11" x14ac:dyDescent="0.15">
      <c r="A20" s="180" t="s">
        <v>55</v>
      </c>
      <c r="B20" s="180">
        <f>ROUND(VALUE(SUBSTITUTE(実質収支比率等に係る経年分析!F$47,"▲","-")),2)</f>
        <v>106.85</v>
      </c>
      <c r="C20" s="180">
        <f>ROUND(VALUE(SUBSTITUTE(実質収支比率等に係る経年分析!G$47,"▲","-")),2)</f>
        <v>119.83</v>
      </c>
      <c r="D20" s="180">
        <f>ROUND(VALUE(SUBSTITUTE(実質収支比率等に係る経年分析!H$47,"▲","-")),2)</f>
        <v>123.26</v>
      </c>
      <c r="E20" s="180">
        <f>ROUND(VALUE(SUBSTITUTE(実質収支比率等に係る経年分析!I$47,"▲","-")),2)</f>
        <v>130.71</v>
      </c>
      <c r="F20" s="180">
        <f>ROUND(VALUE(SUBSTITUTE(実質収支比率等に係る経年分析!J$47,"▲","-")),2)</f>
        <v>121.3</v>
      </c>
    </row>
    <row r="21" spans="1:11" x14ac:dyDescent="0.15">
      <c r="A21" s="180" t="s">
        <v>56</v>
      </c>
      <c r="B21" s="180">
        <f>IF(ISNUMBER(VALUE(SUBSTITUTE(実質収支比率等に係る経年分析!F$49,"▲","-"))),ROUND(VALUE(SUBSTITUTE(実質収支比率等に係る経年分析!F$49,"▲","-")),2),NA())</f>
        <v>12.43</v>
      </c>
      <c r="C21" s="180">
        <f>IF(ISNUMBER(VALUE(SUBSTITUTE(実質収支比率等に係る経年分析!G$49,"▲","-"))),ROUND(VALUE(SUBSTITUTE(実質収支比率等に係る経年分析!G$49,"▲","-")),2),NA())</f>
        <v>7.97</v>
      </c>
      <c r="D21" s="180">
        <f>IF(ISNUMBER(VALUE(SUBSTITUTE(実質収支比率等に係る経年分析!H$49,"▲","-"))),ROUND(VALUE(SUBSTITUTE(実質収支比率等に係る経年分析!H$49,"▲","-")),2),NA())</f>
        <v>3.06</v>
      </c>
      <c r="E21" s="180">
        <f>IF(ISNUMBER(VALUE(SUBSTITUTE(実質収支比率等に係る経年分析!I$49,"▲","-"))),ROUND(VALUE(SUBSTITUTE(実質収支比率等に係る経年分析!I$49,"▲","-")),2),NA())</f>
        <v>3.44</v>
      </c>
      <c r="F21" s="180">
        <f>IF(ISNUMBER(VALUE(SUBSTITUTE(実質収支比率等に係る経年分析!J$49,"▲","-"))),ROUND(VALUE(SUBSTITUTE(実質収支比率等に係る経年分析!J$49,"▲","-")),2),NA())</f>
        <v>-5.63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9.1199999999999992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10.88</v>
      </c>
    </row>
    <row r="36" spans="1:16" x14ac:dyDescent="0.15">
      <c r="A36" s="181" t="str">
        <f>IF(連結実質赤字比率に係る赤字・黒字の構成分析!C$34="",NA(),連結実質赤字比率に係る赤字・黒字の構成分析!C$34)</f>
        <v>上水道特別会計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301</v>
      </c>
      <c r="E42" s="182"/>
      <c r="F42" s="182"/>
      <c r="G42" s="182">
        <f>'実質公債費比率（分子）の構造'!L$52</f>
        <v>285</v>
      </c>
      <c r="H42" s="182"/>
      <c r="I42" s="182"/>
      <c r="J42" s="182">
        <f>'実質公債費比率（分子）の構造'!M$52</f>
        <v>289</v>
      </c>
      <c r="K42" s="182"/>
      <c r="L42" s="182"/>
      <c r="M42" s="182">
        <f>'実質公債費比率（分子）の構造'!N$52</f>
        <v>293</v>
      </c>
      <c r="N42" s="182"/>
      <c r="O42" s="182"/>
      <c r="P42" s="182">
        <f>'実質公債費比率（分子）の構造'!O$52</f>
        <v>306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18</v>
      </c>
      <c r="C45" s="182"/>
      <c r="D45" s="182"/>
      <c r="E45" s="182">
        <f>'実質公債費比率（分子）の構造'!L$49</f>
        <v>17</v>
      </c>
      <c r="F45" s="182"/>
      <c r="G45" s="182"/>
      <c r="H45" s="182">
        <f>'実質公債費比率（分子）の構造'!M$49</f>
        <v>20</v>
      </c>
      <c r="I45" s="182"/>
      <c r="J45" s="182"/>
      <c r="K45" s="182">
        <f>'実質公債費比率（分子）の構造'!N$49</f>
        <v>19</v>
      </c>
      <c r="L45" s="182"/>
      <c r="M45" s="182"/>
      <c r="N45" s="182">
        <f>'実質公債費比率（分子）の構造'!O$49</f>
        <v>20</v>
      </c>
      <c r="O45" s="182"/>
      <c r="P45" s="182"/>
    </row>
    <row r="46" spans="1:16" x14ac:dyDescent="0.15">
      <c r="A46" s="182" t="s">
        <v>67</v>
      </c>
      <c r="B46" s="182">
        <f>'実質公債費比率（分子）の構造'!K$48</f>
        <v>114</v>
      </c>
      <c r="C46" s="182"/>
      <c r="D46" s="182"/>
      <c r="E46" s="182">
        <f>'実質公債費比率（分子）の構造'!L$48</f>
        <v>107</v>
      </c>
      <c r="F46" s="182"/>
      <c r="G46" s="182"/>
      <c r="H46" s="182">
        <f>'実質公債費比率（分子）の構造'!M$48</f>
        <v>140</v>
      </c>
      <c r="I46" s="182"/>
      <c r="J46" s="182"/>
      <c r="K46" s="182">
        <f>'実質公債費比率（分子）の構造'!N$48</f>
        <v>158</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331</v>
      </c>
      <c r="C49" s="182"/>
      <c r="D49" s="182"/>
      <c r="E49" s="182">
        <f>'実質公債費比率（分子）の構造'!L$45</f>
        <v>331</v>
      </c>
      <c r="F49" s="182"/>
      <c r="G49" s="182"/>
      <c r="H49" s="182">
        <f>'実質公債費比率（分子）の構造'!M$45</f>
        <v>305</v>
      </c>
      <c r="I49" s="182"/>
      <c r="J49" s="182"/>
      <c r="K49" s="182">
        <f>'実質公債費比率（分子）の構造'!N$45</f>
        <v>310</v>
      </c>
      <c r="L49" s="182"/>
      <c r="M49" s="182"/>
      <c r="N49" s="182">
        <f>'実質公債費比率（分子）の構造'!O$45</f>
        <v>351</v>
      </c>
      <c r="O49" s="182"/>
      <c r="P49" s="182"/>
    </row>
    <row r="50" spans="1:16" x14ac:dyDescent="0.15">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195</v>
      </c>
      <c r="M50" s="182" t="e">
        <f>NA()</f>
        <v>#N/A</v>
      </c>
      <c r="N50" s="182" t="e">
        <f>NA()</f>
        <v>#N/A</v>
      </c>
      <c r="O50" s="182">
        <f>IF(ISNUMBER('実質公債費比率（分子）の構造'!O$53),'実質公債費比率（分子）の構造'!O$53,NA())</f>
        <v>210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3371</v>
      </c>
      <c r="E56" s="181"/>
      <c r="F56" s="181"/>
      <c r="G56" s="181">
        <f>'将来負担比率（分子）の構造'!J$52</f>
        <v>3299</v>
      </c>
      <c r="H56" s="181"/>
      <c r="I56" s="181"/>
      <c r="J56" s="181">
        <f>'将来負担比率（分子）の構造'!K$52</f>
        <v>3221</v>
      </c>
      <c r="K56" s="181"/>
      <c r="L56" s="181"/>
      <c r="M56" s="181">
        <f>'将来負担比率（分子）の構造'!L$52</f>
        <v>3299</v>
      </c>
      <c r="N56" s="181"/>
      <c r="O56" s="181"/>
      <c r="P56" s="181">
        <f>'将来負担比率（分子）の構造'!M$52</f>
        <v>3319</v>
      </c>
    </row>
    <row r="57" spans="1:16" x14ac:dyDescent="0.15">
      <c r="A57" s="181" t="s">
        <v>42</v>
      </c>
      <c r="B57" s="181"/>
      <c r="C57" s="181"/>
      <c r="D57" s="181">
        <f>'将来負担比率（分子）の構造'!I$51</f>
        <v>15</v>
      </c>
      <c r="E57" s="181"/>
      <c r="F57" s="181"/>
      <c r="G57" s="181">
        <f>'将来負担比率（分子）の構造'!J$51</f>
        <v>9</v>
      </c>
      <c r="H57" s="181"/>
      <c r="I57" s="181"/>
      <c r="J57" s="181">
        <f>'将来負担比率（分子）の構造'!K$51</f>
        <v>5</v>
      </c>
      <c r="K57" s="181"/>
      <c r="L57" s="181"/>
      <c r="M57" s="181">
        <f>'将来負担比率（分子）の構造'!L$51</f>
        <v>4</v>
      </c>
      <c r="N57" s="181"/>
      <c r="O57" s="181"/>
      <c r="P57" s="181">
        <f>'将来負担比率（分子）の構造'!M$51</f>
        <v>3</v>
      </c>
    </row>
    <row r="58" spans="1:16" x14ac:dyDescent="0.15">
      <c r="A58" s="181" t="s">
        <v>41</v>
      </c>
      <c r="B58" s="181"/>
      <c r="C58" s="181"/>
      <c r="D58" s="181">
        <f>'将来負担比率（分子）の構造'!I$50</f>
        <v>2633</v>
      </c>
      <c r="E58" s="181"/>
      <c r="F58" s="181"/>
      <c r="G58" s="181">
        <f>'将来負担比率（分子）の構造'!J$50</f>
        <v>2855</v>
      </c>
      <c r="H58" s="181"/>
      <c r="I58" s="181"/>
      <c r="J58" s="181">
        <f>'将来負担比率（分子）の構造'!K$50</f>
        <v>2920</v>
      </c>
      <c r="K58" s="181"/>
      <c r="L58" s="181"/>
      <c r="M58" s="181">
        <f>'将来負担比率（分子）の構造'!L$50</f>
        <v>3090</v>
      </c>
      <c r="N58" s="181"/>
      <c r="O58" s="181"/>
      <c r="P58" s="181">
        <f>'将来負担比率（分子）の構造'!M$50</f>
        <v>2912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481</v>
      </c>
      <c r="C62" s="181"/>
      <c r="D62" s="181"/>
      <c r="E62" s="181">
        <f>'将来負担比率（分子）の構造'!J$45</f>
        <v>459</v>
      </c>
      <c r="F62" s="181"/>
      <c r="G62" s="181"/>
      <c r="H62" s="181">
        <f>'将来負担比率（分子）の構造'!K$45</f>
        <v>370</v>
      </c>
      <c r="I62" s="181"/>
      <c r="J62" s="181"/>
      <c r="K62" s="181">
        <f>'将来負担比率（分子）の構造'!L$45</f>
        <v>314</v>
      </c>
      <c r="L62" s="181"/>
      <c r="M62" s="181"/>
      <c r="N62" s="181">
        <f>'将来負担比率（分子）の構造'!M$45</f>
        <v>277</v>
      </c>
      <c r="O62" s="181"/>
      <c r="P62" s="181"/>
    </row>
    <row r="63" spans="1:16" x14ac:dyDescent="0.15">
      <c r="A63" s="181" t="s">
        <v>34</v>
      </c>
      <c r="B63" s="181">
        <f>'将来負担比率（分子）の構造'!I$44</f>
        <v>166</v>
      </c>
      <c r="C63" s="181"/>
      <c r="D63" s="181"/>
      <c r="E63" s="181">
        <f>'将来負担比率（分子）の構造'!J$44</f>
        <v>144</v>
      </c>
      <c r="F63" s="181"/>
      <c r="G63" s="181"/>
      <c r="H63" s="181">
        <f>'将来負担比率（分子）の構造'!K$44</f>
        <v>120</v>
      </c>
      <c r="I63" s="181"/>
      <c r="J63" s="181"/>
      <c r="K63" s="181">
        <f>'将来負担比率（分子）の構造'!L$44</f>
        <v>109</v>
      </c>
      <c r="L63" s="181"/>
      <c r="M63" s="181"/>
      <c r="N63" s="181">
        <f>'将来負担比率（分子）の構造'!M$44</f>
        <v>88</v>
      </c>
      <c r="O63" s="181"/>
      <c r="P63" s="181"/>
    </row>
    <row r="64" spans="1:16" x14ac:dyDescent="0.15">
      <c r="A64" s="181" t="s">
        <v>33</v>
      </c>
      <c r="B64" s="181">
        <f>'将来負担比率（分子）の構造'!I$43</f>
        <v>1746</v>
      </c>
      <c r="C64" s="181"/>
      <c r="D64" s="181"/>
      <c r="E64" s="181">
        <f>'将来負担比率（分子）の構造'!J$43</f>
        <v>1608</v>
      </c>
      <c r="F64" s="181"/>
      <c r="G64" s="181"/>
      <c r="H64" s="181">
        <f>'将来負担比率（分子）の構造'!K$43</f>
        <v>1701</v>
      </c>
      <c r="I64" s="181"/>
      <c r="J64" s="181"/>
      <c r="K64" s="181">
        <f>'将来負担比率（分子）の構造'!L$43</f>
        <v>1738</v>
      </c>
      <c r="L64" s="181"/>
      <c r="M64" s="181"/>
      <c r="N64" s="181">
        <f>'将来負担比率（分子）の構造'!M$43</f>
        <v>1784</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2</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3076</v>
      </c>
      <c r="C66" s="181"/>
      <c r="D66" s="181"/>
      <c r="E66" s="181">
        <f>'将来負担比率（分子）の構造'!J$41</f>
        <v>2932</v>
      </c>
      <c r="F66" s="181"/>
      <c r="G66" s="181"/>
      <c r="H66" s="181">
        <f>'将来負担比率（分子）の構造'!K$41</f>
        <v>2897</v>
      </c>
      <c r="I66" s="181"/>
      <c r="J66" s="181"/>
      <c r="K66" s="181">
        <f>'将来負担比率（分子）の構造'!L$41</f>
        <v>3047</v>
      </c>
      <c r="L66" s="181"/>
      <c r="M66" s="181"/>
      <c r="N66" s="181">
        <f>'将来負担比率（分子）の構造'!M$41</f>
        <v>3103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2549</v>
      </c>
      <c r="C72" s="185">
        <f>基金残高に係る経年分析!G55</f>
        <v>2684</v>
      </c>
      <c r="D72" s="185">
        <f>基金残高に係る経年分析!H55</f>
        <v>2494</v>
      </c>
    </row>
    <row r="73" spans="1:16" x14ac:dyDescent="0.15">
      <c r="A73" s="184" t="s">
        <v>78</v>
      </c>
      <c r="B73" s="185">
        <f>基金残高に係る経年分析!F56</f>
        <v>169</v>
      </c>
      <c r="C73" s="185">
        <f>基金残高に係る経年分析!G56</f>
        <v>169</v>
      </c>
      <c r="D73" s="185">
        <f>基金残高に係る経年分析!H56</f>
        <v>169</v>
      </c>
    </row>
    <row r="74" spans="1:16" x14ac:dyDescent="0.15">
      <c r="A74" s="184" t="s">
        <v>79</v>
      </c>
      <c r="B74" s="185">
        <f>基金残高に係る経年分析!F57</f>
        <v>132</v>
      </c>
      <c r="C74" s="185">
        <f>基金残高に係る経年分析!G57</f>
        <v>137</v>
      </c>
      <c r="D74" s="185">
        <f>基金残高に係る経年分析!H57</f>
        <v>150</v>
      </c>
    </row>
  </sheetData>
  <sheetProtection algorithmName="SHA-512" hashValue="9Lvud3tgS2jzABEgVx2GPuIKTYM9IV7RHDXKJn3sS7Dn4PbqB4r4tN2JxpwDIWEvP6iGgvr9WpIyfvMZaLA7vA==" saltValue="oW6B4VlUfpmX2GXoFJ9k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470529</v>
      </c>
      <c r="S5" s="673"/>
      <c r="T5" s="673"/>
      <c r="U5" s="673"/>
      <c r="V5" s="673"/>
      <c r="W5" s="673"/>
      <c r="X5" s="673"/>
      <c r="Y5" s="674"/>
      <c r="Z5" s="675">
        <v>12.4</v>
      </c>
      <c r="AA5" s="675"/>
      <c r="AB5" s="675"/>
      <c r="AC5" s="675"/>
      <c r="AD5" s="676">
        <v>470529</v>
      </c>
      <c r="AE5" s="676"/>
      <c r="AF5" s="676"/>
      <c r="AG5" s="676"/>
      <c r="AH5" s="676"/>
      <c r="AI5" s="676"/>
      <c r="AJ5" s="676"/>
      <c r="AK5" s="676"/>
      <c r="AL5" s="677">
        <v>23.6</v>
      </c>
      <c r="AM5" s="678"/>
      <c r="AN5" s="678"/>
      <c r="AO5" s="679"/>
      <c r="AP5" s="669" t="s">
        <v>227</v>
      </c>
      <c r="AQ5" s="670"/>
      <c r="AR5" s="670"/>
      <c r="AS5" s="670"/>
      <c r="AT5" s="670"/>
      <c r="AU5" s="670"/>
      <c r="AV5" s="670"/>
      <c r="AW5" s="670"/>
      <c r="AX5" s="670"/>
      <c r="AY5" s="670"/>
      <c r="AZ5" s="670"/>
      <c r="BA5" s="670"/>
      <c r="BB5" s="670"/>
      <c r="BC5" s="670"/>
      <c r="BD5" s="670"/>
      <c r="BE5" s="670"/>
      <c r="BF5" s="671"/>
      <c r="BG5" s="683">
        <v>470529</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26197</v>
      </c>
      <c r="S6" s="684"/>
      <c r="T6" s="684"/>
      <c r="U6" s="684"/>
      <c r="V6" s="684"/>
      <c r="W6" s="684"/>
      <c r="X6" s="684"/>
      <c r="Y6" s="685"/>
      <c r="Z6" s="686">
        <v>0.7</v>
      </c>
      <c r="AA6" s="686"/>
      <c r="AB6" s="686"/>
      <c r="AC6" s="686"/>
      <c r="AD6" s="687">
        <v>26197</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470529</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57488</v>
      </c>
      <c r="CS6" s="684"/>
      <c r="CT6" s="684"/>
      <c r="CU6" s="684"/>
      <c r="CV6" s="684"/>
      <c r="CW6" s="684"/>
      <c r="CX6" s="684"/>
      <c r="CY6" s="685"/>
      <c r="CZ6" s="677">
        <v>1.6</v>
      </c>
      <c r="DA6" s="678"/>
      <c r="DB6" s="678"/>
      <c r="DC6" s="697"/>
      <c r="DD6" s="692" t="s">
        <v>129</v>
      </c>
      <c r="DE6" s="684"/>
      <c r="DF6" s="684"/>
      <c r="DG6" s="684"/>
      <c r="DH6" s="684"/>
      <c r="DI6" s="684"/>
      <c r="DJ6" s="684"/>
      <c r="DK6" s="684"/>
      <c r="DL6" s="684"/>
      <c r="DM6" s="684"/>
      <c r="DN6" s="684"/>
      <c r="DO6" s="684"/>
      <c r="DP6" s="685"/>
      <c r="DQ6" s="692">
        <v>57488</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406</v>
      </c>
      <c r="S7" s="684"/>
      <c r="T7" s="684"/>
      <c r="U7" s="684"/>
      <c r="V7" s="684"/>
      <c r="W7" s="684"/>
      <c r="X7" s="684"/>
      <c r="Y7" s="685"/>
      <c r="Z7" s="686">
        <v>0</v>
      </c>
      <c r="AA7" s="686"/>
      <c r="AB7" s="686"/>
      <c r="AC7" s="686"/>
      <c r="AD7" s="687">
        <v>406</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197609</v>
      </c>
      <c r="BH7" s="684"/>
      <c r="BI7" s="684"/>
      <c r="BJ7" s="684"/>
      <c r="BK7" s="684"/>
      <c r="BL7" s="684"/>
      <c r="BM7" s="684"/>
      <c r="BN7" s="685"/>
      <c r="BO7" s="686">
        <v>42</v>
      </c>
      <c r="BP7" s="686"/>
      <c r="BQ7" s="686"/>
      <c r="BR7" s="686"/>
      <c r="BS7" s="687" t="s">
        <v>174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500333</v>
      </c>
      <c r="CS7" s="684"/>
      <c r="CT7" s="684"/>
      <c r="CU7" s="684"/>
      <c r="CV7" s="684"/>
      <c r="CW7" s="684"/>
      <c r="CX7" s="684"/>
      <c r="CY7" s="685"/>
      <c r="CZ7" s="686">
        <v>14.1</v>
      </c>
      <c r="DA7" s="686"/>
      <c r="DB7" s="686"/>
      <c r="DC7" s="686"/>
      <c r="DD7" s="692">
        <v>64210</v>
      </c>
      <c r="DE7" s="684"/>
      <c r="DF7" s="684"/>
      <c r="DG7" s="684"/>
      <c r="DH7" s="684"/>
      <c r="DI7" s="684"/>
      <c r="DJ7" s="684"/>
      <c r="DK7" s="684"/>
      <c r="DL7" s="684"/>
      <c r="DM7" s="684"/>
      <c r="DN7" s="684"/>
      <c r="DO7" s="684"/>
      <c r="DP7" s="685"/>
      <c r="DQ7" s="692">
        <v>415464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1065</v>
      </c>
      <c r="S8" s="684"/>
      <c r="T8" s="684"/>
      <c r="U8" s="684"/>
      <c r="V8" s="684"/>
      <c r="W8" s="684"/>
      <c r="X8" s="684"/>
      <c r="Y8" s="685"/>
      <c r="Z8" s="686">
        <v>0</v>
      </c>
      <c r="AA8" s="686"/>
      <c r="AB8" s="686"/>
      <c r="AC8" s="686"/>
      <c r="AD8" s="687">
        <v>1065</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9401</v>
      </c>
      <c r="BH8" s="684"/>
      <c r="BI8" s="684"/>
      <c r="BJ8" s="684"/>
      <c r="BK8" s="684"/>
      <c r="BL8" s="684"/>
      <c r="BM8" s="684"/>
      <c r="BN8" s="685"/>
      <c r="BO8" s="686">
        <v>2</v>
      </c>
      <c r="BP8" s="686"/>
      <c r="BQ8" s="686"/>
      <c r="BR8" s="686"/>
      <c r="BS8" s="692" t="s">
        <v>233</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850854</v>
      </c>
      <c r="CS8" s="684"/>
      <c r="CT8" s="684"/>
      <c r="CU8" s="684"/>
      <c r="CV8" s="684"/>
      <c r="CW8" s="684"/>
      <c r="CX8" s="684"/>
      <c r="CY8" s="685"/>
      <c r="CZ8" s="686">
        <v>24</v>
      </c>
      <c r="DA8" s="686"/>
      <c r="DB8" s="686"/>
      <c r="DC8" s="686"/>
      <c r="DD8" s="692">
        <v>1231</v>
      </c>
      <c r="DE8" s="684"/>
      <c r="DF8" s="684"/>
      <c r="DG8" s="684"/>
      <c r="DH8" s="684"/>
      <c r="DI8" s="684"/>
      <c r="DJ8" s="684"/>
      <c r="DK8" s="684"/>
      <c r="DL8" s="684"/>
      <c r="DM8" s="684"/>
      <c r="DN8" s="684"/>
      <c r="DO8" s="684"/>
      <c r="DP8" s="685"/>
      <c r="DQ8" s="692">
        <v>504811</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645</v>
      </c>
      <c r="S9" s="684"/>
      <c r="T9" s="684"/>
      <c r="U9" s="684"/>
      <c r="V9" s="684"/>
      <c r="W9" s="684"/>
      <c r="X9" s="684"/>
      <c r="Y9" s="685"/>
      <c r="Z9" s="686">
        <v>0</v>
      </c>
      <c r="AA9" s="686"/>
      <c r="AB9" s="686"/>
      <c r="AC9" s="686"/>
      <c r="AD9" s="687">
        <v>645</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171855</v>
      </c>
      <c r="BH9" s="684"/>
      <c r="BI9" s="684"/>
      <c r="BJ9" s="684"/>
      <c r="BK9" s="684"/>
      <c r="BL9" s="684"/>
      <c r="BM9" s="684"/>
      <c r="BN9" s="685"/>
      <c r="BO9" s="686">
        <v>36.5</v>
      </c>
      <c r="BP9" s="686"/>
      <c r="BQ9" s="686"/>
      <c r="BR9" s="686"/>
      <c r="BS9" s="692" t="s">
        <v>174</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189934</v>
      </c>
      <c r="CS9" s="684"/>
      <c r="CT9" s="684"/>
      <c r="CU9" s="684"/>
      <c r="CV9" s="684"/>
      <c r="CW9" s="684"/>
      <c r="CX9" s="684"/>
      <c r="CY9" s="685"/>
      <c r="CZ9" s="686">
        <v>5.4</v>
      </c>
      <c r="DA9" s="686"/>
      <c r="DB9" s="686"/>
      <c r="DC9" s="686"/>
      <c r="DD9" s="692" t="s">
        <v>233</v>
      </c>
      <c r="DE9" s="684"/>
      <c r="DF9" s="684"/>
      <c r="DG9" s="684"/>
      <c r="DH9" s="684"/>
      <c r="DI9" s="684"/>
      <c r="DJ9" s="684"/>
      <c r="DK9" s="684"/>
      <c r="DL9" s="684"/>
      <c r="DM9" s="684"/>
      <c r="DN9" s="684"/>
      <c r="DO9" s="684"/>
      <c r="DP9" s="685"/>
      <c r="DQ9" s="692">
        <v>169422</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10163</v>
      </c>
      <c r="BH10" s="684"/>
      <c r="BI10" s="684"/>
      <c r="BJ10" s="684"/>
      <c r="BK10" s="684"/>
      <c r="BL10" s="684"/>
      <c r="BM10" s="684"/>
      <c r="BN10" s="685"/>
      <c r="BO10" s="686">
        <v>2.2000000000000002</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990</v>
      </c>
      <c r="CS10" s="684"/>
      <c r="CT10" s="684"/>
      <c r="CU10" s="684"/>
      <c r="CV10" s="684"/>
      <c r="CW10" s="684"/>
      <c r="CX10" s="684"/>
      <c r="CY10" s="685"/>
      <c r="CZ10" s="686">
        <v>0</v>
      </c>
      <c r="DA10" s="686"/>
      <c r="DB10" s="686"/>
      <c r="DC10" s="686"/>
      <c r="DD10" s="692" t="s">
        <v>233</v>
      </c>
      <c r="DE10" s="684"/>
      <c r="DF10" s="684"/>
      <c r="DG10" s="684"/>
      <c r="DH10" s="684"/>
      <c r="DI10" s="684"/>
      <c r="DJ10" s="684"/>
      <c r="DK10" s="684"/>
      <c r="DL10" s="684"/>
      <c r="DM10" s="684"/>
      <c r="DN10" s="684"/>
      <c r="DO10" s="684"/>
      <c r="DP10" s="685"/>
      <c r="DQ10" s="692">
        <v>990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100158</v>
      </c>
      <c r="S11" s="684"/>
      <c r="T11" s="684"/>
      <c r="U11" s="684"/>
      <c r="V11" s="684"/>
      <c r="W11" s="684"/>
      <c r="X11" s="684"/>
      <c r="Y11" s="685"/>
      <c r="Z11" s="688">
        <v>2.6</v>
      </c>
      <c r="AA11" s="689"/>
      <c r="AB11" s="689"/>
      <c r="AC11" s="701"/>
      <c r="AD11" s="692">
        <v>100158</v>
      </c>
      <c r="AE11" s="684"/>
      <c r="AF11" s="684"/>
      <c r="AG11" s="684"/>
      <c r="AH11" s="684"/>
      <c r="AI11" s="684"/>
      <c r="AJ11" s="684"/>
      <c r="AK11" s="685"/>
      <c r="AL11" s="688">
        <v>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6190</v>
      </c>
      <c r="BH11" s="684"/>
      <c r="BI11" s="684"/>
      <c r="BJ11" s="684"/>
      <c r="BK11" s="684"/>
      <c r="BL11" s="684"/>
      <c r="BM11" s="684"/>
      <c r="BN11" s="685"/>
      <c r="BO11" s="686">
        <v>1.3</v>
      </c>
      <c r="BP11" s="686"/>
      <c r="BQ11" s="686"/>
      <c r="BR11" s="686"/>
      <c r="BS11" s="692" t="s">
        <v>129</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198745</v>
      </c>
      <c r="CS11" s="684"/>
      <c r="CT11" s="684"/>
      <c r="CU11" s="684"/>
      <c r="CV11" s="684"/>
      <c r="CW11" s="684"/>
      <c r="CX11" s="684"/>
      <c r="CY11" s="685"/>
      <c r="CZ11" s="686">
        <v>5.6</v>
      </c>
      <c r="DA11" s="686"/>
      <c r="DB11" s="686"/>
      <c r="DC11" s="686"/>
      <c r="DD11" s="692">
        <v>95538</v>
      </c>
      <c r="DE11" s="684"/>
      <c r="DF11" s="684"/>
      <c r="DG11" s="684"/>
      <c r="DH11" s="684"/>
      <c r="DI11" s="684"/>
      <c r="DJ11" s="684"/>
      <c r="DK11" s="684"/>
      <c r="DL11" s="684"/>
      <c r="DM11" s="684"/>
      <c r="DN11" s="684"/>
      <c r="DO11" s="684"/>
      <c r="DP11" s="685"/>
      <c r="DQ11" s="692">
        <v>125604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233</v>
      </c>
      <c r="AE12" s="687"/>
      <c r="AF12" s="687"/>
      <c r="AG12" s="687"/>
      <c r="AH12" s="687"/>
      <c r="AI12" s="687"/>
      <c r="AJ12" s="687"/>
      <c r="AK12" s="687"/>
      <c r="AL12" s="688" t="s">
        <v>129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217131</v>
      </c>
      <c r="BH12" s="684"/>
      <c r="BI12" s="684"/>
      <c r="BJ12" s="684"/>
      <c r="BK12" s="684"/>
      <c r="BL12" s="684"/>
      <c r="BM12" s="684"/>
      <c r="BN12" s="685"/>
      <c r="BO12" s="686">
        <v>46.1</v>
      </c>
      <c r="BP12" s="686"/>
      <c r="BQ12" s="686"/>
      <c r="BR12" s="686"/>
      <c r="BS12" s="692" t="s">
        <v>174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104369</v>
      </c>
      <c r="CS12" s="684"/>
      <c r="CT12" s="684"/>
      <c r="CU12" s="684"/>
      <c r="CV12" s="684"/>
      <c r="CW12" s="684"/>
      <c r="CX12" s="684"/>
      <c r="CY12" s="685"/>
      <c r="CZ12" s="686">
        <v>2.9</v>
      </c>
      <c r="DA12" s="686"/>
      <c r="DB12" s="686"/>
      <c r="DC12" s="686"/>
      <c r="DD12" s="692">
        <v>499</v>
      </c>
      <c r="DE12" s="684"/>
      <c r="DF12" s="684"/>
      <c r="DG12" s="684"/>
      <c r="DH12" s="684"/>
      <c r="DI12" s="684"/>
      <c r="DJ12" s="684"/>
      <c r="DK12" s="684"/>
      <c r="DL12" s="684"/>
      <c r="DM12" s="684"/>
      <c r="DN12" s="684"/>
      <c r="DO12" s="684"/>
      <c r="DP12" s="685"/>
      <c r="DQ12" s="692">
        <v>65647</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174</v>
      </c>
      <c r="AA13" s="686"/>
      <c r="AB13" s="686"/>
      <c r="AC13" s="686"/>
      <c r="AD13" s="687" t="s">
        <v>233</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216926</v>
      </c>
      <c r="BH13" s="684"/>
      <c r="BI13" s="684"/>
      <c r="BJ13" s="684"/>
      <c r="BK13" s="684"/>
      <c r="BL13" s="684"/>
      <c r="BM13" s="684"/>
      <c r="BN13" s="685"/>
      <c r="BO13" s="686">
        <v>46.1</v>
      </c>
      <c r="BP13" s="686"/>
      <c r="BQ13" s="686"/>
      <c r="BR13" s="686"/>
      <c r="BS13" s="692" t="s">
        <v>233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537338</v>
      </c>
      <c r="CS13" s="684"/>
      <c r="CT13" s="684"/>
      <c r="CU13" s="684"/>
      <c r="CV13" s="684"/>
      <c r="CW13" s="684"/>
      <c r="CX13" s="684"/>
      <c r="CY13" s="685"/>
      <c r="CZ13" s="686">
        <v>15.1</v>
      </c>
      <c r="DA13" s="686"/>
      <c r="DB13" s="686"/>
      <c r="DC13" s="686"/>
      <c r="DD13" s="692">
        <v>332682</v>
      </c>
      <c r="DE13" s="684"/>
      <c r="DF13" s="684"/>
      <c r="DG13" s="684"/>
      <c r="DH13" s="684"/>
      <c r="DI13" s="684"/>
      <c r="DJ13" s="684"/>
      <c r="DK13" s="684"/>
      <c r="DL13" s="684"/>
      <c r="DM13" s="684"/>
      <c r="DN13" s="684"/>
      <c r="DO13" s="684"/>
      <c r="DP13" s="685"/>
      <c r="DQ13" s="692">
        <v>373101</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3428</v>
      </c>
      <c r="S14" s="684"/>
      <c r="T14" s="684"/>
      <c r="U14" s="684"/>
      <c r="V14" s="684"/>
      <c r="W14" s="684"/>
      <c r="X14" s="684"/>
      <c r="Y14" s="685"/>
      <c r="Z14" s="686">
        <v>0.1</v>
      </c>
      <c r="AA14" s="686"/>
      <c r="AB14" s="686"/>
      <c r="AC14" s="686"/>
      <c r="AD14" s="687">
        <v>3428</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18341</v>
      </c>
      <c r="BH14" s="684"/>
      <c r="BI14" s="684"/>
      <c r="BJ14" s="684"/>
      <c r="BK14" s="684"/>
      <c r="BL14" s="684"/>
      <c r="BM14" s="684"/>
      <c r="BN14" s="685"/>
      <c r="BO14" s="686">
        <v>3.9</v>
      </c>
      <c r="BP14" s="686"/>
      <c r="BQ14" s="686"/>
      <c r="BR14" s="686"/>
      <c r="BS14" s="692" t="s">
        <v>233</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179517</v>
      </c>
      <c r="CS14" s="684"/>
      <c r="CT14" s="684"/>
      <c r="CU14" s="684"/>
      <c r="CV14" s="684"/>
      <c r="CW14" s="684"/>
      <c r="CX14" s="684"/>
      <c r="CY14" s="685"/>
      <c r="CZ14" s="686">
        <v>5.0999999999999996</v>
      </c>
      <c r="DA14" s="686"/>
      <c r="DB14" s="686"/>
      <c r="DC14" s="686"/>
      <c r="DD14" s="692">
        <v>12100</v>
      </c>
      <c r="DE14" s="684"/>
      <c r="DF14" s="684"/>
      <c r="DG14" s="684"/>
      <c r="DH14" s="684"/>
      <c r="DI14" s="684"/>
      <c r="DJ14" s="684"/>
      <c r="DK14" s="684"/>
      <c r="DL14" s="684"/>
      <c r="DM14" s="684"/>
      <c r="DN14" s="684"/>
      <c r="DO14" s="684"/>
      <c r="DP14" s="685"/>
      <c r="DQ14" s="692">
        <v>167393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129</v>
      </c>
      <c r="AA15" s="686"/>
      <c r="AB15" s="686"/>
      <c r="AC15" s="686"/>
      <c r="AD15" s="687" t="s">
        <v>233</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37448</v>
      </c>
      <c r="BH15" s="684"/>
      <c r="BI15" s="684"/>
      <c r="BJ15" s="684"/>
      <c r="BK15" s="684"/>
      <c r="BL15" s="684"/>
      <c r="BM15" s="684"/>
      <c r="BN15" s="685"/>
      <c r="BO15" s="686">
        <v>8</v>
      </c>
      <c r="BP15" s="686"/>
      <c r="BQ15" s="686"/>
      <c r="BR15" s="686"/>
      <c r="BS15" s="692" t="s">
        <v>233</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567327</v>
      </c>
      <c r="CS15" s="684"/>
      <c r="CT15" s="684"/>
      <c r="CU15" s="684"/>
      <c r="CV15" s="684"/>
      <c r="CW15" s="684"/>
      <c r="CX15" s="684"/>
      <c r="CY15" s="685"/>
      <c r="CZ15" s="686">
        <v>16</v>
      </c>
      <c r="DA15" s="686"/>
      <c r="DB15" s="686"/>
      <c r="DC15" s="686"/>
      <c r="DD15" s="692">
        <v>285107</v>
      </c>
      <c r="DE15" s="684"/>
      <c r="DF15" s="684"/>
      <c r="DG15" s="684"/>
      <c r="DH15" s="684"/>
      <c r="DI15" s="684"/>
      <c r="DJ15" s="684"/>
      <c r="DK15" s="684"/>
      <c r="DL15" s="684"/>
      <c r="DM15" s="684"/>
      <c r="DN15" s="684"/>
      <c r="DO15" s="684"/>
      <c r="DP15" s="685"/>
      <c r="DQ15" s="692">
        <v>339229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464</v>
      </c>
      <c r="S16" s="684"/>
      <c r="T16" s="684"/>
      <c r="U16" s="684"/>
      <c r="V16" s="684"/>
      <c r="W16" s="684"/>
      <c r="X16" s="684"/>
      <c r="Y16" s="685"/>
      <c r="Z16" s="686">
        <v>0</v>
      </c>
      <c r="AA16" s="686"/>
      <c r="AB16" s="686"/>
      <c r="AC16" s="686"/>
      <c r="AD16" s="687">
        <v>464</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233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12326</v>
      </c>
      <c r="CS16" s="684"/>
      <c r="CT16" s="684"/>
      <c r="CU16" s="684"/>
      <c r="CV16" s="684"/>
      <c r="CW16" s="684"/>
      <c r="CX16" s="684"/>
      <c r="CY16" s="685"/>
      <c r="CZ16" s="686">
        <v>0.3</v>
      </c>
      <c r="DA16" s="686"/>
      <c r="DB16" s="686"/>
      <c r="DC16" s="686"/>
      <c r="DD16" s="692" t="s">
        <v>174</v>
      </c>
      <c r="DE16" s="684"/>
      <c r="DF16" s="684"/>
      <c r="DG16" s="684"/>
      <c r="DH16" s="684"/>
      <c r="DI16" s="684"/>
      <c r="DJ16" s="684"/>
      <c r="DK16" s="684"/>
      <c r="DL16" s="684"/>
      <c r="DM16" s="684"/>
      <c r="DN16" s="684"/>
      <c r="DO16" s="684"/>
      <c r="DP16" s="685"/>
      <c r="DQ16" s="692">
        <v>886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8817</v>
      </c>
      <c r="S17" s="684"/>
      <c r="T17" s="684"/>
      <c r="U17" s="684"/>
      <c r="V17" s="684"/>
      <c r="W17" s="684"/>
      <c r="X17" s="684"/>
      <c r="Y17" s="685"/>
      <c r="Z17" s="686">
        <v>0.2</v>
      </c>
      <c r="AA17" s="686"/>
      <c r="AB17" s="686"/>
      <c r="AC17" s="686"/>
      <c r="AD17" s="687">
        <v>8817</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129</v>
      </c>
      <c r="BP17" s="686"/>
      <c r="BQ17" s="686"/>
      <c r="BR17" s="686"/>
      <c r="BS17" s="692" t="s">
        <v>233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350509</v>
      </c>
      <c r="CS17" s="684"/>
      <c r="CT17" s="684"/>
      <c r="CU17" s="684"/>
      <c r="CV17" s="684"/>
      <c r="CW17" s="684"/>
      <c r="CX17" s="684"/>
      <c r="CY17" s="685"/>
      <c r="CZ17" s="686">
        <v>9.9</v>
      </c>
      <c r="DA17" s="686"/>
      <c r="DB17" s="686"/>
      <c r="DC17" s="686"/>
      <c r="DD17" s="692" t="s">
        <v>233</v>
      </c>
      <c r="DE17" s="684"/>
      <c r="DF17" s="684"/>
      <c r="DG17" s="684"/>
      <c r="DH17" s="684"/>
      <c r="DI17" s="684"/>
      <c r="DJ17" s="684"/>
      <c r="DK17" s="684"/>
      <c r="DL17" s="684"/>
      <c r="DM17" s="684"/>
      <c r="DN17" s="684"/>
      <c r="DO17" s="684"/>
      <c r="DP17" s="685"/>
      <c r="DQ17" s="692">
        <v>347668</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2988</v>
      </c>
      <c r="S18" s="684"/>
      <c r="T18" s="684"/>
      <c r="U18" s="684"/>
      <c r="V18" s="684"/>
      <c r="W18" s="684"/>
      <c r="X18" s="684"/>
      <c r="Y18" s="685"/>
      <c r="Z18" s="686">
        <v>0.1</v>
      </c>
      <c r="AA18" s="686"/>
      <c r="AB18" s="686"/>
      <c r="AC18" s="686"/>
      <c r="AD18" s="687">
        <v>2988</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233</v>
      </c>
      <c r="BP18" s="686"/>
      <c r="BQ18" s="686"/>
      <c r="BR18" s="686"/>
      <c r="BS18" s="692" t="s">
        <v>174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233</v>
      </c>
      <c r="DA18" s="686"/>
      <c r="DB18" s="686"/>
      <c r="DC18" s="686"/>
      <c r="DD18" s="692" t="s">
        <v>233</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315</v>
      </c>
      <c r="S19" s="684"/>
      <c r="T19" s="684"/>
      <c r="U19" s="684"/>
      <c r="V19" s="684"/>
      <c r="W19" s="684"/>
      <c r="X19" s="684"/>
      <c r="Y19" s="685"/>
      <c r="Z19" s="686">
        <v>0</v>
      </c>
      <c r="AA19" s="686"/>
      <c r="AB19" s="686"/>
      <c r="AC19" s="686"/>
      <c r="AD19" s="687">
        <v>315</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233</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129</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173</v>
      </c>
      <c r="S20" s="684"/>
      <c r="T20" s="684"/>
      <c r="U20" s="684"/>
      <c r="V20" s="684"/>
      <c r="W20" s="684"/>
      <c r="X20" s="684"/>
      <c r="Y20" s="685"/>
      <c r="Z20" s="686">
        <v>0</v>
      </c>
      <c r="AA20" s="686"/>
      <c r="AB20" s="686"/>
      <c r="AC20" s="686"/>
      <c r="AD20" s="687">
        <v>173</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129</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3549730</v>
      </c>
      <c r="CS20" s="684"/>
      <c r="CT20" s="684"/>
      <c r="CU20" s="684"/>
      <c r="CV20" s="684"/>
      <c r="CW20" s="684"/>
      <c r="CX20" s="684"/>
      <c r="CY20" s="685"/>
      <c r="CZ20" s="686">
        <v>100</v>
      </c>
      <c r="DA20" s="686"/>
      <c r="DB20" s="686"/>
      <c r="DC20" s="686"/>
      <c r="DD20" s="692">
        <v>791367</v>
      </c>
      <c r="DE20" s="684"/>
      <c r="DF20" s="684"/>
      <c r="DG20" s="684"/>
      <c r="DH20" s="684"/>
      <c r="DI20" s="684"/>
      <c r="DJ20" s="684"/>
      <c r="DK20" s="684"/>
      <c r="DL20" s="684"/>
      <c r="DM20" s="684"/>
      <c r="DN20" s="684"/>
      <c r="DO20" s="684"/>
      <c r="DP20" s="685"/>
      <c r="DQ20" s="692">
        <v>2567703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5341</v>
      </c>
      <c r="S21" s="684"/>
      <c r="T21" s="684"/>
      <c r="U21" s="684"/>
      <c r="V21" s="684"/>
      <c r="W21" s="684"/>
      <c r="X21" s="684"/>
      <c r="Y21" s="685"/>
      <c r="Z21" s="686">
        <v>0.1</v>
      </c>
      <c r="AA21" s="686"/>
      <c r="AB21" s="686"/>
      <c r="AC21" s="686"/>
      <c r="AD21" s="687">
        <v>5341</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233</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1606875</v>
      </c>
      <c r="S22" s="684"/>
      <c r="T22" s="684"/>
      <c r="U22" s="684"/>
      <c r="V22" s="684"/>
      <c r="W22" s="684"/>
      <c r="X22" s="684"/>
      <c r="Y22" s="685"/>
      <c r="Z22" s="686">
        <v>42.4</v>
      </c>
      <c r="AA22" s="686"/>
      <c r="AB22" s="686"/>
      <c r="AC22" s="686"/>
      <c r="AD22" s="687">
        <v>1377585</v>
      </c>
      <c r="AE22" s="687"/>
      <c r="AF22" s="687"/>
      <c r="AG22" s="687"/>
      <c r="AH22" s="687"/>
      <c r="AI22" s="687"/>
      <c r="AJ22" s="687"/>
      <c r="AK22" s="687"/>
      <c r="AL22" s="688">
        <v>69.099999999999994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1377585</v>
      </c>
      <c r="S23" s="684"/>
      <c r="T23" s="684"/>
      <c r="U23" s="684"/>
      <c r="V23" s="684"/>
      <c r="W23" s="684"/>
      <c r="X23" s="684"/>
      <c r="Y23" s="685"/>
      <c r="Z23" s="686">
        <v>36.4</v>
      </c>
      <c r="AA23" s="686"/>
      <c r="AB23" s="686"/>
      <c r="AC23" s="686"/>
      <c r="AD23" s="687">
        <v>1377585</v>
      </c>
      <c r="AE23" s="687"/>
      <c r="AF23" s="687"/>
      <c r="AG23" s="687"/>
      <c r="AH23" s="687"/>
      <c r="AI23" s="687"/>
      <c r="AJ23" s="687"/>
      <c r="AK23" s="687"/>
      <c r="AL23" s="688">
        <v>69.099999999999994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229290</v>
      </c>
      <c r="S24" s="684"/>
      <c r="T24" s="684"/>
      <c r="U24" s="684"/>
      <c r="V24" s="684"/>
      <c r="W24" s="684"/>
      <c r="X24" s="684"/>
      <c r="Y24" s="685"/>
      <c r="Z24" s="686">
        <v>6.1</v>
      </c>
      <c r="AA24" s="686"/>
      <c r="AB24" s="686"/>
      <c r="AC24" s="686"/>
      <c r="AD24" s="687" t="s">
        <v>129</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233</v>
      </c>
      <c r="BP24" s="686"/>
      <c r="BQ24" s="686"/>
      <c r="BR24" s="686"/>
      <c r="BS24" s="692" t="s">
        <v>174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1223382</v>
      </c>
      <c r="CS24" s="673"/>
      <c r="CT24" s="673"/>
      <c r="CU24" s="673"/>
      <c r="CV24" s="673"/>
      <c r="CW24" s="673"/>
      <c r="CX24" s="673"/>
      <c r="CY24" s="674"/>
      <c r="CZ24" s="677">
        <v>34.5</v>
      </c>
      <c r="DA24" s="678"/>
      <c r="DB24" s="678"/>
      <c r="DC24" s="697"/>
      <c r="DD24" s="722">
        <v>902644</v>
      </c>
      <c r="DE24" s="673"/>
      <c r="DF24" s="673"/>
      <c r="DG24" s="673"/>
      <c r="DH24" s="673"/>
      <c r="DI24" s="673"/>
      <c r="DJ24" s="673"/>
      <c r="DK24" s="674"/>
      <c r="DL24" s="722">
        <v>896061</v>
      </c>
      <c r="DM24" s="673"/>
      <c r="DN24" s="673"/>
      <c r="DO24" s="673"/>
      <c r="DP24" s="673"/>
      <c r="DQ24" s="673"/>
      <c r="DR24" s="673"/>
      <c r="DS24" s="673"/>
      <c r="DT24" s="673"/>
      <c r="DU24" s="673"/>
      <c r="DV24" s="674"/>
      <c r="DW24" s="677">
        <v>43.5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233</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174</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477803</v>
      </c>
      <c r="CS25" s="719"/>
      <c r="CT25" s="719"/>
      <c r="CU25" s="719"/>
      <c r="CV25" s="719"/>
      <c r="CW25" s="719"/>
      <c r="CX25" s="719"/>
      <c r="CY25" s="720"/>
      <c r="CZ25" s="688">
        <v>13.5</v>
      </c>
      <c r="DA25" s="717"/>
      <c r="DB25" s="717"/>
      <c r="DC25" s="721"/>
      <c r="DD25" s="692">
        <v>435902</v>
      </c>
      <c r="DE25" s="719"/>
      <c r="DF25" s="719"/>
      <c r="DG25" s="719"/>
      <c r="DH25" s="719"/>
      <c r="DI25" s="719"/>
      <c r="DJ25" s="719"/>
      <c r="DK25" s="720"/>
      <c r="DL25" s="692">
        <v>429545</v>
      </c>
      <c r="DM25" s="719"/>
      <c r="DN25" s="719"/>
      <c r="DO25" s="719"/>
      <c r="DP25" s="719"/>
      <c r="DQ25" s="719"/>
      <c r="DR25" s="719"/>
      <c r="DS25" s="719"/>
      <c r="DT25" s="719"/>
      <c r="DU25" s="719"/>
      <c r="DV25" s="720"/>
      <c r="DW25" s="688">
        <v>20.8</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2218584</v>
      </c>
      <c r="S26" s="684"/>
      <c r="T26" s="684"/>
      <c r="U26" s="684"/>
      <c r="V26" s="684"/>
      <c r="W26" s="684"/>
      <c r="X26" s="684"/>
      <c r="Y26" s="685"/>
      <c r="Z26" s="686">
        <v>58.6</v>
      </c>
      <c r="AA26" s="686"/>
      <c r="AB26" s="686"/>
      <c r="AC26" s="686"/>
      <c r="AD26" s="687">
        <v>1989294</v>
      </c>
      <c r="AE26" s="687"/>
      <c r="AF26" s="687"/>
      <c r="AG26" s="687"/>
      <c r="AH26" s="687"/>
      <c r="AI26" s="687"/>
      <c r="AJ26" s="687"/>
      <c r="AK26" s="687"/>
      <c r="AL26" s="688">
        <v>99.8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174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280295</v>
      </c>
      <c r="CS26" s="684"/>
      <c r="CT26" s="684"/>
      <c r="CU26" s="684"/>
      <c r="CV26" s="684"/>
      <c r="CW26" s="684"/>
      <c r="CX26" s="684"/>
      <c r="CY26" s="685"/>
      <c r="CZ26" s="688">
        <v>7.9</v>
      </c>
      <c r="DA26" s="717"/>
      <c r="DB26" s="717"/>
      <c r="DC26" s="721"/>
      <c r="DD26" s="692">
        <v>249077</v>
      </c>
      <c r="DE26" s="684"/>
      <c r="DF26" s="684"/>
      <c r="DG26" s="684"/>
      <c r="DH26" s="684"/>
      <c r="DI26" s="684"/>
      <c r="DJ26" s="684"/>
      <c r="DK26" s="685"/>
      <c r="DL26" s="692" t="s">
        <v>129</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541</v>
      </c>
      <c r="S27" s="684"/>
      <c r="T27" s="684"/>
      <c r="U27" s="684"/>
      <c r="V27" s="684"/>
      <c r="W27" s="684"/>
      <c r="X27" s="684"/>
      <c r="Y27" s="685"/>
      <c r="Z27" s="686">
        <v>0</v>
      </c>
      <c r="AA27" s="686"/>
      <c r="AB27" s="686"/>
      <c r="AC27" s="686"/>
      <c r="AD27" s="687">
        <v>541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470529</v>
      </c>
      <c r="BH27" s="684"/>
      <c r="BI27" s="684"/>
      <c r="BJ27" s="684"/>
      <c r="BK27" s="684"/>
      <c r="BL27" s="684"/>
      <c r="BM27" s="684"/>
      <c r="BN27" s="685"/>
      <c r="BO27" s="686">
        <v>100</v>
      </c>
      <c r="BP27" s="686"/>
      <c r="BQ27" s="686"/>
      <c r="BR27" s="686"/>
      <c r="BS27" s="692" t="s">
        <v>233</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395070</v>
      </c>
      <c r="CS27" s="719"/>
      <c r="CT27" s="719"/>
      <c r="CU27" s="719"/>
      <c r="CV27" s="719"/>
      <c r="CW27" s="719"/>
      <c r="CX27" s="719"/>
      <c r="CY27" s="720"/>
      <c r="CZ27" s="688">
        <v>11.1</v>
      </c>
      <c r="DA27" s="717"/>
      <c r="DB27" s="717"/>
      <c r="DC27" s="721"/>
      <c r="DD27" s="692">
        <v>119074</v>
      </c>
      <c r="DE27" s="719"/>
      <c r="DF27" s="719"/>
      <c r="DG27" s="719"/>
      <c r="DH27" s="719"/>
      <c r="DI27" s="719"/>
      <c r="DJ27" s="719"/>
      <c r="DK27" s="720"/>
      <c r="DL27" s="692">
        <v>118848</v>
      </c>
      <c r="DM27" s="719"/>
      <c r="DN27" s="719"/>
      <c r="DO27" s="719"/>
      <c r="DP27" s="719"/>
      <c r="DQ27" s="719"/>
      <c r="DR27" s="719"/>
      <c r="DS27" s="719"/>
      <c r="DT27" s="719"/>
      <c r="DU27" s="719"/>
      <c r="DV27" s="720"/>
      <c r="DW27" s="688">
        <v>5.8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13997</v>
      </c>
      <c r="S28" s="684"/>
      <c r="T28" s="684"/>
      <c r="U28" s="684"/>
      <c r="V28" s="684"/>
      <c r="W28" s="684"/>
      <c r="X28" s="684"/>
      <c r="Y28" s="685"/>
      <c r="Z28" s="686">
        <v>0.4</v>
      </c>
      <c r="AA28" s="686"/>
      <c r="AB28" s="686"/>
      <c r="AC28" s="686"/>
      <c r="AD28" s="687" t="s">
        <v>233</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350509</v>
      </c>
      <c r="CS28" s="684"/>
      <c r="CT28" s="684"/>
      <c r="CU28" s="684"/>
      <c r="CV28" s="684"/>
      <c r="CW28" s="684"/>
      <c r="CX28" s="684"/>
      <c r="CY28" s="685"/>
      <c r="CZ28" s="688">
        <v>9.9</v>
      </c>
      <c r="DA28" s="717"/>
      <c r="DB28" s="717"/>
      <c r="DC28" s="721"/>
      <c r="DD28" s="692">
        <v>347668</v>
      </c>
      <c r="DE28" s="684"/>
      <c r="DF28" s="684"/>
      <c r="DG28" s="684"/>
      <c r="DH28" s="684"/>
      <c r="DI28" s="684"/>
      <c r="DJ28" s="684"/>
      <c r="DK28" s="685"/>
      <c r="DL28" s="692">
        <v>347668</v>
      </c>
      <c r="DM28" s="684"/>
      <c r="DN28" s="684"/>
      <c r="DO28" s="684"/>
      <c r="DP28" s="684"/>
      <c r="DQ28" s="684"/>
      <c r="DR28" s="684"/>
      <c r="DS28" s="684"/>
      <c r="DT28" s="684"/>
      <c r="DU28" s="684"/>
      <c r="DV28" s="685"/>
      <c r="DW28" s="688">
        <v>16.899999999999999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30534</v>
      </c>
      <c r="S29" s="684"/>
      <c r="T29" s="684"/>
      <c r="U29" s="684"/>
      <c r="V29" s="684"/>
      <c r="W29" s="684"/>
      <c r="X29" s="684"/>
      <c r="Y29" s="685"/>
      <c r="Z29" s="686">
        <v>0.8</v>
      </c>
      <c r="AA29" s="686"/>
      <c r="AB29" s="686"/>
      <c r="AC29" s="686"/>
      <c r="AD29" s="687">
        <v>500</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350509</v>
      </c>
      <c r="CS29" s="719"/>
      <c r="CT29" s="719"/>
      <c r="CU29" s="719"/>
      <c r="CV29" s="719"/>
      <c r="CW29" s="719"/>
      <c r="CX29" s="719"/>
      <c r="CY29" s="720"/>
      <c r="CZ29" s="688">
        <v>9.9</v>
      </c>
      <c r="DA29" s="717"/>
      <c r="DB29" s="717"/>
      <c r="DC29" s="721"/>
      <c r="DD29" s="692">
        <v>347668</v>
      </c>
      <c r="DE29" s="719"/>
      <c r="DF29" s="719"/>
      <c r="DG29" s="719"/>
      <c r="DH29" s="719"/>
      <c r="DI29" s="719"/>
      <c r="DJ29" s="719"/>
      <c r="DK29" s="720"/>
      <c r="DL29" s="692">
        <v>347668</v>
      </c>
      <c r="DM29" s="719"/>
      <c r="DN29" s="719"/>
      <c r="DO29" s="719"/>
      <c r="DP29" s="719"/>
      <c r="DQ29" s="719"/>
      <c r="DR29" s="719"/>
      <c r="DS29" s="719"/>
      <c r="DT29" s="719"/>
      <c r="DU29" s="719"/>
      <c r="DV29" s="720"/>
      <c r="DW29" s="688">
        <v>16.899999999999999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16807</v>
      </c>
      <c r="S30" s="684"/>
      <c r="T30" s="684"/>
      <c r="U30" s="684"/>
      <c r="V30" s="684"/>
      <c r="W30" s="684"/>
      <c r="X30" s="684"/>
      <c r="Y30" s="685"/>
      <c r="Z30" s="686">
        <v>0.4</v>
      </c>
      <c r="AA30" s="686"/>
      <c r="AB30" s="686"/>
      <c r="AC30" s="686"/>
      <c r="AD30" s="687" t="s">
        <v>129</v>
      </c>
      <c r="AE30" s="687"/>
      <c r="AF30" s="687"/>
      <c r="AG30" s="687"/>
      <c r="AH30" s="687"/>
      <c r="AI30" s="687"/>
      <c r="AJ30" s="687"/>
      <c r="AK30" s="687"/>
      <c r="AL30" s="688" t="s">
        <v>233</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331488</v>
      </c>
      <c r="CS30" s="684"/>
      <c r="CT30" s="684"/>
      <c r="CU30" s="684"/>
      <c r="CV30" s="684"/>
      <c r="CW30" s="684"/>
      <c r="CX30" s="684"/>
      <c r="CY30" s="685"/>
      <c r="CZ30" s="688">
        <v>9.3000000000000007</v>
      </c>
      <c r="DA30" s="717"/>
      <c r="DB30" s="717"/>
      <c r="DC30" s="721"/>
      <c r="DD30" s="692">
        <v>328647</v>
      </c>
      <c r="DE30" s="684"/>
      <c r="DF30" s="684"/>
      <c r="DG30" s="684"/>
      <c r="DH30" s="684"/>
      <c r="DI30" s="684"/>
      <c r="DJ30" s="684"/>
      <c r="DK30" s="685"/>
      <c r="DL30" s="692">
        <v>328647</v>
      </c>
      <c r="DM30" s="684"/>
      <c r="DN30" s="684"/>
      <c r="DO30" s="684"/>
      <c r="DP30" s="684"/>
      <c r="DQ30" s="684"/>
      <c r="DR30" s="684"/>
      <c r="DS30" s="684"/>
      <c r="DT30" s="684"/>
      <c r="DU30" s="684"/>
      <c r="DV30" s="685"/>
      <c r="DW30" s="688">
        <v>16</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335881</v>
      </c>
      <c r="S31" s="684"/>
      <c r="T31" s="684"/>
      <c r="U31" s="684"/>
      <c r="V31" s="684"/>
      <c r="W31" s="684"/>
      <c r="X31" s="684"/>
      <c r="Y31" s="685"/>
      <c r="Z31" s="686">
        <v>8.9</v>
      </c>
      <c r="AA31" s="686"/>
      <c r="AB31" s="686"/>
      <c r="AC31" s="686"/>
      <c r="AD31" s="687" t="s">
        <v>233</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98.5</v>
      </c>
      <c r="BH31" s="738"/>
      <c r="BI31" s="738"/>
      <c r="BJ31" s="738"/>
      <c r="BK31" s="738"/>
      <c r="BL31" s="738"/>
      <c r="BM31" s="678">
        <v>95.1</v>
      </c>
      <c r="BN31" s="738"/>
      <c r="BO31" s="738"/>
      <c r="BP31" s="738"/>
      <c r="BQ31" s="739"/>
      <c r="BR31" s="751">
        <v>98.7</v>
      </c>
      <c r="BS31" s="738"/>
      <c r="BT31" s="738"/>
      <c r="BU31" s="738"/>
      <c r="BV31" s="738"/>
      <c r="BW31" s="738"/>
      <c r="BX31" s="678">
        <v>94.7</v>
      </c>
      <c r="BY31" s="738"/>
      <c r="BZ31" s="738"/>
      <c r="CA31" s="738"/>
      <c r="CB31" s="739"/>
      <c r="CD31" s="725"/>
      <c r="CE31" s="726"/>
      <c r="CF31" s="698" t="s">
        <v>313</v>
      </c>
      <c r="CG31" s="699"/>
      <c r="CH31" s="699"/>
      <c r="CI31" s="699"/>
      <c r="CJ31" s="699"/>
      <c r="CK31" s="699"/>
      <c r="CL31" s="699"/>
      <c r="CM31" s="699"/>
      <c r="CN31" s="699"/>
      <c r="CO31" s="699"/>
      <c r="CP31" s="699"/>
      <c r="CQ31" s="700"/>
      <c r="CR31" s="683">
        <v>19021</v>
      </c>
      <c r="CS31" s="719"/>
      <c r="CT31" s="719"/>
      <c r="CU31" s="719"/>
      <c r="CV31" s="719"/>
      <c r="CW31" s="719"/>
      <c r="CX31" s="719"/>
      <c r="CY31" s="720"/>
      <c r="CZ31" s="688">
        <v>0.5</v>
      </c>
      <c r="DA31" s="717"/>
      <c r="DB31" s="717"/>
      <c r="DC31" s="721"/>
      <c r="DD31" s="692">
        <v>19021</v>
      </c>
      <c r="DE31" s="719"/>
      <c r="DF31" s="719"/>
      <c r="DG31" s="719"/>
      <c r="DH31" s="719"/>
      <c r="DI31" s="719"/>
      <c r="DJ31" s="719"/>
      <c r="DK31" s="720"/>
      <c r="DL31" s="692">
        <v>19021</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174</v>
      </c>
      <c r="AA32" s="686"/>
      <c r="AB32" s="686"/>
      <c r="AC32" s="686"/>
      <c r="AD32" s="687" t="s">
        <v>233</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99.3</v>
      </c>
      <c r="BH32" s="719"/>
      <c r="BI32" s="719"/>
      <c r="BJ32" s="719"/>
      <c r="BK32" s="719"/>
      <c r="BL32" s="719"/>
      <c r="BM32" s="689">
        <v>97.3</v>
      </c>
      <c r="BN32" s="749"/>
      <c r="BO32" s="749"/>
      <c r="BP32" s="749"/>
      <c r="BQ32" s="750"/>
      <c r="BR32" s="752">
        <v>99.2</v>
      </c>
      <c r="BS32" s="719"/>
      <c r="BT32" s="719"/>
      <c r="BU32" s="719"/>
      <c r="BV32" s="719"/>
      <c r="BW32" s="719"/>
      <c r="BX32" s="689">
        <v>97.1</v>
      </c>
      <c r="BY32" s="749"/>
      <c r="BZ32" s="749"/>
      <c r="CA32" s="749"/>
      <c r="CB32" s="750"/>
      <c r="CD32" s="727"/>
      <c r="CE32" s="728"/>
      <c r="CF32" s="698" t="s">
        <v>317</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129</v>
      </c>
      <c r="DA32" s="717"/>
      <c r="DB32" s="717"/>
      <c r="DC32" s="721"/>
      <c r="DD32" s="692" t="s">
        <v>129</v>
      </c>
      <c r="DE32" s="684"/>
      <c r="DF32" s="684"/>
      <c r="DG32" s="684"/>
      <c r="DH32" s="684"/>
      <c r="DI32" s="684"/>
      <c r="DJ32" s="684"/>
      <c r="DK32" s="685"/>
      <c r="DL32" s="692" t="s">
        <v>233</v>
      </c>
      <c r="DM32" s="684"/>
      <c r="DN32" s="684"/>
      <c r="DO32" s="684"/>
      <c r="DP32" s="684"/>
      <c r="DQ32" s="684"/>
      <c r="DR32" s="684"/>
      <c r="DS32" s="684"/>
      <c r="DT32" s="684"/>
      <c r="DU32" s="684"/>
      <c r="DV32" s="685"/>
      <c r="DW32" s="688" t="s">
        <v>174</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198509</v>
      </c>
      <c r="S33" s="684"/>
      <c r="T33" s="684"/>
      <c r="U33" s="684"/>
      <c r="V33" s="684"/>
      <c r="W33" s="684"/>
      <c r="X33" s="684"/>
      <c r="Y33" s="685"/>
      <c r="Z33" s="686">
        <v>5.2</v>
      </c>
      <c r="AA33" s="686"/>
      <c r="AB33" s="686"/>
      <c r="AC33" s="686"/>
      <c r="AD33" s="687" t="s">
        <v>129</v>
      </c>
      <c r="AE33" s="687"/>
      <c r="AF33" s="687"/>
      <c r="AG33" s="687"/>
      <c r="AH33" s="687"/>
      <c r="AI33" s="687"/>
      <c r="AJ33" s="687"/>
      <c r="AK33" s="687"/>
      <c r="AL33" s="688" t="s">
        <v>233</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97.6</v>
      </c>
      <c r="BH33" s="754"/>
      <c r="BI33" s="754"/>
      <c r="BJ33" s="754"/>
      <c r="BK33" s="754"/>
      <c r="BL33" s="754"/>
      <c r="BM33" s="755">
        <v>92.3</v>
      </c>
      <c r="BN33" s="754"/>
      <c r="BO33" s="754"/>
      <c r="BP33" s="754"/>
      <c r="BQ33" s="756"/>
      <c r="BR33" s="753">
        <v>97.9</v>
      </c>
      <c r="BS33" s="754"/>
      <c r="BT33" s="754"/>
      <c r="BU33" s="754"/>
      <c r="BV33" s="754"/>
      <c r="BW33" s="754"/>
      <c r="BX33" s="755">
        <v>91.6</v>
      </c>
      <c r="BY33" s="754"/>
      <c r="BZ33" s="754"/>
      <c r="CA33" s="754"/>
      <c r="CB33" s="756"/>
      <c r="CD33" s="698" t="s">
        <v>320</v>
      </c>
      <c r="CE33" s="699"/>
      <c r="CF33" s="699"/>
      <c r="CG33" s="699"/>
      <c r="CH33" s="699"/>
      <c r="CI33" s="699"/>
      <c r="CJ33" s="699"/>
      <c r="CK33" s="699"/>
      <c r="CL33" s="699"/>
      <c r="CM33" s="699"/>
      <c r="CN33" s="699"/>
      <c r="CO33" s="699"/>
      <c r="CP33" s="699"/>
      <c r="CQ33" s="700"/>
      <c r="CR33" s="683">
        <v>1522655</v>
      </c>
      <c r="CS33" s="719"/>
      <c r="CT33" s="719"/>
      <c r="CU33" s="719"/>
      <c r="CV33" s="719"/>
      <c r="CW33" s="719"/>
      <c r="CX33" s="719"/>
      <c r="CY33" s="720"/>
      <c r="CZ33" s="688">
        <v>42.9</v>
      </c>
      <c r="DA33" s="717"/>
      <c r="DB33" s="717"/>
      <c r="DC33" s="721"/>
      <c r="DD33" s="692">
        <v>1283889</v>
      </c>
      <c r="DE33" s="719"/>
      <c r="DF33" s="719"/>
      <c r="DG33" s="719"/>
      <c r="DH33" s="719"/>
      <c r="DI33" s="719"/>
      <c r="DJ33" s="719"/>
      <c r="DK33" s="720"/>
      <c r="DL33" s="692">
        <v>1043732</v>
      </c>
      <c r="DM33" s="719"/>
      <c r="DN33" s="719"/>
      <c r="DO33" s="719"/>
      <c r="DP33" s="719"/>
      <c r="DQ33" s="719"/>
      <c r="DR33" s="719"/>
      <c r="DS33" s="719"/>
      <c r="DT33" s="719"/>
      <c r="DU33" s="719"/>
      <c r="DV33" s="720"/>
      <c r="DW33" s="688">
        <v>50.7</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7846</v>
      </c>
      <c r="S34" s="684"/>
      <c r="T34" s="684"/>
      <c r="U34" s="684"/>
      <c r="V34" s="684"/>
      <c r="W34" s="684"/>
      <c r="X34" s="684"/>
      <c r="Y34" s="685"/>
      <c r="Z34" s="686">
        <v>0.2</v>
      </c>
      <c r="AA34" s="686"/>
      <c r="AB34" s="686"/>
      <c r="AC34" s="686"/>
      <c r="AD34" s="687">
        <v>1865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392526</v>
      </c>
      <c r="CS34" s="684"/>
      <c r="CT34" s="684"/>
      <c r="CU34" s="684"/>
      <c r="CV34" s="684"/>
      <c r="CW34" s="684"/>
      <c r="CX34" s="684"/>
      <c r="CY34" s="685"/>
      <c r="CZ34" s="688">
        <v>11.1</v>
      </c>
      <c r="DA34" s="717"/>
      <c r="DB34" s="717"/>
      <c r="DC34" s="721"/>
      <c r="DD34" s="692">
        <v>330749</v>
      </c>
      <c r="DE34" s="684"/>
      <c r="DF34" s="684"/>
      <c r="DG34" s="684"/>
      <c r="DH34" s="684"/>
      <c r="DI34" s="684"/>
      <c r="DJ34" s="684"/>
      <c r="DK34" s="685"/>
      <c r="DL34" s="692">
        <v>265226</v>
      </c>
      <c r="DM34" s="684"/>
      <c r="DN34" s="684"/>
      <c r="DO34" s="684"/>
      <c r="DP34" s="684"/>
      <c r="DQ34" s="684"/>
      <c r="DR34" s="684"/>
      <c r="DS34" s="684"/>
      <c r="DT34" s="684"/>
      <c r="DU34" s="684"/>
      <c r="DV34" s="685"/>
      <c r="DW34" s="688">
        <v>12.9</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17543</v>
      </c>
      <c r="S35" s="684"/>
      <c r="T35" s="684"/>
      <c r="U35" s="684"/>
      <c r="V35" s="684"/>
      <c r="W35" s="684"/>
      <c r="X35" s="684"/>
      <c r="Y35" s="685"/>
      <c r="Z35" s="686">
        <v>0.5</v>
      </c>
      <c r="AA35" s="686"/>
      <c r="AB35" s="686"/>
      <c r="AC35" s="686"/>
      <c r="AD35" s="687" t="s">
        <v>233</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19281</v>
      </c>
      <c r="CS35" s="719"/>
      <c r="CT35" s="719"/>
      <c r="CU35" s="719"/>
      <c r="CV35" s="719"/>
      <c r="CW35" s="719"/>
      <c r="CX35" s="719"/>
      <c r="CY35" s="720"/>
      <c r="CZ35" s="688">
        <v>0.5</v>
      </c>
      <c r="DA35" s="717"/>
      <c r="DB35" s="717"/>
      <c r="DC35" s="721"/>
      <c r="DD35" s="692">
        <v>15808</v>
      </c>
      <c r="DE35" s="719"/>
      <c r="DF35" s="719"/>
      <c r="DG35" s="719"/>
      <c r="DH35" s="719"/>
      <c r="DI35" s="719"/>
      <c r="DJ35" s="719"/>
      <c r="DK35" s="720"/>
      <c r="DL35" s="692">
        <v>15808</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282226</v>
      </c>
      <c r="S36" s="684"/>
      <c r="T36" s="684"/>
      <c r="U36" s="684"/>
      <c r="V36" s="684"/>
      <c r="W36" s="684"/>
      <c r="X36" s="684"/>
      <c r="Y36" s="685"/>
      <c r="Z36" s="686">
        <v>7.4</v>
      </c>
      <c r="AA36" s="686"/>
      <c r="AB36" s="686"/>
      <c r="AC36" s="686"/>
      <c r="AD36" s="687" t="s">
        <v>233</v>
      </c>
      <c r="AE36" s="687"/>
      <c r="AF36" s="687"/>
      <c r="AG36" s="687"/>
      <c r="AH36" s="687"/>
      <c r="AI36" s="687"/>
      <c r="AJ36" s="687"/>
      <c r="AK36" s="687"/>
      <c r="AL36" s="688" t="s">
        <v>233</v>
      </c>
      <c r="AM36" s="689"/>
      <c r="AN36" s="689"/>
      <c r="AO36" s="690"/>
      <c r="AP36" s="235"/>
      <c r="AQ36" s="757" t="s">
        <v>328</v>
      </c>
      <c r="AR36" s="758"/>
      <c r="AS36" s="758"/>
      <c r="AT36" s="758"/>
      <c r="AU36" s="758"/>
      <c r="AV36" s="758"/>
      <c r="AW36" s="758"/>
      <c r="AX36" s="758"/>
      <c r="AY36" s="759"/>
      <c r="AZ36" s="672">
        <v>486820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171885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494114</v>
      </c>
      <c r="CS36" s="684"/>
      <c r="CT36" s="684"/>
      <c r="CU36" s="684"/>
      <c r="CV36" s="684"/>
      <c r="CW36" s="684"/>
      <c r="CX36" s="684"/>
      <c r="CY36" s="685"/>
      <c r="CZ36" s="688">
        <v>13.9</v>
      </c>
      <c r="DA36" s="717"/>
      <c r="DB36" s="717"/>
      <c r="DC36" s="721"/>
      <c r="DD36" s="692">
        <v>425078</v>
      </c>
      <c r="DE36" s="684"/>
      <c r="DF36" s="684"/>
      <c r="DG36" s="684"/>
      <c r="DH36" s="684"/>
      <c r="DI36" s="684"/>
      <c r="DJ36" s="684"/>
      <c r="DK36" s="685"/>
      <c r="DL36" s="692">
        <v>334588</v>
      </c>
      <c r="DM36" s="684"/>
      <c r="DN36" s="684"/>
      <c r="DO36" s="684"/>
      <c r="DP36" s="684"/>
      <c r="DQ36" s="684"/>
      <c r="DR36" s="684"/>
      <c r="DS36" s="684"/>
      <c r="DT36" s="684"/>
      <c r="DU36" s="684"/>
      <c r="DV36" s="685"/>
      <c r="DW36" s="688">
        <v>16.2</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227732</v>
      </c>
      <c r="S37" s="684"/>
      <c r="T37" s="684"/>
      <c r="U37" s="684"/>
      <c r="V37" s="684"/>
      <c r="W37" s="684"/>
      <c r="X37" s="684"/>
      <c r="Y37" s="685"/>
      <c r="Z37" s="686">
        <v>6</v>
      </c>
      <c r="AA37" s="686"/>
      <c r="AB37" s="686"/>
      <c r="AC37" s="686"/>
      <c r="AD37" s="687" t="s">
        <v>233</v>
      </c>
      <c r="AE37" s="687"/>
      <c r="AF37" s="687"/>
      <c r="AG37" s="687"/>
      <c r="AH37" s="687"/>
      <c r="AI37" s="687"/>
      <c r="AJ37" s="687"/>
      <c r="AK37" s="687"/>
      <c r="AL37" s="688" t="s">
        <v>233</v>
      </c>
      <c r="AM37" s="689"/>
      <c r="AN37" s="689"/>
      <c r="AO37" s="690"/>
      <c r="AQ37" s="761" t="s">
        <v>332</v>
      </c>
      <c r="AR37" s="762"/>
      <c r="AS37" s="762"/>
      <c r="AT37" s="762"/>
      <c r="AU37" s="762"/>
      <c r="AV37" s="762"/>
      <c r="AW37" s="762"/>
      <c r="AX37" s="762"/>
      <c r="AY37" s="763"/>
      <c r="AZ37" s="683">
        <v>143777</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160516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263827</v>
      </c>
      <c r="CS37" s="719"/>
      <c r="CT37" s="719"/>
      <c r="CU37" s="719"/>
      <c r="CV37" s="719"/>
      <c r="CW37" s="719"/>
      <c r="CX37" s="719"/>
      <c r="CY37" s="720"/>
      <c r="CZ37" s="688">
        <v>7.4</v>
      </c>
      <c r="DA37" s="717"/>
      <c r="DB37" s="717"/>
      <c r="DC37" s="721"/>
      <c r="DD37" s="692">
        <v>262454</v>
      </c>
      <c r="DE37" s="719"/>
      <c r="DF37" s="719"/>
      <c r="DG37" s="719"/>
      <c r="DH37" s="719"/>
      <c r="DI37" s="719"/>
      <c r="DJ37" s="719"/>
      <c r="DK37" s="720"/>
      <c r="DL37" s="692">
        <v>255634</v>
      </c>
      <c r="DM37" s="719"/>
      <c r="DN37" s="719"/>
      <c r="DO37" s="719"/>
      <c r="DP37" s="719"/>
      <c r="DQ37" s="719"/>
      <c r="DR37" s="719"/>
      <c r="DS37" s="719"/>
      <c r="DT37" s="719"/>
      <c r="DU37" s="719"/>
      <c r="DV37" s="720"/>
      <c r="DW37" s="688">
        <v>12.4</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51996</v>
      </c>
      <c r="S38" s="684"/>
      <c r="T38" s="684"/>
      <c r="U38" s="684"/>
      <c r="V38" s="684"/>
      <c r="W38" s="684"/>
      <c r="X38" s="684"/>
      <c r="Y38" s="685"/>
      <c r="Z38" s="686">
        <v>1.4</v>
      </c>
      <c r="AA38" s="686"/>
      <c r="AB38" s="686"/>
      <c r="AC38" s="686"/>
      <c r="AD38" s="687">
        <v>1105</v>
      </c>
      <c r="AE38" s="687"/>
      <c r="AF38" s="687"/>
      <c r="AG38" s="687"/>
      <c r="AH38" s="687"/>
      <c r="AI38" s="687"/>
      <c r="AJ38" s="687"/>
      <c r="AK38" s="687"/>
      <c r="AL38" s="688">
        <v>0.1</v>
      </c>
      <c r="AM38" s="689"/>
      <c r="AN38" s="689"/>
      <c r="AO38" s="690"/>
      <c r="AQ38" s="761" t="s">
        <v>336</v>
      </c>
      <c r="AR38" s="762"/>
      <c r="AS38" s="762"/>
      <c r="AT38" s="762"/>
      <c r="AU38" s="762"/>
      <c r="AV38" s="762"/>
      <c r="AW38" s="762"/>
      <c r="AX38" s="762"/>
      <c r="AY38" s="763"/>
      <c r="AZ38" s="683">
        <v>7175</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824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479645</v>
      </c>
      <c r="CS38" s="684"/>
      <c r="CT38" s="684"/>
      <c r="CU38" s="684"/>
      <c r="CV38" s="684"/>
      <c r="CW38" s="684"/>
      <c r="CX38" s="684"/>
      <c r="CY38" s="685"/>
      <c r="CZ38" s="688">
        <v>13.5</v>
      </c>
      <c r="DA38" s="717"/>
      <c r="DB38" s="717"/>
      <c r="DC38" s="721"/>
      <c r="DD38" s="692">
        <v>428506</v>
      </c>
      <c r="DE38" s="684"/>
      <c r="DF38" s="684"/>
      <c r="DG38" s="684"/>
      <c r="DH38" s="684"/>
      <c r="DI38" s="684"/>
      <c r="DJ38" s="684"/>
      <c r="DK38" s="685"/>
      <c r="DL38" s="692">
        <v>428110</v>
      </c>
      <c r="DM38" s="684"/>
      <c r="DN38" s="684"/>
      <c r="DO38" s="684"/>
      <c r="DP38" s="684"/>
      <c r="DQ38" s="684"/>
      <c r="DR38" s="684"/>
      <c r="DS38" s="684"/>
      <c r="DT38" s="684"/>
      <c r="DU38" s="684"/>
      <c r="DV38" s="685"/>
      <c r="DW38" s="688">
        <v>20.8</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387014</v>
      </c>
      <c r="S39" s="684"/>
      <c r="T39" s="684"/>
      <c r="U39" s="684"/>
      <c r="V39" s="684"/>
      <c r="W39" s="684"/>
      <c r="X39" s="684"/>
      <c r="Y39" s="685"/>
      <c r="Z39" s="686">
        <v>10.199999999999999</v>
      </c>
      <c r="AA39" s="686"/>
      <c r="AB39" s="686"/>
      <c r="AC39" s="686"/>
      <c r="AD39" s="687" t="s">
        <v>233</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t="s">
        <v>233</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1242</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100559</v>
      </c>
      <c r="CS39" s="719"/>
      <c r="CT39" s="719"/>
      <c r="CU39" s="719"/>
      <c r="CV39" s="719"/>
      <c r="CW39" s="719"/>
      <c r="CX39" s="719"/>
      <c r="CY39" s="720"/>
      <c r="CZ39" s="688">
        <v>2.8</v>
      </c>
      <c r="DA39" s="717"/>
      <c r="DB39" s="717"/>
      <c r="DC39" s="721"/>
      <c r="DD39" s="692">
        <v>77218</v>
      </c>
      <c r="DE39" s="719"/>
      <c r="DF39" s="719"/>
      <c r="DG39" s="719"/>
      <c r="DH39" s="719"/>
      <c r="DI39" s="719"/>
      <c r="DJ39" s="719"/>
      <c r="DK39" s="720"/>
      <c r="DL39" s="692" t="s">
        <v>129</v>
      </c>
      <c r="DM39" s="719"/>
      <c r="DN39" s="719"/>
      <c r="DO39" s="719"/>
      <c r="DP39" s="719"/>
      <c r="DQ39" s="719"/>
      <c r="DR39" s="719"/>
      <c r="DS39" s="719"/>
      <c r="DT39" s="719"/>
      <c r="DU39" s="719"/>
      <c r="DV39" s="720"/>
      <c r="DW39" s="688" t="s">
        <v>233</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233</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129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36530</v>
      </c>
      <c r="CS40" s="684"/>
      <c r="CT40" s="684"/>
      <c r="CU40" s="684"/>
      <c r="CV40" s="684"/>
      <c r="CW40" s="684"/>
      <c r="CX40" s="684"/>
      <c r="CY40" s="685"/>
      <c r="CZ40" s="688">
        <v>1</v>
      </c>
      <c r="DA40" s="717"/>
      <c r="DB40" s="717"/>
      <c r="DC40" s="721"/>
      <c r="DD40" s="692">
        <v>6530</v>
      </c>
      <c r="DE40" s="684"/>
      <c r="DF40" s="684"/>
      <c r="DG40" s="684"/>
      <c r="DH40" s="684"/>
      <c r="DI40" s="684"/>
      <c r="DJ40" s="684"/>
      <c r="DK40" s="685"/>
      <c r="DL40" s="692" t="s">
        <v>129</v>
      </c>
      <c r="DM40" s="684"/>
      <c r="DN40" s="684"/>
      <c r="DO40" s="684"/>
      <c r="DP40" s="684"/>
      <c r="DQ40" s="684"/>
      <c r="DR40" s="684"/>
      <c r="DS40" s="684"/>
      <c r="DT40" s="684"/>
      <c r="DU40" s="684"/>
      <c r="DV40" s="685"/>
      <c r="DW40" s="688" t="s">
        <v>233</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67118</v>
      </c>
      <c r="S41" s="684"/>
      <c r="T41" s="684"/>
      <c r="U41" s="684"/>
      <c r="V41" s="684"/>
      <c r="W41" s="684"/>
      <c r="X41" s="684"/>
      <c r="Y41" s="685"/>
      <c r="Z41" s="686">
        <v>1.8</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65442</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174</v>
      </c>
      <c r="CS41" s="719"/>
      <c r="CT41" s="719"/>
      <c r="CU41" s="719"/>
      <c r="CV41" s="719"/>
      <c r="CW41" s="719"/>
      <c r="CX41" s="719"/>
      <c r="CY41" s="720"/>
      <c r="CZ41" s="688" t="s">
        <v>129</v>
      </c>
      <c r="DA41" s="717"/>
      <c r="DB41" s="717"/>
      <c r="DC41" s="721"/>
      <c r="DD41" s="692" t="s">
        <v>233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3789210</v>
      </c>
      <c r="S42" s="769"/>
      <c r="T42" s="769"/>
      <c r="U42" s="769"/>
      <c r="V42" s="769"/>
      <c r="W42" s="769"/>
      <c r="X42" s="769"/>
      <c r="Y42" s="777"/>
      <c r="Z42" s="778">
        <v>100</v>
      </c>
      <c r="AA42" s="778"/>
      <c r="AB42" s="778"/>
      <c r="AC42" s="778"/>
      <c r="AD42" s="779">
        <v>1993305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270426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357</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803693</v>
      </c>
      <c r="CS42" s="684"/>
      <c r="CT42" s="684"/>
      <c r="CU42" s="684"/>
      <c r="CV42" s="684"/>
      <c r="CW42" s="684"/>
      <c r="CX42" s="684"/>
      <c r="CY42" s="685"/>
      <c r="CZ42" s="688">
        <v>22.6</v>
      </c>
      <c r="DA42" s="689"/>
      <c r="DB42" s="689"/>
      <c r="DC42" s="701"/>
      <c r="DD42" s="692">
        <v>381170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12284</v>
      </c>
      <c r="CS43" s="719"/>
      <c r="CT43" s="719"/>
      <c r="CU43" s="719"/>
      <c r="CV43" s="719"/>
      <c r="CW43" s="719"/>
      <c r="CX43" s="719"/>
      <c r="CY43" s="720"/>
      <c r="CZ43" s="688">
        <v>0.3</v>
      </c>
      <c r="DA43" s="717"/>
      <c r="DB43" s="717"/>
      <c r="DC43" s="721"/>
      <c r="DD43" s="692">
        <v>12284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791367</v>
      </c>
      <c r="CS44" s="684"/>
      <c r="CT44" s="684"/>
      <c r="CU44" s="684"/>
      <c r="CV44" s="684"/>
      <c r="CW44" s="684"/>
      <c r="CX44" s="684"/>
      <c r="CY44" s="685"/>
      <c r="CZ44" s="688">
        <v>22.3</v>
      </c>
      <c r="DA44" s="689"/>
      <c r="DB44" s="689"/>
      <c r="DC44" s="701"/>
      <c r="DD44" s="692">
        <v>380284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269188</v>
      </c>
      <c r="CS45" s="719"/>
      <c r="CT45" s="719"/>
      <c r="CU45" s="719"/>
      <c r="CV45" s="719"/>
      <c r="CW45" s="719"/>
      <c r="CX45" s="719"/>
      <c r="CY45" s="720"/>
      <c r="CZ45" s="688">
        <v>7.6</v>
      </c>
      <c r="DA45" s="717"/>
      <c r="DB45" s="717"/>
      <c r="DC45" s="721"/>
      <c r="DD45" s="692">
        <v>127970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456568</v>
      </c>
      <c r="CS46" s="684"/>
      <c r="CT46" s="684"/>
      <c r="CU46" s="684"/>
      <c r="CV46" s="684"/>
      <c r="CW46" s="684"/>
      <c r="CX46" s="684"/>
      <c r="CY46" s="685"/>
      <c r="CZ46" s="688">
        <v>12.9</v>
      </c>
      <c r="DA46" s="689"/>
      <c r="DB46" s="689"/>
      <c r="DC46" s="701"/>
      <c r="DD46" s="692">
        <v>220499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12326</v>
      </c>
      <c r="CS47" s="719"/>
      <c r="CT47" s="719"/>
      <c r="CU47" s="719"/>
      <c r="CV47" s="719"/>
      <c r="CW47" s="719"/>
      <c r="CX47" s="719"/>
      <c r="CY47" s="720"/>
      <c r="CZ47" s="688">
        <v>0.3</v>
      </c>
      <c r="DA47" s="717"/>
      <c r="DB47" s="717"/>
      <c r="DC47" s="721"/>
      <c r="DD47" s="692">
        <v>886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233</v>
      </c>
      <c r="CS48" s="684"/>
      <c r="CT48" s="684"/>
      <c r="CU48" s="684"/>
      <c r="CV48" s="684"/>
      <c r="CW48" s="684"/>
      <c r="CX48" s="684"/>
      <c r="CY48" s="685"/>
      <c r="CZ48" s="688" t="s">
        <v>129</v>
      </c>
      <c r="DA48" s="689"/>
      <c r="DB48" s="689"/>
      <c r="DC48" s="701"/>
      <c r="DD48" s="692" t="s">
        <v>233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3549730</v>
      </c>
      <c r="CS49" s="754"/>
      <c r="CT49" s="754"/>
      <c r="CU49" s="754"/>
      <c r="CV49" s="754"/>
      <c r="CW49" s="754"/>
      <c r="CX49" s="754"/>
      <c r="CY49" s="785"/>
      <c r="CZ49" s="780">
        <v>100</v>
      </c>
      <c r="DA49" s="786"/>
      <c r="DB49" s="786"/>
      <c r="DC49" s="787"/>
      <c r="DD49" s="788">
        <v>2567703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DcM/Vq96Ibbn1TlK1IfYk0kV8QuD9sIBh7+x4ix2KvNnPQJNhKopnbcosLMMAtOspm8e18BoLABt3DRSTsPQ==" saltValue="ngRrH0qdcG4wEXGtlxxC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3789</v>
      </c>
      <c r="R7" s="819"/>
      <c r="S7" s="819"/>
      <c r="T7" s="819"/>
      <c r="U7" s="819"/>
      <c r="V7" s="819">
        <v>3550</v>
      </c>
      <c r="W7" s="819"/>
      <c r="X7" s="819"/>
      <c r="Y7" s="819"/>
      <c r="Z7" s="819"/>
      <c r="AA7" s="819">
        <v>239</v>
      </c>
      <c r="AB7" s="819"/>
      <c r="AC7" s="819"/>
      <c r="AD7" s="819"/>
      <c r="AE7" s="820"/>
      <c r="AF7" s="821">
        <v>224</v>
      </c>
      <c r="AG7" s="822"/>
      <c r="AH7" s="822"/>
      <c r="AI7" s="822"/>
      <c r="AJ7" s="823"/>
      <c r="AK7" s="858">
        <v>282</v>
      </c>
      <c r="AL7" s="859"/>
      <c r="AM7" s="859"/>
      <c r="AN7" s="859"/>
      <c r="AO7" s="859"/>
      <c r="AP7" s="859">
        <v>3103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3789</v>
      </c>
      <c r="R23" s="878"/>
      <c r="S23" s="878"/>
      <c r="T23" s="878"/>
      <c r="U23" s="878"/>
      <c r="V23" s="878">
        <v>3550</v>
      </c>
      <c r="W23" s="878"/>
      <c r="X23" s="878"/>
      <c r="Y23" s="878"/>
      <c r="Z23" s="878"/>
      <c r="AA23" s="878">
        <v>239</v>
      </c>
      <c r="AB23" s="878"/>
      <c r="AC23" s="878"/>
      <c r="AD23" s="878"/>
      <c r="AE23" s="879"/>
      <c r="AF23" s="880">
        <v>224</v>
      </c>
      <c r="AG23" s="878"/>
      <c r="AH23" s="878"/>
      <c r="AI23" s="878"/>
      <c r="AJ23" s="881"/>
      <c r="AK23" s="882"/>
      <c r="AL23" s="883"/>
      <c r="AM23" s="883"/>
      <c r="AN23" s="883"/>
      <c r="AO23" s="883"/>
      <c r="AP23" s="878">
        <v>3103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5">
        <v>800</v>
      </c>
      <c r="R28" s="906"/>
      <c r="S28" s="906"/>
      <c r="T28" s="906"/>
      <c r="U28" s="906"/>
      <c r="V28" s="906">
        <v>628</v>
      </c>
      <c r="W28" s="906"/>
      <c r="X28" s="906"/>
      <c r="Y28" s="906"/>
      <c r="Z28" s="906"/>
      <c r="AA28" s="906">
        <v>172</v>
      </c>
      <c r="AB28" s="906"/>
      <c r="AC28" s="906"/>
      <c r="AD28" s="906"/>
      <c r="AE28" s="907"/>
      <c r="AF28" s="908">
        <v>172</v>
      </c>
      <c r="AG28" s="906"/>
      <c r="AH28" s="906"/>
      <c r="AI28" s="906"/>
      <c r="AJ28" s="909"/>
      <c r="AK28" s="910">
        <v>48</v>
      </c>
      <c r="AL28" s="911"/>
      <c r="AM28" s="911"/>
      <c r="AN28" s="911"/>
      <c r="AO28" s="911"/>
      <c r="AP28" s="902" t="s">
        <v>575</v>
      </c>
      <c r="AQ28" s="902"/>
      <c r="AR28" s="902"/>
      <c r="AS28" s="902"/>
      <c r="AT28" s="902"/>
      <c r="AU28" s="902" t="s">
        <v>575</v>
      </c>
      <c r="AV28" s="902"/>
      <c r="AW28" s="902"/>
      <c r="AX28" s="902"/>
      <c r="AY28" s="902"/>
      <c r="AZ28" s="902" t="s">
        <v>575</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85</v>
      </c>
      <c r="R29" s="843"/>
      <c r="S29" s="843"/>
      <c r="T29" s="843"/>
      <c r="U29" s="843"/>
      <c r="V29" s="843">
        <v>84</v>
      </c>
      <c r="W29" s="843"/>
      <c r="X29" s="843"/>
      <c r="Y29" s="843"/>
      <c r="Z29" s="843"/>
      <c r="AA29" s="843">
        <v>1</v>
      </c>
      <c r="AB29" s="843"/>
      <c r="AC29" s="843"/>
      <c r="AD29" s="843"/>
      <c r="AE29" s="844"/>
      <c r="AF29" s="845">
        <v>1</v>
      </c>
      <c r="AG29" s="846"/>
      <c r="AH29" s="846"/>
      <c r="AI29" s="846"/>
      <c r="AJ29" s="847"/>
      <c r="AK29" s="914">
        <v>27</v>
      </c>
      <c r="AL29" s="915"/>
      <c r="AM29" s="915"/>
      <c r="AN29" s="915"/>
      <c r="AO29" s="915"/>
      <c r="AP29" s="916" t="s">
        <v>575</v>
      </c>
      <c r="AQ29" s="916"/>
      <c r="AR29" s="916"/>
      <c r="AS29" s="916"/>
      <c r="AT29" s="916"/>
      <c r="AU29" s="916" t="s">
        <v>575</v>
      </c>
      <c r="AV29" s="916"/>
      <c r="AW29" s="916"/>
      <c r="AX29" s="916"/>
      <c r="AY29" s="916"/>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944</v>
      </c>
      <c r="R30" s="843"/>
      <c r="S30" s="843"/>
      <c r="T30" s="843"/>
      <c r="U30" s="843"/>
      <c r="V30" s="843">
        <v>922</v>
      </c>
      <c r="W30" s="843"/>
      <c r="X30" s="843"/>
      <c r="Y30" s="843"/>
      <c r="Z30" s="843"/>
      <c r="AA30" s="843">
        <v>21</v>
      </c>
      <c r="AB30" s="843"/>
      <c r="AC30" s="843"/>
      <c r="AD30" s="843"/>
      <c r="AE30" s="844"/>
      <c r="AF30" s="845">
        <v>21</v>
      </c>
      <c r="AG30" s="846"/>
      <c r="AH30" s="846"/>
      <c r="AI30" s="846"/>
      <c r="AJ30" s="847"/>
      <c r="AK30" s="914">
        <v>128</v>
      </c>
      <c r="AL30" s="915"/>
      <c r="AM30" s="915"/>
      <c r="AN30" s="915"/>
      <c r="AO30" s="915"/>
      <c r="AP30" s="916" t="s">
        <v>575</v>
      </c>
      <c r="AQ30" s="916"/>
      <c r="AR30" s="916"/>
      <c r="AS30" s="916"/>
      <c r="AT30" s="916"/>
      <c r="AU30" s="916" t="s">
        <v>575</v>
      </c>
      <c r="AV30" s="916"/>
      <c r="AW30" s="916"/>
      <c r="AX30" s="916"/>
      <c r="AY30" s="916"/>
      <c r="AZ30" s="916" t="s">
        <v>575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4</v>
      </c>
      <c r="R31" s="843"/>
      <c r="S31" s="843"/>
      <c r="T31" s="843"/>
      <c r="U31" s="843"/>
      <c r="V31" s="843">
        <v>4</v>
      </c>
      <c r="W31" s="843"/>
      <c r="X31" s="843"/>
      <c r="Y31" s="843"/>
      <c r="Z31" s="843"/>
      <c r="AA31" s="843">
        <v>0</v>
      </c>
      <c r="AB31" s="843"/>
      <c r="AC31" s="843"/>
      <c r="AD31" s="843"/>
      <c r="AE31" s="844"/>
      <c r="AF31" s="845">
        <v>0</v>
      </c>
      <c r="AG31" s="846"/>
      <c r="AH31" s="846"/>
      <c r="AI31" s="846"/>
      <c r="AJ31" s="847"/>
      <c r="AK31" s="914" t="s">
        <v>575</v>
      </c>
      <c r="AL31" s="915"/>
      <c r="AM31" s="915"/>
      <c r="AN31" s="915"/>
      <c r="AO31" s="915"/>
      <c r="AP31" s="916" t="s">
        <v>575</v>
      </c>
      <c r="AQ31" s="916"/>
      <c r="AR31" s="916"/>
      <c r="AS31" s="916"/>
      <c r="AT31" s="916"/>
      <c r="AU31" s="916" t="s">
        <v>575</v>
      </c>
      <c r="AV31" s="916"/>
      <c r="AW31" s="916"/>
      <c r="AX31" s="916"/>
      <c r="AY31" s="916"/>
      <c r="AZ31" s="916" t="s">
        <v>575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144</v>
      </c>
      <c r="R32" s="843"/>
      <c r="S32" s="843"/>
      <c r="T32" s="843"/>
      <c r="U32" s="843"/>
      <c r="V32" s="843">
        <v>137</v>
      </c>
      <c r="W32" s="843"/>
      <c r="X32" s="843"/>
      <c r="Y32" s="843"/>
      <c r="Z32" s="843"/>
      <c r="AA32" s="843">
        <v>7</v>
      </c>
      <c r="AB32" s="843"/>
      <c r="AC32" s="843"/>
      <c r="AD32" s="843"/>
      <c r="AE32" s="844"/>
      <c r="AF32" s="845">
        <v>228</v>
      </c>
      <c r="AG32" s="846"/>
      <c r="AH32" s="846"/>
      <c r="AI32" s="846"/>
      <c r="AJ32" s="847"/>
      <c r="AK32" s="914">
        <v>7</v>
      </c>
      <c r="AL32" s="915"/>
      <c r="AM32" s="915"/>
      <c r="AN32" s="915"/>
      <c r="AO32" s="915"/>
      <c r="AP32" s="915">
        <v>488</v>
      </c>
      <c r="AQ32" s="915"/>
      <c r="AR32" s="915"/>
      <c r="AS32" s="915"/>
      <c r="AT32" s="915"/>
      <c r="AU32" s="915">
        <v>0</v>
      </c>
      <c r="AV32" s="915"/>
      <c r="AW32" s="915"/>
      <c r="AX32" s="915"/>
      <c r="AY32" s="915"/>
      <c r="AZ32" s="916" t="s">
        <v>575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315</v>
      </c>
      <c r="R33" s="843"/>
      <c r="S33" s="843"/>
      <c r="T33" s="843"/>
      <c r="U33" s="843"/>
      <c r="V33" s="843">
        <v>301</v>
      </c>
      <c r="W33" s="843"/>
      <c r="X33" s="843"/>
      <c r="Y33" s="843"/>
      <c r="Z33" s="843"/>
      <c r="AA33" s="843">
        <v>14</v>
      </c>
      <c r="AB33" s="843"/>
      <c r="AC33" s="843"/>
      <c r="AD33" s="843"/>
      <c r="AE33" s="844"/>
      <c r="AF33" s="845">
        <v>14</v>
      </c>
      <c r="AG33" s="846"/>
      <c r="AH33" s="846"/>
      <c r="AI33" s="846"/>
      <c r="AJ33" s="847"/>
      <c r="AK33" s="914">
        <v>144</v>
      </c>
      <c r="AL33" s="915"/>
      <c r="AM33" s="915"/>
      <c r="AN33" s="915"/>
      <c r="AO33" s="915"/>
      <c r="AP33" s="915">
        <v>1967</v>
      </c>
      <c r="AQ33" s="915"/>
      <c r="AR33" s="915"/>
      <c r="AS33" s="915"/>
      <c r="AT33" s="915"/>
      <c r="AU33" s="915">
        <v>1784</v>
      </c>
      <c r="AV33" s="915"/>
      <c r="AW33" s="915"/>
      <c r="AX33" s="915"/>
      <c r="AY33" s="915"/>
      <c r="AZ33" s="916" t="s">
        <v>575</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436</v>
      </c>
      <c r="AG63" s="926"/>
      <c r="AH63" s="926"/>
      <c r="AI63" s="926"/>
      <c r="AJ63" s="927"/>
      <c r="AK63" s="928"/>
      <c r="AL63" s="923"/>
      <c r="AM63" s="923"/>
      <c r="AN63" s="923"/>
      <c r="AO63" s="923"/>
      <c r="AP63" s="926">
        <v>2455</v>
      </c>
      <c r="AQ63" s="926"/>
      <c r="AR63" s="926"/>
      <c r="AS63" s="926"/>
      <c r="AT63" s="926"/>
      <c r="AU63" s="926">
        <v>1784</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647</v>
      </c>
      <c r="R68" s="950"/>
      <c r="S68" s="950"/>
      <c r="T68" s="950"/>
      <c r="U68" s="950"/>
      <c r="V68" s="950">
        <v>629</v>
      </c>
      <c r="W68" s="950"/>
      <c r="X68" s="950"/>
      <c r="Y68" s="950"/>
      <c r="Z68" s="950"/>
      <c r="AA68" s="950">
        <v>19</v>
      </c>
      <c r="AB68" s="950"/>
      <c r="AC68" s="950"/>
      <c r="AD68" s="950"/>
      <c r="AE68" s="950"/>
      <c r="AF68" s="950">
        <v>19</v>
      </c>
      <c r="AG68" s="950"/>
      <c r="AH68" s="950"/>
      <c r="AI68" s="950"/>
      <c r="AJ68" s="950"/>
      <c r="AK68" s="950" t="s">
        <v>577</v>
      </c>
      <c r="AL68" s="950"/>
      <c r="AM68" s="950"/>
      <c r="AN68" s="950"/>
      <c r="AO68" s="950"/>
      <c r="AP68" s="950">
        <v>183</v>
      </c>
      <c r="AQ68" s="950"/>
      <c r="AR68" s="950"/>
      <c r="AS68" s="950"/>
      <c r="AT68" s="950"/>
      <c r="AU68" s="950">
        <v>78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578</v>
      </c>
      <c r="R69" s="915"/>
      <c r="S69" s="915"/>
      <c r="T69" s="915"/>
      <c r="U69" s="915"/>
      <c r="V69" s="915">
        <v>569</v>
      </c>
      <c r="W69" s="915"/>
      <c r="X69" s="915"/>
      <c r="Y69" s="915"/>
      <c r="Z69" s="915"/>
      <c r="AA69" s="915">
        <v>9</v>
      </c>
      <c r="AB69" s="915"/>
      <c r="AC69" s="915"/>
      <c r="AD69" s="915"/>
      <c r="AE69" s="915"/>
      <c r="AF69" s="915">
        <v>9</v>
      </c>
      <c r="AG69" s="915"/>
      <c r="AH69" s="915"/>
      <c r="AI69" s="915"/>
      <c r="AJ69" s="915"/>
      <c r="AK69" s="915" t="s">
        <v>577</v>
      </c>
      <c r="AL69" s="915"/>
      <c r="AM69" s="915"/>
      <c r="AN69" s="915"/>
      <c r="AO69" s="915"/>
      <c r="AP69" s="915">
        <v>469</v>
      </c>
      <c r="AQ69" s="915"/>
      <c r="AR69" s="915"/>
      <c r="AS69" s="915"/>
      <c r="AT69" s="915"/>
      <c r="AU69" s="915">
        <v>59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60</v>
      </c>
      <c r="R70" s="915"/>
      <c r="S70" s="915"/>
      <c r="T70" s="915"/>
      <c r="U70" s="915"/>
      <c r="V70" s="915">
        <v>57</v>
      </c>
      <c r="W70" s="915"/>
      <c r="X70" s="915"/>
      <c r="Y70" s="915"/>
      <c r="Z70" s="915"/>
      <c r="AA70" s="915">
        <v>3</v>
      </c>
      <c r="AB70" s="915"/>
      <c r="AC70" s="915"/>
      <c r="AD70" s="915"/>
      <c r="AE70" s="915"/>
      <c r="AF70" s="915">
        <v>3</v>
      </c>
      <c r="AG70" s="915"/>
      <c r="AH70" s="915"/>
      <c r="AI70" s="915"/>
      <c r="AJ70" s="915"/>
      <c r="AK70" s="915" t="s">
        <v>577</v>
      </c>
      <c r="AL70" s="915"/>
      <c r="AM70" s="915"/>
      <c r="AN70" s="915"/>
      <c r="AO70" s="915"/>
      <c r="AP70" s="915">
        <v>19</v>
      </c>
      <c r="AQ70" s="915"/>
      <c r="AR70" s="915"/>
      <c r="AS70" s="915"/>
      <c r="AT70" s="915"/>
      <c r="AU70" s="915">
        <v>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8789</v>
      </c>
      <c r="R71" s="915"/>
      <c r="S71" s="915"/>
      <c r="T71" s="915"/>
      <c r="U71" s="915"/>
      <c r="V71" s="915">
        <v>8666</v>
      </c>
      <c r="W71" s="915"/>
      <c r="X71" s="915"/>
      <c r="Y71" s="915"/>
      <c r="Z71" s="915"/>
      <c r="AA71" s="915">
        <v>124</v>
      </c>
      <c r="AB71" s="915"/>
      <c r="AC71" s="915"/>
      <c r="AD71" s="915"/>
      <c r="AE71" s="915"/>
      <c r="AF71" s="915">
        <v>124</v>
      </c>
      <c r="AG71" s="915"/>
      <c r="AH71" s="915"/>
      <c r="AI71" s="915"/>
      <c r="AJ71" s="915"/>
      <c r="AK71" s="915">
        <v>338</v>
      </c>
      <c r="AL71" s="915"/>
      <c r="AM71" s="915"/>
      <c r="AN71" s="915"/>
      <c r="AO71" s="915"/>
      <c r="AP71" s="915" t="s">
        <v>577</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107</v>
      </c>
      <c r="R72" s="915"/>
      <c r="S72" s="915"/>
      <c r="T72" s="915"/>
      <c r="U72" s="915"/>
      <c r="V72" s="915">
        <v>88</v>
      </c>
      <c r="W72" s="915"/>
      <c r="X72" s="915"/>
      <c r="Y72" s="915"/>
      <c r="Z72" s="915"/>
      <c r="AA72" s="915">
        <v>19</v>
      </c>
      <c r="AB72" s="915"/>
      <c r="AC72" s="915"/>
      <c r="AD72" s="915"/>
      <c r="AE72" s="915"/>
      <c r="AF72" s="915">
        <v>19</v>
      </c>
      <c r="AG72" s="915"/>
      <c r="AH72" s="915"/>
      <c r="AI72" s="915"/>
      <c r="AJ72" s="915"/>
      <c r="AK72" s="915" t="s">
        <v>575</v>
      </c>
      <c r="AL72" s="915"/>
      <c r="AM72" s="915"/>
      <c r="AN72" s="915"/>
      <c r="AO72" s="915"/>
      <c r="AP72" s="915" t="s">
        <v>577</v>
      </c>
      <c r="AQ72" s="915"/>
      <c r="AR72" s="915"/>
      <c r="AS72" s="915"/>
      <c r="AT72" s="915"/>
      <c r="AU72" s="915" t="s">
        <v>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165</v>
      </c>
      <c r="R73" s="915"/>
      <c r="S73" s="915"/>
      <c r="T73" s="915"/>
      <c r="U73" s="915"/>
      <c r="V73" s="915">
        <v>144</v>
      </c>
      <c r="W73" s="915"/>
      <c r="X73" s="915"/>
      <c r="Y73" s="915"/>
      <c r="Z73" s="915"/>
      <c r="AA73" s="915">
        <v>22</v>
      </c>
      <c r="AB73" s="915"/>
      <c r="AC73" s="915"/>
      <c r="AD73" s="915"/>
      <c r="AE73" s="915"/>
      <c r="AF73" s="915">
        <v>22</v>
      </c>
      <c r="AG73" s="915"/>
      <c r="AH73" s="915"/>
      <c r="AI73" s="915"/>
      <c r="AJ73" s="915"/>
      <c r="AK73" s="915">
        <v>35</v>
      </c>
      <c r="AL73" s="915"/>
      <c r="AM73" s="915"/>
      <c r="AN73" s="915"/>
      <c r="AO73" s="915"/>
      <c r="AP73" s="915" t="s">
        <v>577</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540</v>
      </c>
      <c r="R74" s="915"/>
      <c r="S74" s="915"/>
      <c r="T74" s="915"/>
      <c r="U74" s="915"/>
      <c r="V74" s="915">
        <v>483</v>
      </c>
      <c r="W74" s="915"/>
      <c r="X74" s="915"/>
      <c r="Y74" s="915"/>
      <c r="Z74" s="915"/>
      <c r="AA74" s="915">
        <v>57</v>
      </c>
      <c r="AB74" s="915"/>
      <c r="AC74" s="915"/>
      <c r="AD74" s="915"/>
      <c r="AE74" s="915"/>
      <c r="AF74" s="915">
        <v>57</v>
      </c>
      <c r="AG74" s="915"/>
      <c r="AH74" s="915"/>
      <c r="AI74" s="915"/>
      <c r="AJ74" s="915"/>
      <c r="AK74" s="915" t="s">
        <v>577</v>
      </c>
      <c r="AL74" s="915"/>
      <c r="AM74" s="915"/>
      <c r="AN74" s="915"/>
      <c r="AO74" s="915"/>
      <c r="AP74" s="915" t="s">
        <v>577</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584</v>
      </c>
      <c r="C75" s="958"/>
      <c r="D75" s="958"/>
      <c r="E75" s="958"/>
      <c r="F75" s="958"/>
      <c r="G75" s="958"/>
      <c r="H75" s="958"/>
      <c r="I75" s="958"/>
      <c r="J75" s="958"/>
      <c r="K75" s="958"/>
      <c r="L75" s="958"/>
      <c r="M75" s="958"/>
      <c r="N75" s="958"/>
      <c r="O75" s="958"/>
      <c r="P75" s="959"/>
      <c r="Q75" s="963">
        <v>152923</v>
      </c>
      <c r="R75" s="964"/>
      <c r="S75" s="964"/>
      <c r="T75" s="964"/>
      <c r="U75" s="914"/>
      <c r="V75" s="965">
        <v>149406</v>
      </c>
      <c r="W75" s="964"/>
      <c r="X75" s="964"/>
      <c r="Y75" s="964"/>
      <c r="Z75" s="914"/>
      <c r="AA75" s="965">
        <v>3517</v>
      </c>
      <c r="AB75" s="964"/>
      <c r="AC75" s="964"/>
      <c r="AD75" s="964"/>
      <c r="AE75" s="914"/>
      <c r="AF75" s="965">
        <v>3517</v>
      </c>
      <c r="AG75" s="964"/>
      <c r="AH75" s="964"/>
      <c r="AI75" s="964"/>
      <c r="AJ75" s="914"/>
      <c r="AK75" s="965">
        <v>1563</v>
      </c>
      <c r="AL75" s="964"/>
      <c r="AM75" s="964"/>
      <c r="AN75" s="964"/>
      <c r="AO75" s="914"/>
      <c r="AP75" s="915" t="s">
        <v>577</v>
      </c>
      <c r="AQ75" s="915"/>
      <c r="AR75" s="915"/>
      <c r="AS75" s="915"/>
      <c r="AT75" s="915"/>
      <c r="AU75" s="915" t="s">
        <v>577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585</v>
      </c>
      <c r="C76" s="958"/>
      <c r="D76" s="958"/>
      <c r="E76" s="958"/>
      <c r="F76" s="958"/>
      <c r="G76" s="958"/>
      <c r="H76" s="958"/>
      <c r="I76" s="958"/>
      <c r="J76" s="958"/>
      <c r="K76" s="958"/>
      <c r="L76" s="958"/>
      <c r="M76" s="958"/>
      <c r="N76" s="958"/>
      <c r="O76" s="958"/>
      <c r="P76" s="959"/>
      <c r="Q76" s="963">
        <v>731</v>
      </c>
      <c r="R76" s="964"/>
      <c r="S76" s="964"/>
      <c r="T76" s="964"/>
      <c r="U76" s="914"/>
      <c r="V76" s="965">
        <v>717</v>
      </c>
      <c r="W76" s="964"/>
      <c r="X76" s="964"/>
      <c r="Y76" s="964"/>
      <c r="Z76" s="914"/>
      <c r="AA76" s="965">
        <v>14</v>
      </c>
      <c r="AB76" s="964"/>
      <c r="AC76" s="964"/>
      <c r="AD76" s="964"/>
      <c r="AE76" s="914"/>
      <c r="AF76" s="965">
        <v>14</v>
      </c>
      <c r="AG76" s="964"/>
      <c r="AH76" s="964"/>
      <c r="AI76" s="964"/>
      <c r="AJ76" s="914"/>
      <c r="AK76" s="965" t="s">
        <v>577</v>
      </c>
      <c r="AL76" s="964"/>
      <c r="AM76" s="964"/>
      <c r="AN76" s="964"/>
      <c r="AO76" s="914"/>
      <c r="AP76" s="915" t="s">
        <v>577</v>
      </c>
      <c r="AQ76" s="915"/>
      <c r="AR76" s="915"/>
      <c r="AS76" s="915"/>
      <c r="AT76" s="915"/>
      <c r="AU76" s="915" t="s">
        <v>577</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6"/>
      <c r="C77" s="967"/>
      <c r="D77" s="967"/>
      <c r="E77" s="967"/>
      <c r="F77" s="967"/>
      <c r="G77" s="967"/>
      <c r="H77" s="967"/>
      <c r="I77" s="967"/>
      <c r="J77" s="967"/>
      <c r="K77" s="967"/>
      <c r="L77" s="967"/>
      <c r="M77" s="967"/>
      <c r="N77" s="967"/>
      <c r="O77" s="967"/>
      <c r="P77" s="968"/>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6"/>
      <c r="C78" s="967"/>
      <c r="D78" s="967"/>
      <c r="E78" s="967"/>
      <c r="F78" s="967"/>
      <c r="G78" s="967"/>
      <c r="H78" s="967"/>
      <c r="I78" s="967"/>
      <c r="J78" s="967"/>
      <c r="K78" s="967"/>
      <c r="L78" s="967"/>
      <c r="M78" s="967"/>
      <c r="N78" s="967"/>
      <c r="O78" s="967"/>
      <c r="P78" s="968"/>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6"/>
      <c r="C79" s="967"/>
      <c r="D79" s="967"/>
      <c r="E79" s="967"/>
      <c r="F79" s="967"/>
      <c r="G79" s="967"/>
      <c r="H79" s="967"/>
      <c r="I79" s="967"/>
      <c r="J79" s="967"/>
      <c r="K79" s="967"/>
      <c r="L79" s="967"/>
      <c r="M79" s="967"/>
      <c r="N79" s="967"/>
      <c r="O79" s="967"/>
      <c r="P79" s="968"/>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6"/>
      <c r="C80" s="967"/>
      <c r="D80" s="967"/>
      <c r="E80" s="967"/>
      <c r="F80" s="967"/>
      <c r="G80" s="967"/>
      <c r="H80" s="967"/>
      <c r="I80" s="967"/>
      <c r="J80" s="967"/>
      <c r="K80" s="967"/>
      <c r="L80" s="967"/>
      <c r="M80" s="967"/>
      <c r="N80" s="967"/>
      <c r="O80" s="967"/>
      <c r="P80" s="968"/>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6"/>
      <c r="C81" s="967"/>
      <c r="D81" s="967"/>
      <c r="E81" s="967"/>
      <c r="F81" s="967"/>
      <c r="G81" s="967"/>
      <c r="H81" s="967"/>
      <c r="I81" s="967"/>
      <c r="J81" s="967"/>
      <c r="K81" s="967"/>
      <c r="L81" s="967"/>
      <c r="M81" s="967"/>
      <c r="N81" s="967"/>
      <c r="O81" s="967"/>
      <c r="P81" s="968"/>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6"/>
      <c r="C82" s="967"/>
      <c r="D82" s="967"/>
      <c r="E82" s="967"/>
      <c r="F82" s="967"/>
      <c r="G82" s="967"/>
      <c r="H82" s="967"/>
      <c r="I82" s="967"/>
      <c r="J82" s="967"/>
      <c r="K82" s="967"/>
      <c r="L82" s="967"/>
      <c r="M82" s="967"/>
      <c r="N82" s="967"/>
      <c r="O82" s="967"/>
      <c r="P82" s="968"/>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6"/>
      <c r="C83" s="967"/>
      <c r="D83" s="967"/>
      <c r="E83" s="967"/>
      <c r="F83" s="967"/>
      <c r="G83" s="967"/>
      <c r="H83" s="967"/>
      <c r="I83" s="967"/>
      <c r="J83" s="967"/>
      <c r="K83" s="967"/>
      <c r="L83" s="967"/>
      <c r="M83" s="967"/>
      <c r="N83" s="967"/>
      <c r="O83" s="967"/>
      <c r="P83" s="968"/>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6"/>
      <c r="C84" s="967"/>
      <c r="D84" s="967"/>
      <c r="E84" s="967"/>
      <c r="F84" s="967"/>
      <c r="G84" s="967"/>
      <c r="H84" s="967"/>
      <c r="I84" s="967"/>
      <c r="J84" s="967"/>
      <c r="K84" s="967"/>
      <c r="L84" s="967"/>
      <c r="M84" s="967"/>
      <c r="N84" s="967"/>
      <c r="O84" s="967"/>
      <c r="P84" s="968"/>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6"/>
      <c r="C85" s="967"/>
      <c r="D85" s="967"/>
      <c r="E85" s="967"/>
      <c r="F85" s="967"/>
      <c r="G85" s="967"/>
      <c r="H85" s="967"/>
      <c r="I85" s="967"/>
      <c r="J85" s="967"/>
      <c r="K85" s="967"/>
      <c r="L85" s="967"/>
      <c r="M85" s="967"/>
      <c r="N85" s="967"/>
      <c r="O85" s="967"/>
      <c r="P85" s="968"/>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6"/>
      <c r="C86" s="967"/>
      <c r="D86" s="967"/>
      <c r="E86" s="967"/>
      <c r="F86" s="967"/>
      <c r="G86" s="967"/>
      <c r="H86" s="967"/>
      <c r="I86" s="967"/>
      <c r="J86" s="967"/>
      <c r="K86" s="967"/>
      <c r="L86" s="967"/>
      <c r="M86" s="967"/>
      <c r="N86" s="967"/>
      <c r="O86" s="967"/>
      <c r="P86" s="968"/>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3784</v>
      </c>
      <c r="AG88" s="926"/>
      <c r="AH88" s="926"/>
      <c r="AI88" s="926"/>
      <c r="AJ88" s="926"/>
      <c r="AK88" s="923"/>
      <c r="AL88" s="923"/>
      <c r="AM88" s="923"/>
      <c r="AN88" s="923"/>
      <c r="AO88" s="923"/>
      <c r="AP88" s="926">
        <v>671</v>
      </c>
      <c r="AQ88" s="926"/>
      <c r="AR88" s="926"/>
      <c r="AS88" s="926"/>
      <c r="AT88" s="926"/>
      <c r="AU88" s="926">
        <v>147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423</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431</v>
      </c>
      <c r="AB109" s="982"/>
      <c r="AC109" s="982"/>
      <c r="AD109" s="982"/>
      <c r="AE109" s="983"/>
      <c r="AF109" s="981" t="s">
        <v>308</v>
      </c>
      <c r="AG109" s="982"/>
      <c r="AH109" s="982"/>
      <c r="AI109" s="982"/>
      <c r="AJ109" s="983"/>
      <c r="AK109" s="981" t="s">
        <v>307</v>
      </c>
      <c r="AL109" s="982"/>
      <c r="AM109" s="982"/>
      <c r="AN109" s="982"/>
      <c r="AO109" s="983"/>
      <c r="AP109" s="981" t="s">
        <v>432</v>
      </c>
      <c r="AQ109" s="982"/>
      <c r="AR109" s="982"/>
      <c r="AS109" s="982"/>
      <c r="AT109" s="984"/>
      <c r="AU109" s="1001" t="s">
        <v>430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431</v>
      </c>
      <c r="BR109" s="982"/>
      <c r="BS109" s="982"/>
      <c r="BT109" s="982"/>
      <c r="BU109" s="983"/>
      <c r="BV109" s="981" t="s">
        <v>308</v>
      </c>
      <c r="BW109" s="982"/>
      <c r="BX109" s="982"/>
      <c r="BY109" s="982"/>
      <c r="BZ109" s="983"/>
      <c r="CA109" s="981" t="s">
        <v>307</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431</v>
      </c>
      <c r="DH109" s="982"/>
      <c r="DI109" s="982"/>
      <c r="DJ109" s="982"/>
      <c r="DK109" s="983"/>
      <c r="DL109" s="981" t="s">
        <v>308</v>
      </c>
      <c r="DM109" s="982"/>
      <c r="DN109" s="982"/>
      <c r="DO109" s="982"/>
      <c r="DP109" s="983"/>
      <c r="DQ109" s="981" t="s">
        <v>307</v>
      </c>
      <c r="DR109" s="982"/>
      <c r="DS109" s="982"/>
      <c r="DT109" s="982"/>
      <c r="DU109" s="983"/>
      <c r="DV109" s="981" t="s">
        <v>432</v>
      </c>
      <c r="DW109" s="982"/>
      <c r="DX109" s="982"/>
      <c r="DY109" s="982"/>
      <c r="DZ109" s="984"/>
    </row>
    <row r="110" spans="1:131" s="247" customFormat="1" ht="26.25" customHeight="1" x14ac:dyDescent="0.15">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304690</v>
      </c>
      <c r="AB110" s="989"/>
      <c r="AC110" s="989"/>
      <c r="AD110" s="989"/>
      <c r="AE110" s="990"/>
      <c r="AF110" s="991">
        <v>309588</v>
      </c>
      <c r="AG110" s="989"/>
      <c r="AH110" s="989"/>
      <c r="AI110" s="989"/>
      <c r="AJ110" s="990"/>
      <c r="AK110" s="991">
        <v>350509</v>
      </c>
      <c r="AL110" s="989"/>
      <c r="AM110" s="989"/>
      <c r="AN110" s="989"/>
      <c r="AO110" s="990"/>
      <c r="AP110" s="992">
        <v>20</v>
      </c>
      <c r="AQ110" s="993"/>
      <c r="AR110" s="993"/>
      <c r="AS110" s="993"/>
      <c r="AT110" s="994"/>
      <c r="AU110" s="995" t="s">
        <v>73</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2897145</v>
      </c>
      <c r="BR110" s="1024"/>
      <c r="BS110" s="1024"/>
      <c r="BT110" s="1024"/>
      <c r="BU110" s="1024"/>
      <c r="BV110" s="1024">
        <v>3047138</v>
      </c>
      <c r="BW110" s="1024"/>
      <c r="BX110" s="1024"/>
      <c r="BY110" s="1024"/>
      <c r="BZ110" s="1024"/>
      <c r="CA110" s="1024">
        <v>3102664</v>
      </c>
      <c r="CB110" s="1024"/>
      <c r="CC110" s="1024"/>
      <c r="CD110" s="1024"/>
      <c r="CE110" s="1024"/>
      <c r="CF110" s="1038">
        <v>177</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129</v>
      </c>
      <c r="DH110" s="1024"/>
      <c r="DI110" s="1024"/>
      <c r="DJ110" s="1024"/>
      <c r="DK110" s="1024"/>
      <c r="DL110" s="1024" t="s">
        <v>129</v>
      </c>
      <c r="DM110" s="1024"/>
      <c r="DN110" s="1024"/>
      <c r="DO110" s="1024"/>
      <c r="DP110" s="1024"/>
      <c r="DQ110" s="1024" t="s">
        <v>129</v>
      </c>
      <c r="DR110" s="1024"/>
      <c r="DS110" s="1024"/>
      <c r="DT110" s="1024"/>
      <c r="DU110" s="1024"/>
      <c r="DV110" s="1025" t="s">
        <v>129</v>
      </c>
      <c r="DW110" s="1025"/>
      <c r="DX110" s="1025"/>
      <c r="DY110" s="1025"/>
      <c r="DZ110" s="1026"/>
    </row>
    <row r="111" spans="1:131" s="247" customFormat="1" ht="26.25" customHeight="1" x14ac:dyDescent="0.15">
      <c r="A111" s="1027" t="s">
        <v>438</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129</v>
      </c>
      <c r="AB111" s="1031"/>
      <c r="AC111" s="1031"/>
      <c r="AD111" s="1031"/>
      <c r="AE111" s="1032"/>
      <c r="AF111" s="1033" t="s">
        <v>129</v>
      </c>
      <c r="AG111" s="1031"/>
      <c r="AH111" s="1031"/>
      <c r="AI111" s="1031"/>
      <c r="AJ111" s="1032"/>
      <c r="AK111" s="1033" t="s">
        <v>129</v>
      </c>
      <c r="AL111" s="1031"/>
      <c r="AM111" s="1031"/>
      <c r="AN111" s="1031"/>
      <c r="AO111" s="1032"/>
      <c r="AP111" s="1034" t="s">
        <v>129</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v>2119</v>
      </c>
      <c r="BR111" s="1017"/>
      <c r="BS111" s="1017"/>
      <c r="BT111" s="1017"/>
      <c r="BU111" s="1017"/>
      <c r="BV111" s="1017">
        <v>2009</v>
      </c>
      <c r="BW111" s="1017"/>
      <c r="BX111" s="1017"/>
      <c r="BY111" s="1017"/>
      <c r="BZ111" s="1017"/>
      <c r="CA111" s="1017">
        <v>1395</v>
      </c>
      <c r="CB111" s="1017"/>
      <c r="CC111" s="1017"/>
      <c r="CD111" s="1017"/>
      <c r="CE111" s="1017"/>
      <c r="CF111" s="1011">
        <v>0.1</v>
      </c>
      <c r="CG111" s="1012"/>
      <c r="CH111" s="1012"/>
      <c r="CI111" s="1012"/>
      <c r="CJ111" s="1012"/>
      <c r="CK111" s="1042"/>
      <c r="CL111" s="1043"/>
      <c r="CM111" s="1013" t="s">
        <v>440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129</v>
      </c>
      <c r="DH111" s="1017"/>
      <c r="DI111" s="1017"/>
      <c r="DJ111" s="1017"/>
      <c r="DK111" s="1017"/>
      <c r="DL111" s="1017" t="s">
        <v>129</v>
      </c>
      <c r="DM111" s="1017"/>
      <c r="DN111" s="1017"/>
      <c r="DO111" s="1017"/>
      <c r="DP111" s="1017"/>
      <c r="DQ111" s="1017" t="s">
        <v>129</v>
      </c>
      <c r="DR111" s="1017"/>
      <c r="DS111" s="1017"/>
      <c r="DT111" s="1017"/>
      <c r="DU111" s="1017"/>
      <c r="DV111" s="1018" t="s">
        <v>129</v>
      </c>
      <c r="DW111" s="1018"/>
      <c r="DX111" s="1018"/>
      <c r="DY111" s="1018"/>
      <c r="DZ111" s="1019"/>
    </row>
    <row r="112" spans="1:131" s="247" customFormat="1" ht="26.25" customHeight="1" x14ac:dyDescent="0.15">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129</v>
      </c>
      <c r="AB112" s="1056"/>
      <c r="AC112" s="1056"/>
      <c r="AD112" s="1056"/>
      <c r="AE112" s="1057"/>
      <c r="AF112" s="1058" t="s">
        <v>129</v>
      </c>
      <c r="AG112" s="1056"/>
      <c r="AH112" s="1056"/>
      <c r="AI112" s="1056"/>
      <c r="AJ112" s="1057"/>
      <c r="AK112" s="1058" t="s">
        <v>129</v>
      </c>
      <c r="AL112" s="1056"/>
      <c r="AM112" s="1056"/>
      <c r="AN112" s="1056"/>
      <c r="AO112" s="1057"/>
      <c r="AP112" s="1059" t="s">
        <v>129</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1700651</v>
      </c>
      <c r="BR112" s="1017"/>
      <c r="BS112" s="1017"/>
      <c r="BT112" s="1017"/>
      <c r="BU112" s="1017"/>
      <c r="BV112" s="1017">
        <v>1737786</v>
      </c>
      <c r="BW112" s="1017"/>
      <c r="BX112" s="1017"/>
      <c r="BY112" s="1017"/>
      <c r="BZ112" s="1017"/>
      <c r="CA112" s="1017">
        <v>1784099</v>
      </c>
      <c r="CB112" s="1017"/>
      <c r="CC112" s="1017"/>
      <c r="CD112" s="1017"/>
      <c r="CE112" s="1017"/>
      <c r="CF112" s="1011">
        <v>101.8</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129</v>
      </c>
      <c r="DH112" s="1017"/>
      <c r="DI112" s="1017"/>
      <c r="DJ112" s="1017"/>
      <c r="DK112" s="1017"/>
      <c r="DL112" s="1017" t="s">
        <v>129</v>
      </c>
      <c r="DM112" s="1017"/>
      <c r="DN112" s="1017"/>
      <c r="DO112" s="1017"/>
      <c r="DP112" s="1017"/>
      <c r="DQ112" s="1017" t="s">
        <v>129</v>
      </c>
      <c r="DR112" s="1017"/>
      <c r="DS112" s="1017"/>
      <c r="DT112" s="1017"/>
      <c r="DU112" s="1017"/>
      <c r="DV112" s="1018" t="s">
        <v>129</v>
      </c>
      <c r="DW112" s="1018"/>
      <c r="DX112" s="1018"/>
      <c r="DY112" s="1018"/>
      <c r="DZ112" s="1019"/>
    </row>
    <row r="113" spans="1:130" s="247" customFormat="1" ht="26.25" customHeight="1" x14ac:dyDescent="0.15">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139991</v>
      </c>
      <c r="AB113" s="1031"/>
      <c r="AC113" s="1031"/>
      <c r="AD113" s="1031"/>
      <c r="AE113" s="1032"/>
      <c r="AF113" s="1033">
        <v>158133</v>
      </c>
      <c r="AG113" s="1031"/>
      <c r="AH113" s="1031"/>
      <c r="AI113" s="1031"/>
      <c r="AJ113" s="1032"/>
      <c r="AK113" s="1033">
        <v>143777</v>
      </c>
      <c r="AL113" s="1031"/>
      <c r="AM113" s="1031"/>
      <c r="AN113" s="1031"/>
      <c r="AO113" s="1032"/>
      <c r="AP113" s="1034">
        <v>8.1999999999999993</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120455</v>
      </c>
      <c r="BR113" s="1017"/>
      <c r="BS113" s="1017"/>
      <c r="BT113" s="1017"/>
      <c r="BU113" s="1017"/>
      <c r="BV113" s="1017">
        <v>109072</v>
      </c>
      <c r="BW113" s="1017"/>
      <c r="BX113" s="1017"/>
      <c r="BY113" s="1017"/>
      <c r="BZ113" s="1017"/>
      <c r="CA113" s="1017">
        <v>87637</v>
      </c>
      <c r="CB113" s="1017"/>
      <c r="CC113" s="1017"/>
      <c r="CD113" s="1017"/>
      <c r="CE113" s="1017"/>
      <c r="CF113" s="1011">
        <v>5</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392</v>
      </c>
      <c r="DH113" s="1056"/>
      <c r="DI113" s="1056"/>
      <c r="DJ113" s="1056"/>
      <c r="DK113" s="1057"/>
      <c r="DL113" s="1058" t="s">
        <v>129</v>
      </c>
      <c r="DM113" s="1056"/>
      <c r="DN113" s="1056"/>
      <c r="DO113" s="1056"/>
      <c r="DP113" s="1057"/>
      <c r="DQ113" s="1058" t="s">
        <v>129</v>
      </c>
      <c r="DR113" s="1056"/>
      <c r="DS113" s="1056"/>
      <c r="DT113" s="1056"/>
      <c r="DU113" s="1057"/>
      <c r="DV113" s="1059" t="s">
        <v>392</v>
      </c>
      <c r="DW113" s="1060"/>
      <c r="DX113" s="1060"/>
      <c r="DY113" s="1060"/>
      <c r="DZ113" s="1061"/>
    </row>
    <row r="114" spans="1:130" s="247" customFormat="1" ht="26.25" customHeight="1" x14ac:dyDescent="0.15">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20277</v>
      </c>
      <c r="AB114" s="1056"/>
      <c r="AC114" s="1056"/>
      <c r="AD114" s="1056"/>
      <c r="AE114" s="1057"/>
      <c r="AF114" s="1058">
        <v>19474</v>
      </c>
      <c r="AG114" s="1056"/>
      <c r="AH114" s="1056"/>
      <c r="AI114" s="1056"/>
      <c r="AJ114" s="1057"/>
      <c r="AK114" s="1058">
        <v>19529</v>
      </c>
      <c r="AL114" s="1056"/>
      <c r="AM114" s="1056"/>
      <c r="AN114" s="1056"/>
      <c r="AO114" s="1057"/>
      <c r="AP114" s="1059">
        <v>1.1000000000000001</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369954</v>
      </c>
      <c r="BR114" s="1017"/>
      <c r="BS114" s="1017"/>
      <c r="BT114" s="1017"/>
      <c r="BU114" s="1017"/>
      <c r="BV114" s="1017">
        <v>313787</v>
      </c>
      <c r="BW114" s="1017"/>
      <c r="BX114" s="1017"/>
      <c r="BY114" s="1017"/>
      <c r="BZ114" s="1017"/>
      <c r="CA114" s="1017">
        <v>277282</v>
      </c>
      <c r="CB114" s="1017"/>
      <c r="CC114" s="1017"/>
      <c r="CD114" s="1017"/>
      <c r="CE114" s="1017"/>
      <c r="CF114" s="1011">
        <v>15.8</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392</v>
      </c>
      <c r="DH114" s="1056"/>
      <c r="DI114" s="1056"/>
      <c r="DJ114" s="1056"/>
      <c r="DK114" s="1057"/>
      <c r="DL114" s="1058" t="s">
        <v>392</v>
      </c>
      <c r="DM114" s="1056"/>
      <c r="DN114" s="1056"/>
      <c r="DO114" s="1056"/>
      <c r="DP114" s="1057"/>
      <c r="DQ114" s="1058" t="s">
        <v>129</v>
      </c>
      <c r="DR114" s="1056"/>
      <c r="DS114" s="1056"/>
      <c r="DT114" s="1056"/>
      <c r="DU114" s="1057"/>
      <c r="DV114" s="1059" t="s">
        <v>129</v>
      </c>
      <c r="DW114" s="1060"/>
      <c r="DX114" s="1060"/>
      <c r="DY114" s="1060"/>
      <c r="DZ114" s="1061"/>
    </row>
    <row r="115" spans="1:130" s="247" customFormat="1" ht="26.25" customHeight="1" x14ac:dyDescent="0.15">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584</v>
      </c>
      <c r="AB115" s="1031"/>
      <c r="AC115" s="1031"/>
      <c r="AD115" s="1031"/>
      <c r="AE115" s="1032"/>
      <c r="AF115" s="1033">
        <v>617</v>
      </c>
      <c r="AG115" s="1031"/>
      <c r="AH115" s="1031"/>
      <c r="AI115" s="1031"/>
      <c r="AJ115" s="1032"/>
      <c r="AK115" s="1033">
        <v>615</v>
      </c>
      <c r="AL115" s="1031"/>
      <c r="AM115" s="1031"/>
      <c r="AN115" s="1031"/>
      <c r="AO115" s="1032"/>
      <c r="AP115" s="1034">
        <v>0</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392</v>
      </c>
      <c r="BR115" s="1017"/>
      <c r="BS115" s="1017"/>
      <c r="BT115" s="1017"/>
      <c r="BU115" s="1017"/>
      <c r="BV115" s="1017" t="s">
        <v>129</v>
      </c>
      <c r="BW115" s="1017"/>
      <c r="BX115" s="1017"/>
      <c r="BY115" s="1017"/>
      <c r="BZ115" s="1017"/>
      <c r="CA115" s="1017" t="s">
        <v>129</v>
      </c>
      <c r="CB115" s="1017"/>
      <c r="CC115" s="1017"/>
      <c r="CD115" s="1017"/>
      <c r="CE115" s="1017"/>
      <c r="CF115" s="1011" t="s">
        <v>392</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129</v>
      </c>
      <c r="DH115" s="1056"/>
      <c r="DI115" s="1056"/>
      <c r="DJ115" s="1056"/>
      <c r="DK115" s="1057"/>
      <c r="DL115" s="1058" t="s">
        <v>129</v>
      </c>
      <c r="DM115" s="1056"/>
      <c r="DN115" s="1056"/>
      <c r="DO115" s="1056"/>
      <c r="DP115" s="1057"/>
      <c r="DQ115" s="1058" t="s">
        <v>129</v>
      </c>
      <c r="DR115" s="1056"/>
      <c r="DS115" s="1056"/>
      <c r="DT115" s="1056"/>
      <c r="DU115" s="1057"/>
      <c r="DV115" s="1059" t="s">
        <v>129</v>
      </c>
      <c r="DW115" s="1060"/>
      <c r="DX115" s="1060"/>
      <c r="DY115" s="1060"/>
      <c r="DZ115" s="1061"/>
    </row>
    <row r="116" spans="1:130" s="247" customFormat="1" ht="26.25" customHeight="1" x14ac:dyDescent="0.15">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129</v>
      </c>
      <c r="AB116" s="1056"/>
      <c r="AC116" s="1056"/>
      <c r="AD116" s="1056"/>
      <c r="AE116" s="1057"/>
      <c r="AF116" s="1058" t="s">
        <v>129</v>
      </c>
      <c r="AG116" s="1056"/>
      <c r="AH116" s="1056"/>
      <c r="AI116" s="1056"/>
      <c r="AJ116" s="1057"/>
      <c r="AK116" s="1058" t="s">
        <v>129</v>
      </c>
      <c r="AL116" s="1056"/>
      <c r="AM116" s="1056"/>
      <c r="AN116" s="1056"/>
      <c r="AO116" s="1057"/>
      <c r="AP116" s="1059" t="s">
        <v>129</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129</v>
      </c>
      <c r="BR116" s="1017"/>
      <c r="BS116" s="1017"/>
      <c r="BT116" s="1017"/>
      <c r="BU116" s="1017"/>
      <c r="BV116" s="1017" t="s">
        <v>129</v>
      </c>
      <c r="BW116" s="1017"/>
      <c r="BX116" s="1017"/>
      <c r="BY116" s="1017"/>
      <c r="BZ116" s="1017"/>
      <c r="CA116" s="1017" t="s">
        <v>129</v>
      </c>
      <c r="CB116" s="1017"/>
      <c r="CC116" s="1017"/>
      <c r="CD116" s="1017"/>
      <c r="CE116" s="1017"/>
      <c r="CF116" s="1011" t="s">
        <v>129</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129</v>
      </c>
      <c r="DH116" s="1056"/>
      <c r="DI116" s="1056"/>
      <c r="DJ116" s="1056"/>
      <c r="DK116" s="1057"/>
      <c r="DL116" s="1058" t="s">
        <v>129</v>
      </c>
      <c r="DM116" s="1056"/>
      <c r="DN116" s="1056"/>
      <c r="DO116" s="1056"/>
      <c r="DP116" s="1057"/>
      <c r="DQ116" s="1058" t="s">
        <v>129</v>
      </c>
      <c r="DR116" s="1056"/>
      <c r="DS116" s="1056"/>
      <c r="DT116" s="1056"/>
      <c r="DU116" s="1057"/>
      <c r="DV116" s="1059" t="s">
        <v>457</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465542</v>
      </c>
      <c r="AB117" s="1074"/>
      <c r="AC117" s="1074"/>
      <c r="AD117" s="1074"/>
      <c r="AE117" s="1075"/>
      <c r="AF117" s="1076">
        <v>487812</v>
      </c>
      <c r="AG117" s="1074"/>
      <c r="AH117" s="1074"/>
      <c r="AI117" s="1074"/>
      <c r="AJ117" s="1075"/>
      <c r="AK117" s="1076">
        <v>514430</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392</v>
      </c>
      <c r="BR117" s="1017"/>
      <c r="BS117" s="1017"/>
      <c r="BT117" s="1017"/>
      <c r="BU117" s="1017"/>
      <c r="BV117" s="1017" t="s">
        <v>392</v>
      </c>
      <c r="BW117" s="1017"/>
      <c r="BX117" s="1017"/>
      <c r="BY117" s="1017"/>
      <c r="BZ117" s="1017"/>
      <c r="CA117" s="1017" t="s">
        <v>129</v>
      </c>
      <c r="CB117" s="1017"/>
      <c r="CC117" s="1017"/>
      <c r="CD117" s="1017"/>
      <c r="CE117" s="1017"/>
      <c r="CF117" s="1011" t="s">
        <v>392</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129</v>
      </c>
      <c r="DH117" s="1056"/>
      <c r="DI117" s="1056"/>
      <c r="DJ117" s="1056"/>
      <c r="DK117" s="1057"/>
      <c r="DL117" s="1058" t="s">
        <v>129</v>
      </c>
      <c r="DM117" s="1056"/>
      <c r="DN117" s="1056"/>
      <c r="DO117" s="1056"/>
      <c r="DP117" s="1057"/>
      <c r="DQ117" s="1058" t="s">
        <v>392</v>
      </c>
      <c r="DR117" s="1056"/>
      <c r="DS117" s="1056"/>
      <c r="DT117" s="1056"/>
      <c r="DU117" s="1057"/>
      <c r="DV117" s="1059" t="s">
        <v>129</v>
      </c>
      <c r="DW117" s="1060"/>
      <c r="DX117" s="1060"/>
      <c r="DY117" s="1060"/>
      <c r="DZ117" s="1061"/>
    </row>
    <row r="118" spans="1:130" s="247" customFormat="1" ht="26.25" customHeight="1" x14ac:dyDescent="0.15">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431</v>
      </c>
      <c r="AB118" s="982"/>
      <c r="AC118" s="982"/>
      <c r="AD118" s="982"/>
      <c r="AE118" s="983"/>
      <c r="AF118" s="981" t="s">
        <v>308</v>
      </c>
      <c r="AG118" s="982"/>
      <c r="AH118" s="982"/>
      <c r="AI118" s="982"/>
      <c r="AJ118" s="983"/>
      <c r="AK118" s="981" t="s">
        <v>307</v>
      </c>
      <c r="AL118" s="982"/>
      <c r="AM118" s="982"/>
      <c r="AN118" s="982"/>
      <c r="AO118" s="983"/>
      <c r="AP118" s="1068" t="s">
        <v>432</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392</v>
      </c>
      <c r="BR118" s="1095"/>
      <c r="BS118" s="1095"/>
      <c r="BT118" s="1095"/>
      <c r="BU118" s="1095"/>
      <c r="BV118" s="1095" t="s">
        <v>392</v>
      </c>
      <c r="BW118" s="1095"/>
      <c r="BX118" s="1095"/>
      <c r="BY118" s="1095"/>
      <c r="BZ118" s="1095"/>
      <c r="CA118" s="1095" t="s">
        <v>129</v>
      </c>
      <c r="CB118" s="1095"/>
      <c r="CC118" s="1095"/>
      <c r="CD118" s="1095"/>
      <c r="CE118" s="1095"/>
      <c r="CF118" s="1011" t="s">
        <v>392</v>
      </c>
      <c r="CG118" s="1012"/>
      <c r="CH118" s="1012"/>
      <c r="CI118" s="1012"/>
      <c r="CJ118" s="1012"/>
      <c r="CK118" s="1042"/>
      <c r="CL118" s="1043"/>
      <c r="CM118" s="1013" t="s">
        <v>462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129</v>
      </c>
      <c r="DH118" s="1056"/>
      <c r="DI118" s="1056"/>
      <c r="DJ118" s="1056"/>
      <c r="DK118" s="1057"/>
      <c r="DL118" s="1058" t="s">
        <v>129</v>
      </c>
      <c r="DM118" s="1056"/>
      <c r="DN118" s="1056"/>
      <c r="DO118" s="1056"/>
      <c r="DP118" s="1057"/>
      <c r="DQ118" s="1058" t="s">
        <v>129</v>
      </c>
      <c r="DR118" s="1056"/>
      <c r="DS118" s="1056"/>
      <c r="DT118" s="1056"/>
      <c r="DU118" s="1057"/>
      <c r="DV118" s="1059" t="s">
        <v>392</v>
      </c>
      <c r="DW118" s="1060"/>
      <c r="DX118" s="1060"/>
      <c r="DY118" s="1060"/>
      <c r="DZ118" s="1061"/>
    </row>
    <row r="119" spans="1:130" s="247" customFormat="1" ht="26.25" customHeight="1" x14ac:dyDescent="0.15">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129</v>
      </c>
      <c r="AB119" s="989"/>
      <c r="AC119" s="989"/>
      <c r="AD119" s="989"/>
      <c r="AE119" s="990"/>
      <c r="AF119" s="991" t="s">
        <v>392</v>
      </c>
      <c r="AG119" s="989"/>
      <c r="AH119" s="989"/>
      <c r="AI119" s="989"/>
      <c r="AJ119" s="990"/>
      <c r="AK119" s="991" t="s">
        <v>392</v>
      </c>
      <c r="AL119" s="989"/>
      <c r="AM119" s="989"/>
      <c r="AN119" s="989"/>
      <c r="AO119" s="990"/>
      <c r="AP119" s="992" t="s">
        <v>392</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463</v>
      </c>
      <c r="BP119" s="1103"/>
      <c r="BQ119" s="1094">
        <v>5090324</v>
      </c>
      <c r="BR119" s="1095"/>
      <c r="BS119" s="1095"/>
      <c r="BT119" s="1095"/>
      <c r="BU119" s="1095"/>
      <c r="BV119" s="1095">
        <v>5209792</v>
      </c>
      <c r="BW119" s="1095"/>
      <c r="BX119" s="1095"/>
      <c r="BY119" s="1095"/>
      <c r="BZ119" s="1095"/>
      <c r="CA119" s="1095">
        <v>5253077</v>
      </c>
      <c r="CB119" s="1095"/>
      <c r="CC119" s="1095"/>
      <c r="CD119" s="1095"/>
      <c r="CE119" s="1095"/>
      <c r="CF119" s="1096"/>
      <c r="CG119" s="1097"/>
      <c r="CH119" s="1097"/>
      <c r="CI119" s="1097"/>
      <c r="CJ119" s="1098"/>
      <c r="CK119" s="1044"/>
      <c r="CL119" s="1045"/>
      <c r="CM119" s="1099" t="s">
        <v>464</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2119</v>
      </c>
      <c r="DH119" s="1081"/>
      <c r="DI119" s="1081"/>
      <c r="DJ119" s="1081"/>
      <c r="DK119" s="1082"/>
      <c r="DL119" s="1080">
        <v>2009</v>
      </c>
      <c r="DM119" s="1081"/>
      <c r="DN119" s="1081"/>
      <c r="DO119" s="1081"/>
      <c r="DP119" s="1082"/>
      <c r="DQ119" s="1080">
        <v>1395</v>
      </c>
      <c r="DR119" s="1081"/>
      <c r="DS119" s="1081"/>
      <c r="DT119" s="1081"/>
      <c r="DU119" s="1082"/>
      <c r="DV119" s="1083">
        <v>0.1</v>
      </c>
      <c r="DW119" s="1084"/>
      <c r="DX119" s="1084"/>
      <c r="DY119" s="1084"/>
      <c r="DZ119" s="1085"/>
    </row>
    <row r="120" spans="1:130" s="247" customFormat="1" ht="26.25" customHeight="1" x14ac:dyDescent="0.15">
      <c r="A120" s="1156"/>
      <c r="B120" s="1043"/>
      <c r="C120" s="1013" t="s">
        <v>440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129</v>
      </c>
      <c r="AB120" s="1056"/>
      <c r="AC120" s="1056"/>
      <c r="AD120" s="1056"/>
      <c r="AE120" s="1057"/>
      <c r="AF120" s="1058" t="s">
        <v>392</v>
      </c>
      <c r="AG120" s="1056"/>
      <c r="AH120" s="1056"/>
      <c r="AI120" s="1056"/>
      <c r="AJ120" s="1057"/>
      <c r="AK120" s="1058" t="s">
        <v>129</v>
      </c>
      <c r="AL120" s="1056"/>
      <c r="AM120" s="1056"/>
      <c r="AN120" s="1056"/>
      <c r="AO120" s="1057"/>
      <c r="AP120" s="1059" t="s">
        <v>129</v>
      </c>
      <c r="AQ120" s="1060"/>
      <c r="AR120" s="1060"/>
      <c r="AS120" s="1060"/>
      <c r="AT120" s="1061"/>
      <c r="AU120" s="1086" t="s">
        <v>465</v>
      </c>
      <c r="AV120" s="1087"/>
      <c r="AW120" s="1087"/>
      <c r="AX120" s="1087"/>
      <c r="AY120" s="1088"/>
      <c r="AZ120" s="1037" t="s">
        <v>466</v>
      </c>
      <c r="BA120" s="986"/>
      <c r="BB120" s="986"/>
      <c r="BC120" s="986"/>
      <c r="BD120" s="986"/>
      <c r="BE120" s="986"/>
      <c r="BF120" s="986"/>
      <c r="BG120" s="986"/>
      <c r="BH120" s="986"/>
      <c r="BI120" s="986"/>
      <c r="BJ120" s="986"/>
      <c r="BK120" s="986"/>
      <c r="BL120" s="986"/>
      <c r="BM120" s="986"/>
      <c r="BN120" s="986"/>
      <c r="BO120" s="986"/>
      <c r="BP120" s="987"/>
      <c r="BQ120" s="1023">
        <v>2920483</v>
      </c>
      <c r="BR120" s="1024"/>
      <c r="BS120" s="1024"/>
      <c r="BT120" s="1024"/>
      <c r="BU120" s="1024"/>
      <c r="BV120" s="1024">
        <v>3090136</v>
      </c>
      <c r="BW120" s="1024"/>
      <c r="BX120" s="1024"/>
      <c r="BY120" s="1024"/>
      <c r="BZ120" s="1024"/>
      <c r="CA120" s="1024">
        <v>2912430</v>
      </c>
      <c r="CB120" s="1024"/>
      <c r="CC120" s="1024"/>
      <c r="CD120" s="1024"/>
      <c r="CE120" s="1024"/>
      <c r="CF120" s="1038">
        <v>166.1</v>
      </c>
      <c r="CG120" s="1039"/>
      <c r="CH120" s="1039"/>
      <c r="CI120" s="1039"/>
      <c r="CJ120" s="1039"/>
      <c r="CK120" s="1104" t="s">
        <v>467</v>
      </c>
      <c r="CL120" s="1105"/>
      <c r="CM120" s="1105"/>
      <c r="CN120" s="1105"/>
      <c r="CO120" s="1106"/>
      <c r="CP120" s="1112" t="s">
        <v>409</v>
      </c>
      <c r="CQ120" s="1113"/>
      <c r="CR120" s="1113"/>
      <c r="CS120" s="1113"/>
      <c r="CT120" s="1113"/>
      <c r="CU120" s="1113"/>
      <c r="CV120" s="1113"/>
      <c r="CW120" s="1113"/>
      <c r="CX120" s="1113"/>
      <c r="CY120" s="1113"/>
      <c r="CZ120" s="1113"/>
      <c r="DA120" s="1113"/>
      <c r="DB120" s="1113"/>
      <c r="DC120" s="1113"/>
      <c r="DD120" s="1113"/>
      <c r="DE120" s="1113"/>
      <c r="DF120" s="1114"/>
      <c r="DG120" s="1023">
        <v>1700171</v>
      </c>
      <c r="DH120" s="1024"/>
      <c r="DI120" s="1024"/>
      <c r="DJ120" s="1024"/>
      <c r="DK120" s="1024"/>
      <c r="DL120" s="1024">
        <v>1737304</v>
      </c>
      <c r="DM120" s="1024"/>
      <c r="DN120" s="1024"/>
      <c r="DO120" s="1024"/>
      <c r="DP120" s="1024"/>
      <c r="DQ120" s="1024">
        <v>1784099</v>
      </c>
      <c r="DR120" s="1024"/>
      <c r="DS120" s="1024"/>
      <c r="DT120" s="1024"/>
      <c r="DU120" s="1024"/>
      <c r="DV120" s="1025">
        <v>101.8</v>
      </c>
      <c r="DW120" s="1025"/>
      <c r="DX120" s="1025"/>
      <c r="DY120" s="1025"/>
      <c r="DZ120" s="1026"/>
    </row>
    <row r="121" spans="1:130" s="247" customFormat="1" ht="26.25" customHeight="1" x14ac:dyDescent="0.15">
      <c r="A121" s="1156"/>
      <c r="B121" s="1043"/>
      <c r="C121" s="1064" t="s">
        <v>468</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129</v>
      </c>
      <c r="AB121" s="1056"/>
      <c r="AC121" s="1056"/>
      <c r="AD121" s="1056"/>
      <c r="AE121" s="1057"/>
      <c r="AF121" s="1058" t="s">
        <v>129</v>
      </c>
      <c r="AG121" s="1056"/>
      <c r="AH121" s="1056"/>
      <c r="AI121" s="1056"/>
      <c r="AJ121" s="1057"/>
      <c r="AK121" s="1058" t="s">
        <v>392</v>
      </c>
      <c r="AL121" s="1056"/>
      <c r="AM121" s="1056"/>
      <c r="AN121" s="1056"/>
      <c r="AO121" s="1057"/>
      <c r="AP121" s="1059" t="s">
        <v>129</v>
      </c>
      <c r="AQ121" s="1060"/>
      <c r="AR121" s="1060"/>
      <c r="AS121" s="1060"/>
      <c r="AT121" s="1061"/>
      <c r="AU121" s="1089"/>
      <c r="AV121" s="1090"/>
      <c r="AW121" s="1090"/>
      <c r="AX121" s="1090"/>
      <c r="AY121" s="1091"/>
      <c r="AZ121" s="1046" t="s">
        <v>469</v>
      </c>
      <c r="BA121" s="1047"/>
      <c r="BB121" s="1047"/>
      <c r="BC121" s="1047"/>
      <c r="BD121" s="1047"/>
      <c r="BE121" s="1047"/>
      <c r="BF121" s="1047"/>
      <c r="BG121" s="1047"/>
      <c r="BH121" s="1047"/>
      <c r="BI121" s="1047"/>
      <c r="BJ121" s="1047"/>
      <c r="BK121" s="1047"/>
      <c r="BL121" s="1047"/>
      <c r="BM121" s="1047"/>
      <c r="BN121" s="1047"/>
      <c r="BO121" s="1047"/>
      <c r="BP121" s="1048"/>
      <c r="BQ121" s="1016">
        <v>4962</v>
      </c>
      <c r="BR121" s="1017"/>
      <c r="BS121" s="1017"/>
      <c r="BT121" s="1017"/>
      <c r="BU121" s="1017"/>
      <c r="BV121" s="1017">
        <v>3680</v>
      </c>
      <c r="BW121" s="1017"/>
      <c r="BX121" s="1017"/>
      <c r="BY121" s="1017"/>
      <c r="BZ121" s="1017"/>
      <c r="CA121" s="1017">
        <v>3142</v>
      </c>
      <c r="CB121" s="1017"/>
      <c r="CC121" s="1017"/>
      <c r="CD121" s="1017"/>
      <c r="CE121" s="1017"/>
      <c r="CF121" s="1011">
        <v>0.2</v>
      </c>
      <c r="CG121" s="1012"/>
      <c r="CH121" s="1012"/>
      <c r="CI121" s="1012"/>
      <c r="CJ121" s="1012"/>
      <c r="CK121" s="1107"/>
      <c r="CL121" s="1108"/>
      <c r="CM121" s="1108"/>
      <c r="CN121" s="1108"/>
      <c r="CO121" s="1109"/>
      <c r="CP121" s="1117" t="s">
        <v>470</v>
      </c>
      <c r="CQ121" s="1118"/>
      <c r="CR121" s="1118"/>
      <c r="CS121" s="1118"/>
      <c r="CT121" s="1118"/>
      <c r="CU121" s="1118"/>
      <c r="CV121" s="1118"/>
      <c r="CW121" s="1118"/>
      <c r="CX121" s="1118"/>
      <c r="CY121" s="1118"/>
      <c r="CZ121" s="1118"/>
      <c r="DA121" s="1118"/>
      <c r="DB121" s="1118"/>
      <c r="DC121" s="1118"/>
      <c r="DD121" s="1118"/>
      <c r="DE121" s="1118"/>
      <c r="DF121" s="1119"/>
      <c r="DG121" s="1016" t="s">
        <v>129</v>
      </c>
      <c r="DH121" s="1017"/>
      <c r="DI121" s="1017"/>
      <c r="DJ121" s="1017"/>
      <c r="DK121" s="1017"/>
      <c r="DL121" s="1017" t="s">
        <v>129</v>
      </c>
      <c r="DM121" s="1017"/>
      <c r="DN121" s="1017"/>
      <c r="DO121" s="1017"/>
      <c r="DP121" s="1017"/>
      <c r="DQ121" s="1017" t="s">
        <v>129</v>
      </c>
      <c r="DR121" s="1017"/>
      <c r="DS121" s="1017"/>
      <c r="DT121" s="1017"/>
      <c r="DU121" s="1017"/>
      <c r="DV121" s="1018" t="s">
        <v>129</v>
      </c>
      <c r="DW121" s="1018"/>
      <c r="DX121" s="1018"/>
      <c r="DY121" s="1018"/>
      <c r="DZ121" s="1019"/>
    </row>
    <row r="122" spans="1:130" s="247" customFormat="1" ht="26.25" customHeight="1" x14ac:dyDescent="0.15">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129</v>
      </c>
      <c r="AB122" s="1056"/>
      <c r="AC122" s="1056"/>
      <c r="AD122" s="1056"/>
      <c r="AE122" s="1057"/>
      <c r="AF122" s="1058" t="s">
        <v>392</v>
      </c>
      <c r="AG122" s="1056"/>
      <c r="AH122" s="1056"/>
      <c r="AI122" s="1056"/>
      <c r="AJ122" s="1057"/>
      <c r="AK122" s="1058" t="s">
        <v>392</v>
      </c>
      <c r="AL122" s="1056"/>
      <c r="AM122" s="1056"/>
      <c r="AN122" s="1056"/>
      <c r="AO122" s="1057"/>
      <c r="AP122" s="1059" t="s">
        <v>129</v>
      </c>
      <c r="AQ122" s="1060"/>
      <c r="AR122" s="1060"/>
      <c r="AS122" s="1060"/>
      <c r="AT122" s="1061"/>
      <c r="AU122" s="1089"/>
      <c r="AV122" s="1090"/>
      <c r="AW122" s="1090"/>
      <c r="AX122" s="1090"/>
      <c r="AY122" s="1091"/>
      <c r="AZ122" s="1071" t="s">
        <v>471</v>
      </c>
      <c r="BA122" s="1062"/>
      <c r="BB122" s="1062"/>
      <c r="BC122" s="1062"/>
      <c r="BD122" s="1062"/>
      <c r="BE122" s="1062"/>
      <c r="BF122" s="1062"/>
      <c r="BG122" s="1062"/>
      <c r="BH122" s="1062"/>
      <c r="BI122" s="1062"/>
      <c r="BJ122" s="1062"/>
      <c r="BK122" s="1062"/>
      <c r="BL122" s="1062"/>
      <c r="BM122" s="1062"/>
      <c r="BN122" s="1062"/>
      <c r="BO122" s="1062"/>
      <c r="BP122" s="1063"/>
      <c r="BQ122" s="1094">
        <v>3221118</v>
      </c>
      <c r="BR122" s="1095"/>
      <c r="BS122" s="1095"/>
      <c r="BT122" s="1095"/>
      <c r="BU122" s="1095"/>
      <c r="BV122" s="1095">
        <v>3299286</v>
      </c>
      <c r="BW122" s="1095"/>
      <c r="BX122" s="1095"/>
      <c r="BY122" s="1095"/>
      <c r="BZ122" s="1095"/>
      <c r="CA122" s="1095">
        <v>3318745</v>
      </c>
      <c r="CB122" s="1095"/>
      <c r="CC122" s="1095"/>
      <c r="CD122" s="1095"/>
      <c r="CE122" s="1095"/>
      <c r="CF122" s="1115">
        <v>189.3</v>
      </c>
      <c r="CG122" s="1116"/>
      <c r="CH122" s="1116"/>
      <c r="CI122" s="1116"/>
      <c r="CJ122" s="1116"/>
      <c r="CK122" s="1107"/>
      <c r="CL122" s="1108"/>
      <c r="CM122" s="1108"/>
      <c r="CN122" s="1108"/>
      <c r="CO122" s="1109"/>
      <c r="CP122" s="1117" t="s">
        <v>472</v>
      </c>
      <c r="CQ122" s="1118"/>
      <c r="CR122" s="1118"/>
      <c r="CS122" s="1118"/>
      <c r="CT122" s="1118"/>
      <c r="CU122" s="1118"/>
      <c r="CV122" s="1118"/>
      <c r="CW122" s="1118"/>
      <c r="CX122" s="1118"/>
      <c r="CY122" s="1118"/>
      <c r="CZ122" s="1118"/>
      <c r="DA122" s="1118"/>
      <c r="DB122" s="1118"/>
      <c r="DC122" s="1118"/>
      <c r="DD122" s="1118"/>
      <c r="DE122" s="1118"/>
      <c r="DF122" s="1119"/>
      <c r="DG122" s="1016" t="s">
        <v>392</v>
      </c>
      <c r="DH122" s="1017"/>
      <c r="DI122" s="1017"/>
      <c r="DJ122" s="1017"/>
      <c r="DK122" s="1017"/>
      <c r="DL122" s="1017" t="s">
        <v>129</v>
      </c>
      <c r="DM122" s="1017"/>
      <c r="DN122" s="1017"/>
      <c r="DO122" s="1017"/>
      <c r="DP122" s="1017"/>
      <c r="DQ122" s="1017" t="s">
        <v>129</v>
      </c>
      <c r="DR122" s="1017"/>
      <c r="DS122" s="1017"/>
      <c r="DT122" s="1017"/>
      <c r="DU122" s="1017"/>
      <c r="DV122" s="1018" t="s">
        <v>129</v>
      </c>
      <c r="DW122" s="1018"/>
      <c r="DX122" s="1018"/>
      <c r="DY122" s="1018"/>
      <c r="DZ122" s="1019"/>
    </row>
    <row r="123" spans="1:130" s="247" customFormat="1" ht="26.25" customHeight="1" x14ac:dyDescent="0.15">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392</v>
      </c>
      <c r="AB123" s="1056"/>
      <c r="AC123" s="1056"/>
      <c r="AD123" s="1056"/>
      <c r="AE123" s="1057"/>
      <c r="AF123" s="1058" t="s">
        <v>392</v>
      </c>
      <c r="AG123" s="1056"/>
      <c r="AH123" s="1056"/>
      <c r="AI123" s="1056"/>
      <c r="AJ123" s="1057"/>
      <c r="AK123" s="1058" t="s">
        <v>129</v>
      </c>
      <c r="AL123" s="1056"/>
      <c r="AM123" s="1056"/>
      <c r="AN123" s="1056"/>
      <c r="AO123" s="1057"/>
      <c r="AP123" s="1059" t="s">
        <v>392</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473</v>
      </c>
      <c r="BP123" s="1103"/>
      <c r="BQ123" s="1162">
        <v>6146563</v>
      </c>
      <c r="BR123" s="1163"/>
      <c r="BS123" s="1163"/>
      <c r="BT123" s="1163"/>
      <c r="BU123" s="1163"/>
      <c r="BV123" s="1163">
        <v>6393102</v>
      </c>
      <c r="BW123" s="1163"/>
      <c r="BX123" s="1163"/>
      <c r="BY123" s="1163"/>
      <c r="BZ123" s="1163"/>
      <c r="CA123" s="1163">
        <v>6234317</v>
      </c>
      <c r="CB123" s="1163"/>
      <c r="CC123" s="1163"/>
      <c r="CD123" s="1163"/>
      <c r="CE123" s="1163"/>
      <c r="CF123" s="1096"/>
      <c r="CG123" s="1097"/>
      <c r="CH123" s="1097"/>
      <c r="CI123" s="1097"/>
      <c r="CJ123" s="1098"/>
      <c r="CK123" s="1107"/>
      <c r="CL123" s="1108"/>
      <c r="CM123" s="1108"/>
      <c r="CN123" s="1108"/>
      <c r="CO123" s="1109"/>
      <c r="CP123" s="1117" t="s">
        <v>474</v>
      </c>
      <c r="CQ123" s="1118"/>
      <c r="CR123" s="1118"/>
      <c r="CS123" s="1118"/>
      <c r="CT123" s="1118"/>
      <c r="CU123" s="1118"/>
      <c r="CV123" s="1118"/>
      <c r="CW123" s="1118"/>
      <c r="CX123" s="1118"/>
      <c r="CY123" s="1118"/>
      <c r="CZ123" s="1118"/>
      <c r="DA123" s="1118"/>
      <c r="DB123" s="1118"/>
      <c r="DC123" s="1118"/>
      <c r="DD123" s="1118"/>
      <c r="DE123" s="1118"/>
      <c r="DF123" s="1119"/>
      <c r="DG123" s="1055" t="s">
        <v>129</v>
      </c>
      <c r="DH123" s="1056"/>
      <c r="DI123" s="1056"/>
      <c r="DJ123" s="1056"/>
      <c r="DK123" s="1057"/>
      <c r="DL123" s="1058" t="s">
        <v>457</v>
      </c>
      <c r="DM123" s="1056"/>
      <c r="DN123" s="1056"/>
      <c r="DO123" s="1056"/>
      <c r="DP123" s="1057"/>
      <c r="DQ123" s="1058" t="s">
        <v>129</v>
      </c>
      <c r="DR123" s="1056"/>
      <c r="DS123" s="1056"/>
      <c r="DT123" s="1056"/>
      <c r="DU123" s="1057"/>
      <c r="DV123" s="1059" t="s">
        <v>129</v>
      </c>
      <c r="DW123" s="1060"/>
      <c r="DX123" s="1060"/>
      <c r="DY123" s="1060"/>
      <c r="DZ123" s="1061"/>
    </row>
    <row r="124" spans="1:130" s="247" customFormat="1" ht="26.25" customHeight="1" thickBot="1" x14ac:dyDescent="0.2">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129</v>
      </c>
      <c r="AB124" s="1056"/>
      <c r="AC124" s="1056"/>
      <c r="AD124" s="1056"/>
      <c r="AE124" s="1057"/>
      <c r="AF124" s="1058" t="s">
        <v>129</v>
      </c>
      <c r="AG124" s="1056"/>
      <c r="AH124" s="1056"/>
      <c r="AI124" s="1056"/>
      <c r="AJ124" s="1057"/>
      <c r="AK124" s="1058" t="s">
        <v>129</v>
      </c>
      <c r="AL124" s="1056"/>
      <c r="AM124" s="1056"/>
      <c r="AN124" s="1056"/>
      <c r="AO124" s="1057"/>
      <c r="AP124" s="1059" t="s">
        <v>392</v>
      </c>
      <c r="AQ124" s="1060"/>
      <c r="AR124" s="1060"/>
      <c r="AS124" s="1060"/>
      <c r="AT124" s="1061"/>
      <c r="AU124" s="1158" t="s">
        <v>475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392</v>
      </c>
      <c r="BR124" s="1125"/>
      <c r="BS124" s="1125"/>
      <c r="BT124" s="1125"/>
      <c r="BU124" s="1125"/>
      <c r="BV124" s="1125" t="s">
        <v>129</v>
      </c>
      <c r="BW124" s="1125"/>
      <c r="BX124" s="1125"/>
      <c r="BY124" s="1125"/>
      <c r="BZ124" s="1125"/>
      <c r="CA124" s="1125" t="s">
        <v>129</v>
      </c>
      <c r="CB124" s="1125"/>
      <c r="CC124" s="1125"/>
      <c r="CD124" s="1125"/>
      <c r="CE124" s="1125"/>
      <c r="CF124" s="1126"/>
      <c r="CG124" s="1127"/>
      <c r="CH124" s="1127"/>
      <c r="CI124" s="1127"/>
      <c r="CJ124" s="1128"/>
      <c r="CK124" s="1110"/>
      <c r="CL124" s="1110"/>
      <c r="CM124" s="1110"/>
      <c r="CN124" s="1110"/>
      <c r="CO124" s="1111"/>
      <c r="CP124" s="1117" t="s">
        <v>476</v>
      </c>
      <c r="CQ124" s="1118"/>
      <c r="CR124" s="1118"/>
      <c r="CS124" s="1118"/>
      <c r="CT124" s="1118"/>
      <c r="CU124" s="1118"/>
      <c r="CV124" s="1118"/>
      <c r="CW124" s="1118"/>
      <c r="CX124" s="1118"/>
      <c r="CY124" s="1118"/>
      <c r="CZ124" s="1118"/>
      <c r="DA124" s="1118"/>
      <c r="DB124" s="1118"/>
      <c r="DC124" s="1118"/>
      <c r="DD124" s="1118"/>
      <c r="DE124" s="1118"/>
      <c r="DF124" s="1119"/>
      <c r="DG124" s="1102">
        <v>480</v>
      </c>
      <c r="DH124" s="1081"/>
      <c r="DI124" s="1081"/>
      <c r="DJ124" s="1081"/>
      <c r="DK124" s="1082"/>
      <c r="DL124" s="1080">
        <v>482</v>
      </c>
      <c r="DM124" s="1081"/>
      <c r="DN124" s="1081"/>
      <c r="DO124" s="1081"/>
      <c r="DP124" s="1082"/>
      <c r="DQ124" s="1080" t="s">
        <v>129</v>
      </c>
      <c r="DR124" s="1081"/>
      <c r="DS124" s="1081"/>
      <c r="DT124" s="1081"/>
      <c r="DU124" s="1082"/>
      <c r="DV124" s="1083" t="s">
        <v>129</v>
      </c>
      <c r="DW124" s="1084"/>
      <c r="DX124" s="1084"/>
      <c r="DY124" s="1084"/>
      <c r="DZ124" s="1085"/>
    </row>
    <row r="125" spans="1:130" s="247" customFormat="1" ht="26.25" customHeight="1" x14ac:dyDescent="0.15">
      <c r="A125" s="1156"/>
      <c r="B125" s="1043"/>
      <c r="C125" s="1013" t="s">
        <v>462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129</v>
      </c>
      <c r="AB125" s="1056"/>
      <c r="AC125" s="1056"/>
      <c r="AD125" s="1056"/>
      <c r="AE125" s="1057"/>
      <c r="AF125" s="1058" t="s">
        <v>129</v>
      </c>
      <c r="AG125" s="1056"/>
      <c r="AH125" s="1056"/>
      <c r="AI125" s="1056"/>
      <c r="AJ125" s="1057"/>
      <c r="AK125" s="1058" t="s">
        <v>129</v>
      </c>
      <c r="AL125" s="1056"/>
      <c r="AM125" s="1056"/>
      <c r="AN125" s="1056"/>
      <c r="AO125" s="1057"/>
      <c r="AP125" s="1059" t="s">
        <v>129</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477</v>
      </c>
      <c r="CL125" s="1105"/>
      <c r="CM125" s="1105"/>
      <c r="CN125" s="1105"/>
      <c r="CO125" s="1106"/>
      <c r="CP125" s="1037" t="s">
        <v>478</v>
      </c>
      <c r="CQ125" s="986"/>
      <c r="CR125" s="986"/>
      <c r="CS125" s="986"/>
      <c r="CT125" s="986"/>
      <c r="CU125" s="986"/>
      <c r="CV125" s="986"/>
      <c r="CW125" s="986"/>
      <c r="CX125" s="986"/>
      <c r="CY125" s="986"/>
      <c r="CZ125" s="986"/>
      <c r="DA125" s="986"/>
      <c r="DB125" s="986"/>
      <c r="DC125" s="986"/>
      <c r="DD125" s="986"/>
      <c r="DE125" s="986"/>
      <c r="DF125" s="987"/>
      <c r="DG125" s="1023" t="s">
        <v>129</v>
      </c>
      <c r="DH125" s="1024"/>
      <c r="DI125" s="1024"/>
      <c r="DJ125" s="1024"/>
      <c r="DK125" s="1024"/>
      <c r="DL125" s="1024" t="s">
        <v>129</v>
      </c>
      <c r="DM125" s="1024"/>
      <c r="DN125" s="1024"/>
      <c r="DO125" s="1024"/>
      <c r="DP125" s="1024"/>
      <c r="DQ125" s="1024" t="s">
        <v>129</v>
      </c>
      <c r="DR125" s="1024"/>
      <c r="DS125" s="1024"/>
      <c r="DT125" s="1024"/>
      <c r="DU125" s="1024"/>
      <c r="DV125" s="1025" t="s">
        <v>129</v>
      </c>
      <c r="DW125" s="1025"/>
      <c r="DX125" s="1025"/>
      <c r="DY125" s="1025"/>
      <c r="DZ125" s="1026"/>
    </row>
    <row r="126" spans="1:130" s="247" customFormat="1" ht="26.25" customHeight="1" thickBot="1" x14ac:dyDescent="0.2">
      <c r="A126" s="1156"/>
      <c r="B126" s="1043"/>
      <c r="C126" s="1013" t="s">
        <v>464</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584</v>
      </c>
      <c r="AB126" s="1056"/>
      <c r="AC126" s="1056"/>
      <c r="AD126" s="1056"/>
      <c r="AE126" s="1057"/>
      <c r="AF126" s="1058">
        <v>617</v>
      </c>
      <c r="AG126" s="1056"/>
      <c r="AH126" s="1056"/>
      <c r="AI126" s="1056"/>
      <c r="AJ126" s="1057"/>
      <c r="AK126" s="1058">
        <v>615</v>
      </c>
      <c r="AL126" s="1056"/>
      <c r="AM126" s="1056"/>
      <c r="AN126" s="1056"/>
      <c r="AO126" s="1057"/>
      <c r="AP126" s="1059">
        <v>0</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479</v>
      </c>
      <c r="CQ126" s="1047"/>
      <c r="CR126" s="1047"/>
      <c r="CS126" s="1047"/>
      <c r="CT126" s="1047"/>
      <c r="CU126" s="1047"/>
      <c r="CV126" s="1047"/>
      <c r="CW126" s="1047"/>
      <c r="CX126" s="1047"/>
      <c r="CY126" s="1047"/>
      <c r="CZ126" s="1047"/>
      <c r="DA126" s="1047"/>
      <c r="DB126" s="1047"/>
      <c r="DC126" s="1047"/>
      <c r="DD126" s="1047"/>
      <c r="DE126" s="1047"/>
      <c r="DF126" s="1048"/>
      <c r="DG126" s="1016" t="s">
        <v>129</v>
      </c>
      <c r="DH126" s="1017"/>
      <c r="DI126" s="1017"/>
      <c r="DJ126" s="1017"/>
      <c r="DK126" s="1017"/>
      <c r="DL126" s="1017" t="s">
        <v>129</v>
      </c>
      <c r="DM126" s="1017"/>
      <c r="DN126" s="1017"/>
      <c r="DO126" s="1017"/>
      <c r="DP126" s="1017"/>
      <c r="DQ126" s="1017" t="s">
        <v>129</v>
      </c>
      <c r="DR126" s="1017"/>
      <c r="DS126" s="1017"/>
      <c r="DT126" s="1017"/>
      <c r="DU126" s="1017"/>
      <c r="DV126" s="1018" t="s">
        <v>129</v>
      </c>
      <c r="DW126" s="1018"/>
      <c r="DX126" s="1018"/>
      <c r="DY126" s="1018"/>
      <c r="DZ126" s="1019"/>
    </row>
    <row r="127" spans="1:130" s="247" customFormat="1" ht="26.25" customHeight="1" x14ac:dyDescent="0.15">
      <c r="A127" s="1157"/>
      <c r="B127" s="1045"/>
      <c r="C127" s="1099" t="s">
        <v>480</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129</v>
      </c>
      <c r="AB127" s="1056"/>
      <c r="AC127" s="1056"/>
      <c r="AD127" s="1056"/>
      <c r="AE127" s="1057"/>
      <c r="AF127" s="1058" t="s">
        <v>129</v>
      </c>
      <c r="AG127" s="1056"/>
      <c r="AH127" s="1056"/>
      <c r="AI127" s="1056"/>
      <c r="AJ127" s="1057"/>
      <c r="AK127" s="1058" t="s">
        <v>129</v>
      </c>
      <c r="AL127" s="1056"/>
      <c r="AM127" s="1056"/>
      <c r="AN127" s="1056"/>
      <c r="AO127" s="1057"/>
      <c r="AP127" s="1059" t="s">
        <v>129</v>
      </c>
      <c r="AQ127" s="1060"/>
      <c r="AR127" s="1060"/>
      <c r="AS127" s="1060"/>
      <c r="AT127" s="1061"/>
      <c r="AU127" s="283"/>
      <c r="AV127" s="283"/>
      <c r="AW127" s="283"/>
      <c r="AX127" s="1129" t="s">
        <v>481</v>
      </c>
      <c r="AY127" s="1130"/>
      <c r="AZ127" s="1130"/>
      <c r="BA127" s="1130"/>
      <c r="BB127" s="1130"/>
      <c r="BC127" s="1130"/>
      <c r="BD127" s="1130"/>
      <c r="BE127" s="1131"/>
      <c r="BF127" s="1132" t="s">
        <v>482</v>
      </c>
      <c r="BG127" s="1130"/>
      <c r="BH127" s="1130"/>
      <c r="BI127" s="1130"/>
      <c r="BJ127" s="1130"/>
      <c r="BK127" s="1130"/>
      <c r="BL127" s="1131"/>
      <c r="BM127" s="1132" t="s">
        <v>483</v>
      </c>
      <c r="BN127" s="1130"/>
      <c r="BO127" s="1130"/>
      <c r="BP127" s="1130"/>
      <c r="BQ127" s="1130"/>
      <c r="BR127" s="1130"/>
      <c r="BS127" s="1131"/>
      <c r="BT127" s="1132" t="s">
        <v>484</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485</v>
      </c>
      <c r="CQ127" s="1047"/>
      <c r="CR127" s="1047"/>
      <c r="CS127" s="1047"/>
      <c r="CT127" s="1047"/>
      <c r="CU127" s="1047"/>
      <c r="CV127" s="1047"/>
      <c r="CW127" s="1047"/>
      <c r="CX127" s="1047"/>
      <c r="CY127" s="1047"/>
      <c r="CZ127" s="1047"/>
      <c r="DA127" s="1047"/>
      <c r="DB127" s="1047"/>
      <c r="DC127" s="1047"/>
      <c r="DD127" s="1047"/>
      <c r="DE127" s="1047"/>
      <c r="DF127" s="1048"/>
      <c r="DG127" s="1016" t="s">
        <v>129</v>
      </c>
      <c r="DH127" s="1017"/>
      <c r="DI127" s="1017"/>
      <c r="DJ127" s="1017"/>
      <c r="DK127" s="1017"/>
      <c r="DL127" s="1017" t="s">
        <v>129</v>
      </c>
      <c r="DM127" s="1017"/>
      <c r="DN127" s="1017"/>
      <c r="DO127" s="1017"/>
      <c r="DP127" s="1017"/>
      <c r="DQ127" s="1017" t="s">
        <v>129</v>
      </c>
      <c r="DR127" s="1017"/>
      <c r="DS127" s="1017"/>
      <c r="DT127" s="1017"/>
      <c r="DU127" s="1017"/>
      <c r="DV127" s="1018" t="s">
        <v>129</v>
      </c>
      <c r="DW127" s="1018"/>
      <c r="DX127" s="1018"/>
      <c r="DY127" s="1018"/>
      <c r="DZ127" s="1019"/>
    </row>
    <row r="128" spans="1:130" s="247" customFormat="1" ht="26.25" customHeight="1" thickBot="1" x14ac:dyDescent="0.2">
      <c r="A128" s="1140" t="s">
        <v>486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487</v>
      </c>
      <c r="X128" s="1142"/>
      <c r="Y128" s="1142"/>
      <c r="Z128" s="1143"/>
      <c r="AA128" s="1144">
        <v>3122</v>
      </c>
      <c r="AB128" s="1145"/>
      <c r="AC128" s="1145"/>
      <c r="AD128" s="1145"/>
      <c r="AE128" s="1146"/>
      <c r="AF128" s="1147">
        <v>2321</v>
      </c>
      <c r="AG128" s="1145"/>
      <c r="AH128" s="1145"/>
      <c r="AI128" s="1145"/>
      <c r="AJ128" s="1146"/>
      <c r="AK128" s="1147">
        <v>2841</v>
      </c>
      <c r="AL128" s="1145"/>
      <c r="AM128" s="1145"/>
      <c r="AN128" s="1145"/>
      <c r="AO128" s="1146"/>
      <c r="AP128" s="1148"/>
      <c r="AQ128" s="1149"/>
      <c r="AR128" s="1149"/>
      <c r="AS128" s="1149"/>
      <c r="AT128" s="1150"/>
      <c r="AU128" s="283"/>
      <c r="AV128" s="283"/>
      <c r="AW128" s="283"/>
      <c r="AX128" s="985" t="s">
        <v>488</v>
      </c>
      <c r="AY128" s="986"/>
      <c r="AZ128" s="986"/>
      <c r="BA128" s="986"/>
      <c r="BB128" s="986"/>
      <c r="BC128" s="986"/>
      <c r="BD128" s="986"/>
      <c r="BE128" s="987"/>
      <c r="BF128" s="1151" t="s">
        <v>457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489</v>
      </c>
      <c r="CQ128" s="1134"/>
      <c r="CR128" s="1134"/>
      <c r="CS128" s="1134"/>
      <c r="CT128" s="1134"/>
      <c r="CU128" s="1134"/>
      <c r="CV128" s="1134"/>
      <c r="CW128" s="1134"/>
      <c r="CX128" s="1134"/>
      <c r="CY128" s="1134"/>
      <c r="CZ128" s="1134"/>
      <c r="DA128" s="1134"/>
      <c r="DB128" s="1134"/>
      <c r="DC128" s="1134"/>
      <c r="DD128" s="1134"/>
      <c r="DE128" s="1134"/>
      <c r="DF128" s="1135"/>
      <c r="DG128" s="1136" t="s">
        <v>457</v>
      </c>
      <c r="DH128" s="1137"/>
      <c r="DI128" s="1137"/>
      <c r="DJ128" s="1137"/>
      <c r="DK128" s="1137"/>
      <c r="DL128" s="1137" t="s">
        <v>129</v>
      </c>
      <c r="DM128" s="1137"/>
      <c r="DN128" s="1137"/>
      <c r="DO128" s="1137"/>
      <c r="DP128" s="1137"/>
      <c r="DQ128" s="1137" t="s">
        <v>129</v>
      </c>
      <c r="DR128" s="1137"/>
      <c r="DS128" s="1137"/>
      <c r="DT128" s="1137"/>
      <c r="DU128" s="1137"/>
      <c r="DV128" s="1138" t="s">
        <v>129</v>
      </c>
      <c r="DW128" s="1138"/>
      <c r="DX128" s="1138"/>
      <c r="DY128" s="1138"/>
      <c r="DZ128" s="1139"/>
    </row>
    <row r="129" spans="1:131" s="247"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490</v>
      </c>
      <c r="X129" s="1171"/>
      <c r="Y129" s="1171"/>
      <c r="Z129" s="1172"/>
      <c r="AA129" s="1055">
        <v>2067752</v>
      </c>
      <c r="AB129" s="1056"/>
      <c r="AC129" s="1056"/>
      <c r="AD129" s="1056"/>
      <c r="AE129" s="1057"/>
      <c r="AF129" s="1058">
        <v>2053321</v>
      </c>
      <c r="AG129" s="1056"/>
      <c r="AH129" s="1056"/>
      <c r="AI129" s="1056"/>
      <c r="AJ129" s="1057"/>
      <c r="AK129" s="1058">
        <v>2055981</v>
      </c>
      <c r="AL129" s="1056"/>
      <c r="AM129" s="1056"/>
      <c r="AN129" s="1056"/>
      <c r="AO129" s="1057"/>
      <c r="AP129" s="1173"/>
      <c r="AQ129" s="1174"/>
      <c r="AR129" s="1174"/>
      <c r="AS129" s="1174"/>
      <c r="AT129" s="1175"/>
      <c r="AU129" s="285"/>
      <c r="AV129" s="285"/>
      <c r="AW129" s="285"/>
      <c r="AX129" s="1164" t="s">
        <v>491</v>
      </c>
      <c r="AY129" s="1047"/>
      <c r="AZ129" s="1047"/>
      <c r="BA129" s="1047"/>
      <c r="BB129" s="1047"/>
      <c r="BC129" s="1047"/>
      <c r="BD129" s="1047"/>
      <c r="BE129" s="1048"/>
      <c r="BF129" s="1165" t="s">
        <v>129</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492</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493</v>
      </c>
      <c r="X130" s="1171"/>
      <c r="Y130" s="1171"/>
      <c r="Z130" s="1172"/>
      <c r="AA130" s="1055">
        <v>286141</v>
      </c>
      <c r="AB130" s="1056"/>
      <c r="AC130" s="1056"/>
      <c r="AD130" s="1056"/>
      <c r="AE130" s="1057"/>
      <c r="AF130" s="1058">
        <v>290920</v>
      </c>
      <c r="AG130" s="1056"/>
      <c r="AH130" s="1056"/>
      <c r="AI130" s="1056"/>
      <c r="AJ130" s="1057"/>
      <c r="AK130" s="1058">
        <v>303002</v>
      </c>
      <c r="AL130" s="1056"/>
      <c r="AM130" s="1056"/>
      <c r="AN130" s="1056"/>
      <c r="AO130" s="1057"/>
      <c r="AP130" s="1173"/>
      <c r="AQ130" s="1174"/>
      <c r="AR130" s="1174"/>
      <c r="AS130" s="1174"/>
      <c r="AT130" s="1175"/>
      <c r="AU130" s="285"/>
      <c r="AV130" s="285"/>
      <c r="AW130" s="285"/>
      <c r="AX130" s="1164" t="s">
        <v>494</v>
      </c>
      <c r="AY130" s="1047"/>
      <c r="AZ130" s="1047"/>
      <c r="BA130" s="1047"/>
      <c r="BB130" s="1047"/>
      <c r="BC130" s="1047"/>
      <c r="BD130" s="1047"/>
      <c r="BE130" s="1048"/>
      <c r="BF130" s="1201">
        <v>10.9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495</v>
      </c>
      <c r="X131" s="1209"/>
      <c r="Y131" s="1209"/>
      <c r="Z131" s="1210"/>
      <c r="AA131" s="1102">
        <v>1781611</v>
      </c>
      <c r="AB131" s="1081"/>
      <c r="AC131" s="1081"/>
      <c r="AD131" s="1081"/>
      <c r="AE131" s="1082"/>
      <c r="AF131" s="1080">
        <v>1762401</v>
      </c>
      <c r="AG131" s="1081"/>
      <c r="AH131" s="1081"/>
      <c r="AI131" s="1081"/>
      <c r="AJ131" s="1082"/>
      <c r="AK131" s="1080">
        <v>1752979</v>
      </c>
      <c r="AL131" s="1081"/>
      <c r="AM131" s="1081"/>
      <c r="AN131" s="1081"/>
      <c r="AO131" s="1082"/>
      <c r="AP131" s="1211"/>
      <c r="AQ131" s="1212"/>
      <c r="AR131" s="1212"/>
      <c r="AS131" s="1212"/>
      <c r="AT131" s="1213"/>
      <c r="AU131" s="285"/>
      <c r="AV131" s="285"/>
      <c r="AW131" s="285"/>
      <c r="AX131" s="1183" t="s">
        <v>496</v>
      </c>
      <c r="AY131" s="1134"/>
      <c r="AZ131" s="1134"/>
      <c r="BA131" s="1134"/>
      <c r="BB131" s="1134"/>
      <c r="BC131" s="1134"/>
      <c r="BD131" s="1134"/>
      <c r="BE131" s="1135"/>
      <c r="BF131" s="1184" t="s">
        <v>129</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497</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498</v>
      </c>
      <c r="W132" s="1194"/>
      <c r="X132" s="1194"/>
      <c r="Y132" s="1194"/>
      <c r="Z132" s="1195"/>
      <c r="AA132" s="1196">
        <v>9.8943596550000006</v>
      </c>
      <c r="AB132" s="1197"/>
      <c r="AC132" s="1197"/>
      <c r="AD132" s="1197"/>
      <c r="AE132" s="1198"/>
      <c r="AF132" s="1199">
        <v>11.040109490000001</v>
      </c>
      <c r="AG132" s="1197"/>
      <c r="AH132" s="1197"/>
      <c r="AI132" s="1197"/>
      <c r="AJ132" s="1198"/>
      <c r="AK132" s="1199">
        <v>11.89900164</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499</v>
      </c>
      <c r="W133" s="1177"/>
      <c r="X133" s="1177"/>
      <c r="Y133" s="1177"/>
      <c r="Z133" s="1178"/>
      <c r="AA133" s="1179">
        <v>9.3000000000000007</v>
      </c>
      <c r="AB133" s="1180"/>
      <c r="AC133" s="1180"/>
      <c r="AD133" s="1180"/>
      <c r="AE133" s="1181"/>
      <c r="AF133" s="1179">
        <v>10.1</v>
      </c>
      <c r="AG133" s="1180"/>
      <c r="AH133" s="1180"/>
      <c r="AI133" s="1180"/>
      <c r="AJ133" s="1181"/>
      <c r="AK133" s="1179">
        <v>10.9</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JZvqAEgX98RL4cM1BtvGgH8i/1lcQL40pIm2QEyfhKl8aAmFlkLDi2J2OhsleMsckAGr79egg1+AmZQ/sEsfxg==" saltValue="EaoOBZJ0XRdDCN7ejG8+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FyHGP23M79YJSGyD61rK78sYB8Wd07qYTzCBd9YUejsNC1l7h8e2Ikzd6bJvLr6NbLgQPHN6G+XKipd7FdHDg==" saltValue="To5t8Usn7Vlh0Z5YG3Cmq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Bu+sKr+8eUkIG7XHvlSrL/LBPLvH+P25ysWXtIIqk/z2yb1Dr8vCNbFRFtvP7iQm0sa1rcsUSKbTYUmepX9aA==" saltValue="yjTMKlcnbI7U0aFSoSiI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508</v>
      </c>
      <c r="AL9" s="1220"/>
      <c r="AM9" s="1220"/>
      <c r="AN9" s="1221"/>
      <c r="AO9" s="313">
        <v>477803</v>
      </c>
      <c r="AP9" s="313">
        <v>82995</v>
      </c>
      <c r="AQ9" s="314">
        <v>120360</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509</v>
      </c>
      <c r="AL10" s="1220"/>
      <c r="AM10" s="1220"/>
      <c r="AN10" s="1221"/>
      <c r="AO10" s="316">
        <v>69571</v>
      </c>
      <c r="AP10" s="316">
        <v>12085</v>
      </c>
      <c r="AQ10" s="317">
        <v>12817</v>
      </c>
      <c r="AR10" s="318">
        <v>-5.7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510</v>
      </c>
      <c r="AL11" s="1220"/>
      <c r="AM11" s="1220"/>
      <c r="AN11" s="1221"/>
      <c r="AO11" s="316">
        <v>130383</v>
      </c>
      <c r="AP11" s="316">
        <v>22648</v>
      </c>
      <c r="AQ11" s="317">
        <v>19677</v>
      </c>
      <c r="AR11" s="318">
        <v>15.1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511</v>
      </c>
      <c r="AL12" s="1220"/>
      <c r="AM12" s="1220"/>
      <c r="AN12" s="1221"/>
      <c r="AO12" s="316" t="s">
        <v>512</v>
      </c>
      <c r="AP12" s="316" t="s">
        <v>512</v>
      </c>
      <c r="AQ12" s="317">
        <v>1195</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513</v>
      </c>
      <c r="AL13" s="1220"/>
      <c r="AM13" s="1220"/>
      <c r="AN13" s="1221"/>
      <c r="AO13" s="316" t="s">
        <v>512</v>
      </c>
      <c r="AP13" s="316" t="s">
        <v>512</v>
      </c>
      <c r="AQ13" s="317" t="s">
        <v>512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514</v>
      </c>
      <c r="AL14" s="1220"/>
      <c r="AM14" s="1220"/>
      <c r="AN14" s="1221"/>
      <c r="AO14" s="316">
        <v>41412</v>
      </c>
      <c r="AP14" s="316">
        <v>7193</v>
      </c>
      <c r="AQ14" s="317">
        <v>5328</v>
      </c>
      <c r="AR14" s="318">
        <v>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515</v>
      </c>
      <c r="AL15" s="1220"/>
      <c r="AM15" s="1220"/>
      <c r="AN15" s="1221"/>
      <c r="AO15" s="316">
        <v>12284</v>
      </c>
      <c r="AP15" s="316">
        <v>2134</v>
      </c>
      <c r="AQ15" s="317">
        <v>3216</v>
      </c>
      <c r="AR15" s="318">
        <v>-33.6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516</v>
      </c>
      <c r="AL16" s="1223"/>
      <c r="AM16" s="1223"/>
      <c r="AN16" s="1224"/>
      <c r="AO16" s="316">
        <v>-52070</v>
      </c>
      <c r="AP16" s="316">
        <v>-9045</v>
      </c>
      <c r="AQ16" s="317">
        <v>-12293</v>
      </c>
      <c r="AR16" s="318">
        <v>-26.4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679383</v>
      </c>
      <c r="AP17" s="316">
        <v>118010</v>
      </c>
      <c r="AQ17" s="317">
        <v>150300</v>
      </c>
      <c r="AR17" s="318">
        <v>-21.5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521</v>
      </c>
      <c r="AL21" s="1215"/>
      <c r="AM21" s="1215"/>
      <c r="AN21" s="1216"/>
      <c r="AO21" s="328">
        <v>9.73</v>
      </c>
      <c r="AP21" s="329">
        <v>13.79</v>
      </c>
      <c r="AQ21" s="330">
        <v>-4.0599999999999996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522</v>
      </c>
      <c r="AL22" s="1215"/>
      <c r="AM22" s="1215"/>
      <c r="AN22" s="1216"/>
      <c r="AO22" s="333">
        <v>89.7</v>
      </c>
      <c r="AP22" s="334">
        <v>95.2</v>
      </c>
      <c r="AQ22" s="335">
        <v>-5.5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526</v>
      </c>
      <c r="AL32" s="1231"/>
      <c r="AM32" s="1231"/>
      <c r="AN32" s="1232"/>
      <c r="AO32" s="343">
        <v>350509</v>
      </c>
      <c r="AP32" s="343">
        <v>60884</v>
      </c>
      <c r="AQ32" s="344">
        <v>71832</v>
      </c>
      <c r="AR32" s="345">
        <v>-15.2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527</v>
      </c>
      <c r="AL33" s="1231"/>
      <c r="AM33" s="1231"/>
      <c r="AN33" s="1232"/>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528</v>
      </c>
      <c r="AL34" s="1231"/>
      <c r="AM34" s="1231"/>
      <c r="AN34" s="1232"/>
      <c r="AO34" s="343" t="s">
        <v>512</v>
      </c>
      <c r="AP34" s="343" t="s">
        <v>512</v>
      </c>
      <c r="AQ34" s="344">
        <v>1</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529</v>
      </c>
      <c r="AL35" s="1231"/>
      <c r="AM35" s="1231"/>
      <c r="AN35" s="1232"/>
      <c r="AO35" s="343">
        <v>143777</v>
      </c>
      <c r="AP35" s="343">
        <v>24974</v>
      </c>
      <c r="AQ35" s="344">
        <v>20841</v>
      </c>
      <c r="AR35" s="345">
        <v>19.8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530</v>
      </c>
      <c r="AL36" s="1231"/>
      <c r="AM36" s="1231"/>
      <c r="AN36" s="1232"/>
      <c r="AO36" s="343">
        <v>19529</v>
      </c>
      <c r="AP36" s="343">
        <v>3392</v>
      </c>
      <c r="AQ36" s="344">
        <v>5244</v>
      </c>
      <c r="AR36" s="345">
        <v>-35.299999999999997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531</v>
      </c>
      <c r="AL37" s="1231"/>
      <c r="AM37" s="1231"/>
      <c r="AN37" s="1232"/>
      <c r="AO37" s="343">
        <v>615</v>
      </c>
      <c r="AP37" s="343">
        <v>107</v>
      </c>
      <c r="AQ37" s="344">
        <v>943</v>
      </c>
      <c r="AR37" s="345">
        <v>-88.7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532</v>
      </c>
      <c r="AL38" s="1234"/>
      <c r="AM38" s="1234"/>
      <c r="AN38" s="1235"/>
      <c r="AO38" s="346" t="s">
        <v>512</v>
      </c>
      <c r="AP38" s="346" t="s">
        <v>512</v>
      </c>
      <c r="AQ38" s="347">
        <v>9</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533</v>
      </c>
      <c r="AL39" s="1234"/>
      <c r="AM39" s="1234"/>
      <c r="AN39" s="1235"/>
      <c r="AO39" s="343">
        <v>-2841</v>
      </c>
      <c r="AP39" s="343">
        <v>-493</v>
      </c>
      <c r="AQ39" s="344">
        <v>-2885</v>
      </c>
      <c r="AR39" s="345">
        <v>-82.9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534</v>
      </c>
      <c r="AL40" s="1231"/>
      <c r="AM40" s="1231"/>
      <c r="AN40" s="1232"/>
      <c r="AO40" s="343">
        <v>-303002</v>
      </c>
      <c r="AP40" s="343">
        <v>-52632</v>
      </c>
      <c r="AQ40" s="344">
        <v>-64554</v>
      </c>
      <c r="AR40" s="345">
        <v>-18.5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299</v>
      </c>
      <c r="AL41" s="1237"/>
      <c r="AM41" s="1237"/>
      <c r="AN41" s="1238"/>
      <c r="AO41" s="343">
        <v>208587</v>
      </c>
      <c r="AP41" s="343">
        <v>36232</v>
      </c>
      <c r="AQ41" s="344">
        <v>31431</v>
      </c>
      <c r="AR41" s="345">
        <v>15.3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503</v>
      </c>
      <c r="AN49" s="1227" t="s">
        <v>538</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208750</v>
      </c>
      <c r="AN51" s="365">
        <v>33653</v>
      </c>
      <c r="AO51" s="366">
        <v>-80.400000000000006</v>
      </c>
      <c r="AP51" s="367">
        <v>109920</v>
      </c>
      <c r="AQ51" s="368">
        <v>-8.1999999999999993</v>
      </c>
      <c r="AR51" s="369">
        <v>-72.2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121860</v>
      </c>
      <c r="AN52" s="373">
        <v>19645</v>
      </c>
      <c r="AO52" s="374">
        <v>-70.8</v>
      </c>
      <c r="AP52" s="375">
        <v>62739</v>
      </c>
      <c r="AQ52" s="376">
        <v>-8.4</v>
      </c>
      <c r="AR52" s="377">
        <v>-62.4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276262</v>
      </c>
      <c r="AN53" s="365">
        <v>45185</v>
      </c>
      <c r="AO53" s="366">
        <v>34.299999999999997</v>
      </c>
      <c r="AP53" s="367">
        <v>119882</v>
      </c>
      <c r="AQ53" s="368">
        <v>9.1</v>
      </c>
      <c r="AR53" s="369">
        <v>25.2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92408</v>
      </c>
      <c r="AN54" s="373">
        <v>15114</v>
      </c>
      <c r="AO54" s="374">
        <v>-23.1</v>
      </c>
      <c r="AP54" s="375">
        <v>66481</v>
      </c>
      <c r="AQ54" s="376">
        <v>6</v>
      </c>
      <c r="AR54" s="377">
        <v>-29.1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430361</v>
      </c>
      <c r="AN55" s="365">
        <v>71465</v>
      </c>
      <c r="AO55" s="366">
        <v>58.2</v>
      </c>
      <c r="AP55" s="367">
        <v>116162</v>
      </c>
      <c r="AQ55" s="368">
        <v>-3.1</v>
      </c>
      <c r="AR55" s="369">
        <v>61.3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112366</v>
      </c>
      <c r="AN56" s="373">
        <v>18659</v>
      </c>
      <c r="AO56" s="374">
        <v>23.5</v>
      </c>
      <c r="AP56" s="375">
        <v>61562</v>
      </c>
      <c r="AQ56" s="376">
        <v>-7.4</v>
      </c>
      <c r="AR56" s="377">
        <v>30.9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540845</v>
      </c>
      <c r="AN57" s="365">
        <v>91762</v>
      </c>
      <c r="AO57" s="366">
        <v>28.4</v>
      </c>
      <c r="AP57" s="367">
        <v>121449</v>
      </c>
      <c r="AQ57" s="368">
        <v>4.5999999999999996</v>
      </c>
      <c r="AR57" s="369">
        <v>23.8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333803</v>
      </c>
      <c r="AN58" s="373">
        <v>56634</v>
      </c>
      <c r="AO58" s="374">
        <v>203.5</v>
      </c>
      <c r="AP58" s="375">
        <v>62922</v>
      </c>
      <c r="AQ58" s="376">
        <v>2.2000000000000002</v>
      </c>
      <c r="AR58" s="377">
        <v>201.3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791367</v>
      </c>
      <c r="AN59" s="365">
        <v>137462</v>
      </c>
      <c r="AO59" s="366">
        <v>49.8</v>
      </c>
      <c r="AP59" s="367">
        <v>145139</v>
      </c>
      <c r="AQ59" s="368">
        <v>19.5</v>
      </c>
      <c r="AR59" s="369">
        <v>30.3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456568</v>
      </c>
      <c r="AN60" s="373">
        <v>79307</v>
      </c>
      <c r="AO60" s="374">
        <v>40</v>
      </c>
      <c r="AP60" s="375">
        <v>83762</v>
      </c>
      <c r="AQ60" s="376">
        <v>33.1</v>
      </c>
      <c r="AR60" s="377">
        <v>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449517</v>
      </c>
      <c r="AN61" s="380">
        <v>75905</v>
      </c>
      <c r="AO61" s="381">
        <v>18.100000000000001</v>
      </c>
      <c r="AP61" s="382">
        <v>122510</v>
      </c>
      <c r="AQ61" s="383">
        <v>4.4000000000000004</v>
      </c>
      <c r="AR61" s="369">
        <v>13.7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223401</v>
      </c>
      <c r="AN62" s="373">
        <v>37872</v>
      </c>
      <c r="AO62" s="374">
        <v>34.6</v>
      </c>
      <c r="AP62" s="375">
        <v>67493</v>
      </c>
      <c r="AQ62" s="376">
        <v>5.0999999999999996</v>
      </c>
      <c r="AR62" s="377">
        <v>29.5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7dOsR7+B7uMyqGC3PHapkPmU6IA9lcqln4V4/6k4q/KuR2sK359C1ko1DuobBmxK7YB+1ytk+p6clJ9cVCnWgA==" saltValue="StlNyDdqNGdLn204NUF/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1" spans="125:125" ht="13.5" hidden="1" customHeight="1" x14ac:dyDescent="0.15">
      <c r="DU121" s="291"/>
    </row>
  </sheetData>
  <sheetProtection algorithmName="SHA-512" hashValue="Wknvx9aNcOTMcyOKU993lT0/OtKePBaPGuU5/aB++UPRyQydhfqppRIoYQVqZlZ+Wi2evxCDq32XclrLxbhl7Q==" saltValue="nLv0oK+Vztco2hVzEfP1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FB0XbLS1Aip2dLwbzhJZdYkvupOcpErMOjquxlLbFvUn9auVqmEhaz2vaOEwwlCfx6RVIyeQs3Qe0DtiJv0qnA==" saltValue="CkVseugAf6S3k2uMdmh+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106.85</v>
      </c>
      <c r="G47" s="12">
        <v>119.83</v>
      </c>
      <c r="H47" s="12">
        <v>123.26</v>
      </c>
      <c r="I47" s="12">
        <v>130.71</v>
      </c>
      <c r="J47" s="13">
        <v>121.3</v>
      </c>
    </row>
    <row r="48" spans="2:10" ht="57.75" customHeight="1" x14ac:dyDescent="0.15">
      <c r="B48" s="14"/>
      <c r="C48" s="1241" t="s">
        <v>4</v>
      </c>
      <c r="D48" s="1241"/>
      <c r="E48" s="1242"/>
      <c r="F48" s="15">
        <v>11.39</v>
      </c>
      <c r="G48" s="16">
        <v>9.99</v>
      </c>
      <c r="H48" s="16">
        <v>10.36</v>
      </c>
      <c r="I48" s="16">
        <v>7.29</v>
      </c>
      <c r="J48" s="17">
        <v>10.89</v>
      </c>
    </row>
    <row r="49" spans="2:10" ht="57.75" customHeight="1" thickBot="1" x14ac:dyDescent="0.2">
      <c r="B49" s="18"/>
      <c r="C49" s="1243" t="s">
        <v>5</v>
      </c>
      <c r="D49" s="1243"/>
      <c r="E49" s="1244"/>
      <c r="F49" s="19">
        <v>12.43</v>
      </c>
      <c r="G49" s="20">
        <v>7.97</v>
      </c>
      <c r="H49" s="20">
        <v>3.06</v>
      </c>
      <c r="I49" s="20">
        <v>3.44</v>
      </c>
      <c r="J49" s="21" t="s">
        <v>559</v>
      </c>
    </row>
    <row r="50" spans="2:10" ht="13.5" customHeight="1" x14ac:dyDescent="0.15"/>
  </sheetData>
  <sheetProtection algorithmName="SHA-512" hashValue="pCx1+EhOjl+NGEWlkr3yrhZXy1PW77GDVYem9R3JVlRAJLr1MV0o4I1yuLtcMORdj0p+r3N3DTNZWcWvj+d3qQ==" saltValue="kYXuklNji8Mx2aDcb+J8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2021-09-30T06:25:21Z</cp:lastPrinted>
  <dcterms:created xsi:type="dcterms:W3CDTF">2021-02-05T01:10:33Z</dcterms:created>
  <dcterms:modified xsi:type="dcterms:W3CDTF">2021-10-26T05:11:41Z</dcterms:modified>
  <cp:category/>
</cp:coreProperties>
</file>