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8.11.9\homes\admin\01zaisei\▼財政状況資料集\11 R2-3 (R1年度決算)\16　HP掲載データ(Excel読取専用)\01 公表用データ(R1版)\"/>
    </mc:Choice>
  </mc:AlternateContent>
  <xr:revisionPtr revIDLastSave="0" documentId="13_ncr:1_{5AF46EAC-28DD-4474-B72C-9AC241579377}" xr6:coauthVersionLast="46" xr6:coauthVersionMax="46" xr10:uidLastSave="{00000000-0000-0000-0000-000000000000}"/>
  <bookViews>
    <workbookView xWindow="-120" yWindow="-120" windowWidth="2904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W34" i="10" l="1"/>
  <c r="BW35" i="10" s="1"/>
  <c r="BW36" i="10" s="1"/>
  <c r="BW37" i="10" s="1"/>
  <c r="BW38" i="10" s="1"/>
  <c r="BW39" i="10" s="1"/>
  <c r="BW40" i="10" s="1"/>
  <c r="BE34" i="10"/>
  <c r="CO34" i="10" l="1"/>
  <c r="CO35" i="10" s="1"/>
  <c r="CO36" i="10" s="1"/>
  <c r="CO37" i="10" s="1"/>
  <c r="CO38" i="10" s="1"/>
</calcChain>
</file>

<file path=xl/sharedStrings.xml><?xml version="1.0" encoding="utf-8"?>
<sst xmlns="http://schemas.openxmlformats.org/spreadsheetml/2006/main" count="1131" uniqueCount="614">
  <si>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</si>
  <si>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</si>
  <si>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</si>
  <si>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</si>
  <si>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</si>
  <si>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</si>
  <si>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</si>
  <si>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</si>
  <si>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</si>
  <si>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</si>
  <si>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</si>
  <si>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</si>
  <si>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</si>
  <si>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</si>
  <si>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</si>
  <si>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</si>
  <si>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</si>
  <si>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</si>
  <si>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</si>
  <si>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</si>
  <si>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</si>
  <si>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</si>
  <si>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</si>
  <si>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</si>
  <si>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</si>
  <si>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</si>
  <si>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</si>
  <si>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</si>
  <si>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</si>
  <si>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</si>
  <si>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</si>
  <si>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</si>
  <si>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</si>
  <si>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</si>
  <si>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</si>
  <si>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</si>
  <si>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</si>
  <si>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</si>
  <si>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</si>
  <si>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</si>
  <si>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</si>
  <si>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</si>
  <si>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</si>
  <si>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</si>
  <si>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</si>
  <si>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</si>
  <si>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</si>
  <si>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</si>
  <si>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</si>
  <si>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</si>
  <si>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</si>
  <si>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</si>
  <si>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</si>
  <si>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</si>
  <si>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</si>
  <si>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</si>
  <si>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</si>
  <si>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</si>
  <si>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</si>
  <si>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</si>
  <si>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</si>
  <si>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</si>
  <si>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</si>
  <si>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</si>
  <si>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</si>
  <si>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</si>
  <si>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</si>
  <si>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</si>
  <si>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</si>
  <si>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</si>
  <si>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</si>
  <si>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</si>
  <si>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</si>
  <si>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</si>
  <si>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</si>
  <si>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</si>
  <si>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</si>
  <si>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</si>
  <si>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</si>
  <si>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</si>
  <si>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</si>
  <si>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</si>
  <si>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</si>
  <si>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</si>
  <si>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</si>
  <si>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</si>
  <si>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</si>
  <si>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</si>
  <si>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</si>
  <si>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</si>
  <si>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</si>
  <si>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</si>
  <si>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</si>
  <si>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</si>
  <si>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</si>
  <si>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</si>
  <si>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</si>
  <si>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五城目町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</si>
  <si>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</si>
  <si>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</si>
  <si>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</si>
  <si>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</si>
  <si>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</si>
  <si>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</si>
  <si>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</si>
  <si>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</si>
  <si>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</si>
  <si>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</si>
  <si>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</si>
  <si>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</si>
  <si>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</si>
  <si>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</si>
  <si>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</si>
  <si>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</si>
  <si>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</si>
  <si>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</si>
  <si>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</si>
  <si>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</si>
  <si>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</si>
  <si>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</si>
  <si>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</si>
  <si>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</si>
  <si>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</si>
  <si>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</si>
  <si>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</si>
  <si>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</si>
  <si>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</si>
  <si>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</si>
  <si>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</si>
  <si>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</si>
  <si>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</si>
  <si>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</si>
  <si>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</si>
  <si>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</si>
  <si>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</si>
  <si>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</si>
  <si>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</si>
  <si>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</si>
  <si>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</si>
  <si>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</si>
  <si>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</si>
  <si>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</si>
  <si>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</si>
  <si>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</si>
  <si>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</si>
  <si>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</si>
  <si>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</si>
  <si>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</si>
  <si>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</si>
  <si>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</si>
  <si>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</si>
  <si>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</si>
  <si>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</si>
  <si>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</si>
  <si>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</si>
  <si>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</si>
  <si>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</si>
  <si>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</si>
  <si>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</si>
  <si>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</si>
  <si>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</si>
  <si>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</si>
  <si>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</si>
  <si>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</si>
  <si>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</si>
  <si>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</si>
  <si>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</si>
  <si>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</si>
  <si>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</si>
  <si>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</si>
  <si>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</si>
  <si>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</si>
  <si>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</si>
  <si>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</si>
  <si>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</si>
  <si>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</si>
  <si>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</si>
  <si>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</si>
  <si>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</si>
  <si>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</si>
  <si>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</si>
  <si>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</si>
  <si>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</si>
  <si>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</si>
  <si>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</si>
  <si>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</si>
  <si>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</si>
  <si>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</si>
  <si>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</si>
  <si>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</si>
  <si>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</si>
  <si>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</si>
  <si>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</si>
  <si>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</si>
  <si>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</si>
  <si>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</si>
  <si>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</si>
  <si>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</si>
  <si>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</si>
  <si>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</si>
  <si>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</si>
  <si>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</si>
  <si>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</si>
  <si>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</si>
  <si>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</si>
  <si>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</si>
  <si>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</si>
  <si>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</si>
  <si>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</si>
  <si>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</si>
  <si>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</si>
  <si>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</si>
  <si>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</si>
  <si>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</si>
  <si>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</si>
  <si>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秋田県五城目町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</si>
  <si>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</si>
  <si>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</si>
  <si>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</si>
  <si>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</si>
  <si>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</si>
  <si>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</si>
  <si>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</si>
  <si>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</si>
  <si>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</si>
  <si>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</si>
  <si>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</si>
  <si>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</si>
  <si>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</si>
  <si>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</si>
  <si>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</si>
  <si>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</si>
  <si>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</si>
  <si>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</si>
  <si>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</si>
  <si>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</si>
  <si>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</si>
  <si>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</si>
  <si>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</si>
  <si>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</si>
  <si>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</si>
  <si>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</si>
  <si>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</si>
  <si>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</si>
  <si>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</si>
  <si>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</si>
  <si>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</si>
  <si>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</si>
  <si>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</si>
  <si>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</si>
  <si>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</si>
  <si>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</si>
  <si>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</si>
  <si>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</si>
  <si>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</si>
  <si>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</si>
  <si>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</si>
  <si>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</si>
  <si>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</si>
  <si>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</si>
  <si>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</si>
  <si>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</si>
  <si>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</si>
  <si>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</si>
  <si>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</si>
  <si>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</si>
  <si>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</si>
  <si>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</si>
  <si>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</si>
  <si>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</si>
  <si>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</si>
  <si>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</si>
  <si>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</si>
  <si>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</si>
  <si>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</si>
  <si>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</si>
  <si>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</si>
  <si>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</si>
  <si>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</si>
  <si>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</si>
  <si>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</si>
  <si>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</si>
  <si>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</si>
  <si>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</si>
  <si>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</si>
  <si>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</si>
  <si>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</si>
  <si>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</si>
  <si>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</si>
  <si>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</si>
  <si>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</si>
  <si>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</si>
  <si>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</si>
  <si>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</si>
  <si>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</si>
  <si>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</si>
  <si>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</si>
  <si>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</si>
  <si>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</si>
  <si>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</si>
  <si>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</si>
  <si>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</si>
  <si>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</si>
  <si>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</si>
  <si>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</si>
  <si>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</si>
  <si>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</si>
  <si>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</si>
  <si>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</si>
  <si>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</si>
  <si>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</si>
  <si>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</si>
  <si>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</si>
  <si>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</si>
  <si>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</si>
  <si>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</si>
  <si>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</si>
  <si>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</si>
  <si>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</si>
  <si>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</si>
  <si>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</si>
  <si>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</si>
  <si>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</si>
  <si>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</si>
  <si>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</si>
  <si>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</si>
  <si>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</si>
  <si>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</si>
  <si>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</si>
  <si>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</si>
  <si>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</si>
  <si>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</si>
  <si>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</si>
  <si>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</si>
  <si>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</si>
  <si>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</si>
  <si>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</si>
  <si>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</si>
  <si>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</si>
  <si>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</si>
  <si>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</si>
  <si>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</si>
  <si>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</si>
  <si>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</si>
  <si>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</si>
  <si>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</si>
  <si>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</si>
  <si>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</si>
  <si>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</si>
  <si>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</si>
  <si>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</si>
  <si>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</si>
  <si>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</si>
  <si>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</si>
  <si>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</si>
  <si>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</si>
  <si>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</si>
  <si>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</si>
  <si>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</si>
  <si>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</si>
  <si>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</si>
  <si>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</si>
  <si>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</si>
  <si>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</si>
  <si>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</si>
  <si>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</si>
  <si>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</si>
  <si>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</si>
  <si>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</si>
  <si>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秋田県五城目町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</si>
  <si>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</si>
  <si>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</si>
  <si>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</si>
  <si>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</si>
  <si>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</si>
  <si>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</si>
  <si>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</si>
  <si>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</si>
  <si>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</si>
  <si>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</si>
  <si>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</si>
  <si>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</si>
  <si>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</si>
  <si>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</si>
  <si>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</si>
  <si>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</si>
  <si>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</si>
  <si>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</si>
  <si>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</si>
  <si>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</si>
  <si>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障害認定事業特別会計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</si>
  <si>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</si>
  <si>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</si>
  <si>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</si>
  <si>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</si>
  <si>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</si>
  <si>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</si>
  <si>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</si>
  <si>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</si>
  <si>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</si>
  <si>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</si>
  <si>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</si>
  <si>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</si>
  <si>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</si>
  <si>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</si>
  <si>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</si>
  <si>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</si>
  <si>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</si>
  <si>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</si>
  <si>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</si>
  <si>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</si>
  <si>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</si>
  <si>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</si>
  <si>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</si>
  <si>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</si>
  <si>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</si>
  <si>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</si>
  <si>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</si>
  <si>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</si>
  <si>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</si>
  <si>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</si>
  <si>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</si>
  <si>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</si>
  <si>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</si>
  <si>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</si>
  <si>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</si>
  <si>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</si>
  <si>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</si>
  <si>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</si>
  <si>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</si>
  <si>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</si>
  <si>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</si>
  <si>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</si>
  <si>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</si>
  <si>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</si>
  <si>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</si>
  <si>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</si>
  <si>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</si>
  <si>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</si>
  <si>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</si>
  <si>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</si>
  <si>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</si>
  <si>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</si>
  <si>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</si>
  <si>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</si>
  <si>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</si>
  <si>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</si>
  <si>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</si>
  <si>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</si>
  <si>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</si>
  <si>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</si>
  <si>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</si>
  <si>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</si>
  <si>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</si>
  <si>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</si>
  <si>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</si>
  <si>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</si>
  <si>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</si>
  <si>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</si>
  <si>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</si>
  <si>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</si>
  <si>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</si>
  <si>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</si>
  <si>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</si>
  <si>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</si>
  <si>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</si>
  <si>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</si>
  <si>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</si>
  <si>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</si>
  <si>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</si>
  <si>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</si>
  <si>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</si>
  <si>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</si>
  <si>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</si>
  <si>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</si>
  <si>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</si>
  <si>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</si>
  <si>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</si>
  <si>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</si>
  <si>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</si>
  <si>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</si>
  <si>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</si>
  <si>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</si>
  <si>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</si>
  <si>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</si>
  <si>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</si>
  <si>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</si>
  <si>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</si>
  <si>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</si>
  <si>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</si>
  <si>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</si>
  <si>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</si>
  <si>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</si>
  <si>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</si>
  <si>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</si>
  <si>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</si>
  <si>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</si>
  <si>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</si>
  <si>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</si>
  <si>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</si>
  <si>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</si>
  <si>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</si>
  <si>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</si>
  <si>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</si>
  <si>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</si>
  <si>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</si>
  <si>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</si>
  <si>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</si>
  <si>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</si>
  <si>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</si>
  <si>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</si>
  <si>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</si>
  <si>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</si>
  <si>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</si>
  <si>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</si>
  <si>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</si>
  <si>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</si>
  <si>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</si>
  <si>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</si>
  <si>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</si>
  <si>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</si>
  <si>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</si>
  <si>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</si>
  <si>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</si>
  <si>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</si>
  <si>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</si>
  <si>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</si>
  <si>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</si>
  <si>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</si>
  <si>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</si>
  <si>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</si>
  <si>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</si>
  <si>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</si>
  <si>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</si>
  <si>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</si>
  <si>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</si>
  <si>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</si>
  <si>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</si>
  <si>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</si>
  <si>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</si>
  <si>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</si>
  <si>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</si>
  <si>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</si>
  <si>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</si>
  <si>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</si>
  <si>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</si>
  <si>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</si>
  <si>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</si>
  <si>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</si>
  <si>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</si>
  <si>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</si>
  <si>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</si>
  <si>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</si>
  <si>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</si>
  <si>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</si>
  <si>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</si>
  <si>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</si>
  <si>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</si>
  <si>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</si>
  <si>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</si>
  <si>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</si>
  <si>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</si>
  <si>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</si>
  <si>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</si>
  <si>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</si>
  <si>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</si>
  <si>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</si>
  <si>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1.24</t>
  </si>
  <si>
    <t>水道事業会計</t>
  </si>
  <si>
    <t>一般会計</t>
  </si>
  <si>
    <t>介護保険特別会計（保険事業勘定）</t>
  </si>
  <si>
    <t>国民健康保険特別会計</t>
  </si>
  <si>
    <t>公共下水道事業特別会計</t>
  </si>
  <si>
    <t>障害認定事業特別会計</t>
  </si>
  <si>
    <t>後期高齢者医療特別会計</t>
  </si>
  <si>
    <t>介護保険特別会計（介護サービス事業勘定）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</si>
  <si>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</si>
  <si>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</si>
  <si>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</si>
  <si>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</si>
  <si>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</si>
  <si>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</si>
  <si>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</si>
  <si>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</si>
  <si>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</si>
  <si>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</si>
  <si>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</si>
  <si>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</si>
  <si>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あったか五城目</t>
    <rPh sb="4" eb="7">
      <t>ゴジョウメ</t>
    </rPh>
    <phoneticPr fontId="2"/>
  </si>
  <si>
    <t>秋田県青果物基金協会</t>
    <rPh sb="0" eb="3">
      <t>アキタケン</t>
    </rPh>
    <rPh sb="3" eb="6">
      <t>セイカブツ</t>
    </rPh>
    <rPh sb="6" eb="8">
      <t>キキン</t>
    </rPh>
    <rPh sb="8" eb="10">
      <t>キョウカイ</t>
    </rPh>
    <phoneticPr fontId="2"/>
  </si>
  <si>
    <t>540..</t>
    <phoneticPr fontId="2"/>
  </si>
  <si>
    <t>-</t>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</si>
  <si>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</si>
  <si>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2">
      <t>イッパンカイケイ</t>
    </rPh>
    <phoneticPr fontId="2"/>
  </si>
  <si>
    <t>教育施設整備基金</t>
    <rPh sb="0" eb="2">
      <t>キョウイク</t>
    </rPh>
    <rPh sb="2" eb="4">
      <t>シセツ</t>
    </rPh>
    <rPh sb="4" eb="6">
      <t>セイビ</t>
    </rPh>
    <rPh sb="6" eb="8">
      <t>キキン</t>
    </rPh>
    <phoneticPr fontId="5"/>
  </si>
  <si>
    <t>企業立地推進基金</t>
    <rPh sb="0" eb="2">
      <t>キギョウ</t>
    </rPh>
    <rPh sb="2" eb="4">
      <t>リッチ</t>
    </rPh>
    <rPh sb="4" eb="6">
      <t>スイシン</t>
    </rPh>
    <rPh sb="6" eb="8">
      <t>キキン</t>
    </rPh>
    <phoneticPr fontId="5"/>
  </si>
  <si>
    <t>ふるさと愛郷基金</t>
    <rPh sb="4" eb="6">
      <t>アイキョウ</t>
    </rPh>
    <rPh sb="6" eb="8">
      <t>キキン</t>
    </rPh>
    <phoneticPr fontId="5"/>
  </si>
  <si>
    <t>森林環境譲与税基金</t>
    <rPh sb="0" eb="2">
      <t>シンリン</t>
    </rPh>
    <rPh sb="2" eb="4">
      <t>カンキョウ</t>
    </rPh>
    <rPh sb="4" eb="6">
      <t>ジョウヨ</t>
    </rPh>
    <rPh sb="6" eb="7">
      <t>ゼイ</t>
    </rPh>
    <rPh sb="7" eb="9">
      <t>キキン</t>
    </rPh>
    <phoneticPr fontId="5"/>
  </si>
  <si>
    <t>公共施設等総合管理基金</t>
    <rPh sb="0" eb="2">
      <t>コウキョウ</t>
    </rPh>
    <rPh sb="2" eb="4">
      <t>シセツ</t>
    </rPh>
    <rPh sb="4" eb="5">
      <t>トウ</t>
    </rPh>
    <rPh sb="5" eb="7">
      <t>ソウゴウ</t>
    </rPh>
    <rPh sb="7" eb="9">
      <t>カンリ</t>
    </rPh>
    <rPh sb="9" eb="11">
      <t>キキン</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</si>
  <si>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</si>
  <si>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</si>
  <si>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</si>
  <si>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</si>
  <si>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</si>
  <si>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</si>
  <si>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</si>
  <si>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</si>
  <si>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</si>
  <si>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</si>
  <si>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</si>
  <si>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</si>
  <si>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</si>
  <si>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２９年度から平成３０年度に実施した防災行政無線整備事業、令和元年度から令和2年度に実施する小学校改築事業により将来負担比率、実質公債費比率いずれも平成３０年度以降類似団体平均値を上回っており、今後数年間はこの状態が続くものと想定される。
　住民の安全安心を確保するため優先的に取り組んだ事業であることから、将来負担比率、実質公債費比率ともに上昇することは想定済みであり、その対策として教育施設整備基金を造成したことが、比率の急激な上昇を抑え込むのに寄与している。
　今後も老朽化対策に係る事業に備え、経費削減、公共施設等総合管理計画に基づく施設の払下げにより財源を確保し、基金を積上げることで地方債の発行の抑制に努める。</t>
    <rPh sb="1" eb="3">
      <t>ヘイセイ</t>
    </rPh>
    <rPh sb="5" eb="7">
      <t>ネンド</t>
    </rPh>
    <rPh sb="9" eb="11">
      <t>ヘイセイ</t>
    </rPh>
    <rPh sb="13" eb="15">
      <t>ネンド</t>
    </rPh>
    <rPh sb="16" eb="18">
      <t>ジッシ</t>
    </rPh>
    <rPh sb="20" eb="22">
      <t>ボウサイ</t>
    </rPh>
    <rPh sb="22" eb="24">
      <t>ギョウセイ</t>
    </rPh>
    <rPh sb="24" eb="26">
      <t>ムセン</t>
    </rPh>
    <rPh sb="26" eb="28">
      <t>セイビ</t>
    </rPh>
    <rPh sb="28" eb="30">
      <t>ジギョウ</t>
    </rPh>
    <rPh sb="31" eb="33">
      <t>レイワ</t>
    </rPh>
    <rPh sb="33" eb="35">
      <t>ガンネン</t>
    </rPh>
    <rPh sb="35" eb="36">
      <t>ド</t>
    </rPh>
    <rPh sb="38" eb="40">
      <t>レイワ</t>
    </rPh>
    <rPh sb="41" eb="43">
      <t>ネンド</t>
    </rPh>
    <rPh sb="44" eb="46">
      <t>ジッシ</t>
    </rPh>
    <rPh sb="48" eb="51">
      <t>ショウガッコウ</t>
    </rPh>
    <rPh sb="51" eb="53">
      <t>カイチク</t>
    </rPh>
    <rPh sb="53" eb="55">
      <t>ジギョウ</t>
    </rPh>
    <rPh sb="58" eb="60">
      <t>ショウライ</t>
    </rPh>
    <rPh sb="60" eb="62">
      <t>フタン</t>
    </rPh>
    <rPh sb="62" eb="64">
      <t>ヒリツ</t>
    </rPh>
    <rPh sb="65" eb="67">
      <t>ジッシツ</t>
    </rPh>
    <rPh sb="67" eb="70">
      <t>コウサイヒ</t>
    </rPh>
    <rPh sb="70" eb="72">
      <t>ヒリツ</t>
    </rPh>
    <rPh sb="76" eb="78">
      <t>ヘイセイ</t>
    </rPh>
    <rPh sb="80" eb="82">
      <t>ネンド</t>
    </rPh>
    <rPh sb="82" eb="84">
      <t>イコウ</t>
    </rPh>
    <rPh sb="84" eb="86">
      <t>ルイジ</t>
    </rPh>
    <rPh sb="86" eb="88">
      <t>ダンタイ</t>
    </rPh>
    <rPh sb="88" eb="91">
      <t>ヘイキンチ</t>
    </rPh>
    <rPh sb="92" eb="94">
      <t>ウワマワ</t>
    </rPh>
    <rPh sb="99" eb="101">
      <t>コンゴ</t>
    </rPh>
    <rPh sb="101" eb="104">
      <t>スウネンカン</t>
    </rPh>
    <rPh sb="107" eb="109">
      <t>ジョウタイ</t>
    </rPh>
    <rPh sb="110" eb="111">
      <t>ツヅ</t>
    </rPh>
    <rPh sb="115" eb="117">
      <t>ソウテイ</t>
    </rPh>
    <rPh sb="123" eb="125">
      <t>ジュウミン</t>
    </rPh>
    <rPh sb="126" eb="128">
      <t>アンゼン</t>
    </rPh>
    <rPh sb="128" eb="130">
      <t>アンシン</t>
    </rPh>
    <rPh sb="131" eb="133">
      <t>カクホ</t>
    </rPh>
    <rPh sb="137" eb="140">
      <t>ユウセンテキ</t>
    </rPh>
    <rPh sb="141" eb="142">
      <t>ト</t>
    </rPh>
    <rPh sb="143" eb="144">
      <t>ク</t>
    </rPh>
    <rPh sb="146" eb="148">
      <t>ジギョウ</t>
    </rPh>
    <rPh sb="156" eb="158">
      <t>ショウライ</t>
    </rPh>
    <rPh sb="158" eb="160">
      <t>フタン</t>
    </rPh>
    <rPh sb="160" eb="162">
      <t>ヒリツ</t>
    </rPh>
    <rPh sb="163" eb="165">
      <t>ジッシツ</t>
    </rPh>
    <rPh sb="165" eb="168">
      <t>コウサイヒ</t>
    </rPh>
    <rPh sb="168" eb="170">
      <t>ヒリツ</t>
    </rPh>
    <rPh sb="173" eb="175">
      <t>ジョウショウ</t>
    </rPh>
    <rPh sb="180" eb="182">
      <t>ソウテイ</t>
    </rPh>
    <rPh sb="182" eb="183">
      <t>ズ</t>
    </rPh>
    <rPh sb="190" eb="192">
      <t>タイサク</t>
    </rPh>
    <rPh sb="195" eb="197">
      <t>キョウイク</t>
    </rPh>
    <rPh sb="197" eb="199">
      <t>シセツ</t>
    </rPh>
    <rPh sb="199" eb="201">
      <t>セイビ</t>
    </rPh>
    <rPh sb="201" eb="203">
      <t>キキン</t>
    </rPh>
    <rPh sb="204" eb="206">
      <t>ゾウセイ</t>
    </rPh>
    <rPh sb="212" eb="214">
      <t>ヒリツ</t>
    </rPh>
    <rPh sb="215" eb="217">
      <t>キュウゲキ</t>
    </rPh>
    <rPh sb="218" eb="220">
      <t>ジョウショウ</t>
    </rPh>
    <rPh sb="221" eb="222">
      <t>オサ</t>
    </rPh>
    <rPh sb="223" eb="224">
      <t>コ</t>
    </rPh>
    <rPh sb="227" eb="229">
      <t>キヨ</t>
    </rPh>
    <rPh sb="236" eb="238">
      <t>コンゴ</t>
    </rPh>
    <rPh sb="239" eb="241">
      <t>ケイヒ</t>
    </rPh>
    <rPh sb="241" eb="243">
      <t>サクゲン</t>
    </rPh>
    <rPh sb="244" eb="246">
      <t>コウキョウ</t>
    </rPh>
    <rPh sb="246" eb="248">
      <t>シセツ</t>
    </rPh>
    <rPh sb="248" eb="249">
      <t>トウ</t>
    </rPh>
    <rPh sb="249" eb="251">
      <t>ソウゴウ</t>
    </rPh>
    <rPh sb="251" eb="253">
      <t>カンリ</t>
    </rPh>
    <rPh sb="253" eb="255">
      <t>ケイカク</t>
    </rPh>
    <rPh sb="256" eb="257">
      <t>モト</t>
    </rPh>
    <rPh sb="259" eb="261">
      <t>シセツ</t>
    </rPh>
    <rPh sb="262" eb="264">
      <t>ハライサ</t>
    </rPh>
    <rPh sb="268" eb="270">
      <t>ザイゲン</t>
    </rPh>
    <rPh sb="271" eb="273">
      <t>カクホ</t>
    </rPh>
    <rPh sb="275" eb="277">
      <t>キキン</t>
    </rPh>
    <rPh sb="278" eb="280">
      <t>ツミア</t>
    </rPh>
    <rPh sb="285" eb="288">
      <t>チホウサイ</t>
    </rPh>
    <rPh sb="289" eb="291">
      <t>ハッコウ</t>
    </rPh>
    <rPh sb="292" eb="293">
      <t>オサ</t>
    </rPh>
    <rPh sb="306" eb="308">
      <t>ヨクセイ</t>
    </rPh>
    <rPh sb="309" eb="310">
      <t>ツト</t>
    </rPh>
    <phoneticPr fontId="5"/>
  </si>
  <si>
    <t>　将来負担比率、有形固定資産減価償却率いずれも類似団体平均を上回っている。
　将来負担比率は減少傾向が続いているものの、令和元年度着手した小学校改築事業による基金の取崩を予定していることから、今後は上昇していく見込みである。
　有形固定資産減価償却率は耐用年数を超過する道路・橋りょうなどのインフラ施設や建物が多いことから、住民ニーズを踏まえた優先順位を考慮しながら公共施設等総合管理計画に基づき老朽化対策、統廃合に努める。
　小学校改築事業でもって町をあげての大規模事業は一区切りとなるが、今後の施設や道路・橋りょう等の延命化対策に備え収納率の向上、事業の見直しによる歳出削減等により財源確保に努める。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3" eb="25">
      <t>ルイジ</t>
    </rPh>
    <rPh sb="25" eb="27">
      <t>ダンタイ</t>
    </rPh>
    <rPh sb="27" eb="29">
      <t>ヘイキン</t>
    </rPh>
    <rPh sb="30" eb="32">
      <t>ウワマワ</t>
    </rPh>
    <rPh sb="39" eb="41">
      <t>ショウライ</t>
    </rPh>
    <rPh sb="41" eb="43">
      <t>フタン</t>
    </rPh>
    <rPh sb="43" eb="45">
      <t>ヒリツ</t>
    </rPh>
    <rPh sb="46" eb="48">
      <t>ゲンショウ</t>
    </rPh>
    <rPh sb="48" eb="50">
      <t>ケイコウ</t>
    </rPh>
    <rPh sb="51" eb="52">
      <t>ツヅ</t>
    </rPh>
    <rPh sb="60" eb="62">
      <t>レイワ</t>
    </rPh>
    <rPh sb="62" eb="64">
      <t>ガンネン</t>
    </rPh>
    <rPh sb="64" eb="65">
      <t>ド</t>
    </rPh>
    <rPh sb="65" eb="67">
      <t>チャクシュ</t>
    </rPh>
    <rPh sb="69" eb="72">
      <t>ショウガッコウ</t>
    </rPh>
    <rPh sb="72" eb="74">
      <t>カイチク</t>
    </rPh>
    <rPh sb="74" eb="76">
      <t>ジギョウ</t>
    </rPh>
    <rPh sb="79" eb="81">
      <t>キキン</t>
    </rPh>
    <rPh sb="82" eb="84">
      <t>トリクズシ</t>
    </rPh>
    <rPh sb="85" eb="87">
      <t>ヨテイ</t>
    </rPh>
    <rPh sb="96" eb="98">
      <t>コンゴ</t>
    </rPh>
    <rPh sb="99" eb="101">
      <t>ジョウショウ</t>
    </rPh>
    <rPh sb="105" eb="107">
      <t>ミコ</t>
    </rPh>
    <rPh sb="114" eb="116">
      <t>ユウケイ</t>
    </rPh>
    <rPh sb="116" eb="118">
      <t>コテイ</t>
    </rPh>
    <rPh sb="118" eb="120">
      <t>シサン</t>
    </rPh>
    <rPh sb="120" eb="122">
      <t>ゲンカ</t>
    </rPh>
    <rPh sb="122" eb="124">
      <t>ショウキャク</t>
    </rPh>
    <rPh sb="124" eb="125">
      <t>リツ</t>
    </rPh>
    <rPh sb="126" eb="128">
      <t>タイヨウ</t>
    </rPh>
    <rPh sb="128" eb="130">
      <t>ネンスウ</t>
    </rPh>
    <rPh sb="131" eb="133">
      <t>チョウカ</t>
    </rPh>
    <rPh sb="135" eb="137">
      <t>ドウロ</t>
    </rPh>
    <rPh sb="138" eb="139">
      <t>キョウ</t>
    </rPh>
    <rPh sb="149" eb="151">
      <t>シセツ</t>
    </rPh>
    <rPh sb="152" eb="154">
      <t>タテモノ</t>
    </rPh>
    <rPh sb="155" eb="156">
      <t>オオ</t>
    </rPh>
    <rPh sb="162" eb="164">
      <t>ジュウミン</t>
    </rPh>
    <rPh sb="168" eb="169">
      <t>フ</t>
    </rPh>
    <rPh sb="172" eb="174">
      <t>ユウセン</t>
    </rPh>
    <rPh sb="174" eb="176">
      <t>ジュンイ</t>
    </rPh>
    <rPh sb="177" eb="179">
      <t>コウリョ</t>
    </rPh>
    <rPh sb="183" eb="185">
      <t>コウキョウ</t>
    </rPh>
    <rPh sb="185" eb="187">
      <t>シセツ</t>
    </rPh>
    <rPh sb="187" eb="188">
      <t>トウ</t>
    </rPh>
    <rPh sb="188" eb="190">
      <t>ソウゴウ</t>
    </rPh>
    <rPh sb="190" eb="192">
      <t>カンリ</t>
    </rPh>
    <rPh sb="192" eb="194">
      <t>ケイカク</t>
    </rPh>
    <rPh sb="195" eb="196">
      <t>モト</t>
    </rPh>
    <rPh sb="198" eb="201">
      <t>ロウキュウカ</t>
    </rPh>
    <rPh sb="201" eb="203">
      <t>タイサク</t>
    </rPh>
    <rPh sb="204" eb="207">
      <t>トウハイゴウ</t>
    </rPh>
    <rPh sb="208" eb="209">
      <t>ツト</t>
    </rPh>
    <rPh sb="214" eb="217">
      <t>ショウガッコウ</t>
    </rPh>
    <rPh sb="217" eb="219">
      <t>カイチク</t>
    </rPh>
    <rPh sb="219" eb="221">
      <t>ジギョウ</t>
    </rPh>
    <rPh sb="225" eb="226">
      <t>マチ</t>
    </rPh>
    <rPh sb="231" eb="234">
      <t>ダイキボ</t>
    </rPh>
    <rPh sb="234" eb="236">
      <t>ジギョウ</t>
    </rPh>
    <rPh sb="237" eb="240">
      <t>ヒトクギ</t>
    </rPh>
    <rPh sb="246" eb="248">
      <t>コンゴ</t>
    </rPh>
    <rPh sb="249" eb="251">
      <t>シセツ</t>
    </rPh>
    <rPh sb="252" eb="254">
      <t>ドウロ</t>
    </rPh>
    <rPh sb="255" eb="256">
      <t>キョウ</t>
    </rPh>
    <rPh sb="259" eb="260">
      <t>トウ</t>
    </rPh>
    <rPh sb="261" eb="263">
      <t>エンメイ</t>
    </rPh>
    <rPh sb="263" eb="264">
      <t>カ</t>
    </rPh>
    <rPh sb="264" eb="266">
      <t>タイサク</t>
    </rPh>
    <rPh sb="267" eb="268">
      <t>ソナ</t>
    </rPh>
    <rPh sb="269" eb="271">
      <t>シュウノウ</t>
    </rPh>
    <rPh sb="271" eb="272">
      <t>リツ</t>
    </rPh>
    <rPh sb="273" eb="275">
      <t>コウジョウ</t>
    </rPh>
    <rPh sb="276" eb="278">
      <t>ジギョウ</t>
    </rPh>
    <rPh sb="279" eb="281">
      <t>ミナオ</t>
    </rPh>
    <rPh sb="285" eb="287">
      <t>サイシュツ</t>
    </rPh>
    <rPh sb="287" eb="289">
      <t>サクゲン</t>
    </rPh>
    <rPh sb="289" eb="290">
      <t>トウ</t>
    </rPh>
    <rPh sb="293" eb="295">
      <t>ザイゲン</t>
    </rPh>
    <rPh sb="295" eb="297">
      <t>カクホ</t>
    </rPh>
    <rPh sb="298" eb="29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</si>
</sst>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6EB90A1-0AC3-4A8A-B88F-7AA18565573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3995-4F8D-A9C6-58D716167C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74196</c:v>
                </c:pt>
                <c:pt idx="1">
                  <c:v>27177</c:v>
                </c:pt>
                <c:pt idx="2">
                  <c:v>37701</c:v>
                </c:pt>
                <c:pt idx="3">
                  <c:v>51495</c:v>
                </c:pt>
                <c:pt idx="4">
                  <c:v>109268</c:v>
                </c:pt>
              </c:numCache>
            </c:numRef>
          </c:val>
          <c:smooth val="0"/>
          <c:extLst>
            <c:ext xmlns:c16="http://schemas.microsoft.com/office/drawing/2014/chart" uri="{C3380CC4-5D6E-409C-BE32-E72D297353CC}">
              <c16:uniqueId val="{00000001-3995-4F8D-A9C6-58D716167C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5.1100000000000003</c:v>
                </c:pt>
                <c:pt idx="1">
                  <c:v>5.35</c:v>
                </c:pt>
                <c:pt idx="2">
                  <c:v>4.91</c:v>
                </c:pt>
                <c:pt idx="3">
                  <c:v>5.67</c:v>
                </c:pt>
                <c:pt idx="4">
                  <c:v>7.84</c:v>
                </c:pt>
              </c:numCache>
            </c:numRef>
          </c:val>
          <c:extLst>
            <c:ext xmlns:c16="http://schemas.microsoft.com/office/drawing/2014/chart" uri="{C3380CC4-5D6E-409C-BE32-E72D297353CC}">
              <c16:uniqueId val="{00000000-4956-4744-85A1-310E0C87C2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22.24</c:v>
                </c:pt>
                <c:pt idx="1">
                  <c:v>24.09</c:v>
                </c:pt>
                <c:pt idx="2">
                  <c:v>23.94</c:v>
                </c:pt>
                <c:pt idx="3">
                  <c:v>25.14</c:v>
                </c:pt>
                <c:pt idx="4">
                  <c:v>26.54</c:v>
                </c:pt>
              </c:numCache>
            </c:numRef>
          </c:val>
          <c:extLst>
            <c:ext xmlns:c16="http://schemas.microsoft.com/office/drawing/2014/chart" uri="{C3380CC4-5D6E-409C-BE32-E72D297353CC}">
              <c16:uniqueId val="{00000001-4956-4744-85A1-310E0C87C2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0.72</c:v>
                </c:pt>
                <c:pt idx="1">
                  <c:v>1.36</c:v>
                </c:pt>
                <c:pt idx="2">
                  <c:v>-1.24</c:v>
                </c:pt>
                <c:pt idx="3">
                  <c:v>1.77</c:v>
                </c:pt>
                <c:pt idx="4">
                  <c:v>3.59</c:v>
                </c:pt>
              </c:numCache>
            </c:numRef>
          </c:val>
          <c:smooth val="0"/>
          <c:extLst>
            <c:ext xmlns:c16="http://schemas.microsoft.com/office/drawing/2014/chart" uri="{C3380CC4-5D6E-409C-BE32-E72D297353CC}">
              <c16:uniqueId val="{00000002-4956-4744-85A1-310E0C87C2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0.02</c:v>
                </c:pt>
                <c:pt idx="4">
                  <c:v>0</c:v>
                </c:pt>
                <c:pt idx="5">
                  <c:v>0</c:v>
                </c:pt>
                <c:pt idx="6">
                  <c:v>0</c:v>
                </c:pt>
                <c:pt idx="7">
                  <c:v>0</c:v>
                </c:pt>
                <c:pt idx="8">
                  <c:v>0</c:v>
                </c:pt>
                <c:pt idx="9">
                  <c:v>0</c:v>
                </c:pt>
              </c:numCache>
            </c:numRef>
          </c:val>
          <c:extLst>
            <c:ext xmlns:c16="http://schemas.microsoft.com/office/drawing/2014/chart" uri="{C3380CC4-5D6E-409C-BE32-E72D297353CC}">
              <c16:uniqueId val="{00000000-0039-45D7-9B6A-B214623042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39-45D7-9B6A-B21462304276}"/>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039-45D7-9B6A-B2146230427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3-0039-45D7-9B6A-B21462304276}"/>
            </c:ext>
          </c:extLst>
        </c:ser>
        <c:ser>
          <c:idx val="4"/>
          <c:order val="4"/>
          <c:tx>
            <c:strRef>
              <c:f>データシート!$A$31</c:f>
              <c:strCache>
                <c:ptCount val="1"/>
                <c:pt idx="0">
                  <c:v>障害認定事業特別会計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4-0039-45D7-9B6A-B2146230427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0.08</c:v>
                </c:pt>
                <c:pt idx="4">
                  <c:v>#N/A</c:v>
                </c:pt>
                <c:pt idx="5">
                  <c:v>0.15</c:v>
                </c:pt>
                <c:pt idx="6">
                  <c:v>#N/A</c:v>
                </c:pt>
                <c:pt idx="7">
                  <c:v>0.12</c:v>
                </c:pt>
                <c:pt idx="8">
                  <c:v>#N/A</c:v>
                </c:pt>
                <c:pt idx="9">
                  <c:v>0.17</c:v>
                </c:pt>
              </c:numCache>
            </c:numRef>
          </c:val>
          <c:extLst>
            <c:ext xmlns:c16="http://schemas.microsoft.com/office/drawing/2014/chart" uri="{C3380CC4-5D6E-409C-BE32-E72D297353CC}">
              <c16:uniqueId val="{00000005-0039-45D7-9B6A-B2146230427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2.2999999999999998</c:v>
                </c:pt>
                <c:pt idx="2">
                  <c:v>#N/A</c:v>
                </c:pt>
                <c:pt idx="3">
                  <c:v>2.4900000000000002</c:v>
                </c:pt>
                <c:pt idx="4">
                  <c:v>#N/A</c:v>
                </c:pt>
                <c:pt idx="5">
                  <c:v>3.25</c:v>
                </c:pt>
                <c:pt idx="6">
                  <c:v>#N/A</c:v>
                </c:pt>
                <c:pt idx="7">
                  <c:v>1.49</c:v>
                </c:pt>
                <c:pt idx="8">
                  <c:v>#N/A</c:v>
                </c:pt>
                <c:pt idx="9">
                  <c:v>0.24</c:v>
                </c:pt>
              </c:numCache>
            </c:numRef>
          </c:val>
          <c:extLst>
            <c:ext xmlns:c16="http://schemas.microsoft.com/office/drawing/2014/chart" uri="{C3380CC4-5D6E-409C-BE32-E72D297353CC}">
              <c16:uniqueId val="{00000006-0039-45D7-9B6A-B21462304276}"/>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0.65</c:v>
                </c:pt>
                <c:pt idx="2">
                  <c:v>#N/A</c:v>
                </c:pt>
                <c:pt idx="3">
                  <c:v>1.66</c:v>
                </c:pt>
                <c:pt idx="4">
                  <c:v>#N/A</c:v>
                </c:pt>
                <c:pt idx="5">
                  <c:v>1.7</c:v>
                </c:pt>
                <c:pt idx="6">
                  <c:v>#N/A</c:v>
                </c:pt>
                <c:pt idx="7">
                  <c:v>1.74</c:v>
                </c:pt>
                <c:pt idx="8">
                  <c:v>#N/A</c:v>
                </c:pt>
                <c:pt idx="9">
                  <c:v>1.38</c:v>
                </c:pt>
              </c:numCache>
            </c:numRef>
          </c:val>
          <c:extLst>
            <c:ext xmlns:c16="http://schemas.microsoft.com/office/drawing/2014/chart" uri="{C3380CC4-5D6E-409C-BE32-E72D297353CC}">
              <c16:uniqueId val="{00000007-0039-45D7-9B6A-B214623042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5.0999999999999996</c:v>
                </c:pt>
                <c:pt idx="2">
                  <c:v>#N/A</c:v>
                </c:pt>
                <c:pt idx="3">
                  <c:v>5.34</c:v>
                </c:pt>
                <c:pt idx="4">
                  <c:v>#N/A</c:v>
                </c:pt>
                <c:pt idx="5">
                  <c:v>4.8899999999999997</c:v>
                </c:pt>
                <c:pt idx="6">
                  <c:v>#N/A</c:v>
                </c:pt>
                <c:pt idx="7">
                  <c:v>5.64</c:v>
                </c:pt>
                <c:pt idx="8">
                  <c:v>#N/A</c:v>
                </c:pt>
                <c:pt idx="9">
                  <c:v>7.81</c:v>
                </c:pt>
              </c:numCache>
            </c:numRef>
          </c:val>
          <c:extLst>
            <c:ext xmlns:c16="http://schemas.microsoft.com/office/drawing/2014/chart" uri="{C3380CC4-5D6E-409C-BE32-E72D297353CC}">
              <c16:uniqueId val="{00000008-0039-45D7-9B6A-B2146230427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14.53</c:v>
                </c:pt>
                <c:pt idx="2">
                  <c:v>#N/A</c:v>
                </c:pt>
                <c:pt idx="3">
                  <c:v>15.62</c:v>
                </c:pt>
                <c:pt idx="4">
                  <c:v>#N/A</c:v>
                </c:pt>
                <c:pt idx="5">
                  <c:v>16.54</c:v>
                </c:pt>
                <c:pt idx="6">
                  <c:v>#N/A</c:v>
                </c:pt>
                <c:pt idx="7">
                  <c:v>16.87</c:v>
                </c:pt>
                <c:pt idx="8">
                  <c:v>#N/A</c:v>
                </c:pt>
                <c:pt idx="9">
                  <c:v>16.98</c:v>
                </c:pt>
              </c:numCache>
            </c:numRef>
          </c:val>
          <c:extLst>
            <c:ext xmlns:c16="http://schemas.microsoft.com/office/drawing/2014/chart" uri="{C3380CC4-5D6E-409C-BE32-E72D297353CC}">
              <c16:uniqueId val="{00000009-0039-45D7-9B6A-B214623042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576</c:v>
                </c:pt>
                <c:pt idx="5">
                  <c:v>541</c:v>
                </c:pt>
                <c:pt idx="8">
                  <c:v>532</c:v>
                </c:pt>
                <c:pt idx="11">
                  <c:v>535</c:v>
                </c:pt>
                <c:pt idx="14">
                  <c:v>516</c:v>
                </c:pt>
              </c:numCache>
            </c:numRef>
          </c:val>
          <c:extLst>
            <c:ext xmlns:c16="http://schemas.microsoft.com/office/drawing/2014/chart" uri="{C3380CC4-5D6E-409C-BE32-E72D297353CC}">
              <c16:uniqueId val="{00000000-71A7-488F-AF96-5554D514E0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A7-488F-AF96-5554D514E0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71A7-488F-AF96-5554D514E0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3-71A7-488F-AF96-5554D514E0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225</c:v>
                </c:pt>
                <c:pt idx="3">
                  <c:v>202</c:v>
                </c:pt>
                <c:pt idx="6">
                  <c:v>239</c:v>
                </c:pt>
                <c:pt idx="9">
                  <c:v>220</c:v>
                </c:pt>
                <c:pt idx="12">
                  <c:v>205</c:v>
                </c:pt>
              </c:numCache>
            </c:numRef>
          </c:val>
          <c:extLst>
            <c:ext xmlns:c16="http://schemas.microsoft.com/office/drawing/2014/chart" uri="{C3380CC4-5D6E-409C-BE32-E72D297353CC}">
              <c16:uniqueId val="{00000004-71A7-488F-AF96-5554D514E0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A7-488F-AF96-5554D514E0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A7-488F-AF96-5554D514E0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567</c:v>
                </c:pt>
                <c:pt idx="3">
                  <c:v>533</c:v>
                </c:pt>
                <c:pt idx="6">
                  <c:v>559</c:v>
                </c:pt>
                <c:pt idx="9">
                  <c:v>612</c:v>
                </c:pt>
                <c:pt idx="12">
                  <c:v>615</c:v>
                </c:pt>
              </c:numCache>
            </c:numRef>
          </c:val>
          <c:extLst>
            <c:ext xmlns:c16="http://schemas.microsoft.com/office/drawing/2014/chart" uri="{C3380CC4-5D6E-409C-BE32-E72D297353CC}">
              <c16:uniqueId val="{00000007-71A7-488F-AF96-5554D514E0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233</c:v>
                </c:pt>
                <c:pt idx="2">
                  <c:v>#N/A</c:v>
                </c:pt>
                <c:pt idx="3">
                  <c:v>#N/A</c:v>
                </c:pt>
                <c:pt idx="4">
                  <c:v>211</c:v>
                </c:pt>
                <c:pt idx="5">
                  <c:v>#N/A</c:v>
                </c:pt>
                <c:pt idx="6">
                  <c:v>#N/A</c:v>
                </c:pt>
                <c:pt idx="7">
                  <c:v>283</c:v>
                </c:pt>
                <c:pt idx="8">
                  <c:v>#N/A</c:v>
                </c:pt>
                <c:pt idx="9">
                  <c:v>#N/A</c:v>
                </c:pt>
                <c:pt idx="10">
                  <c:v>314</c:v>
                </c:pt>
                <c:pt idx="11">
                  <c:v>#N/A</c:v>
                </c:pt>
                <c:pt idx="12">
                  <c:v>#N/A</c:v>
                </c:pt>
                <c:pt idx="13">
                  <c:v>321</c:v>
                </c:pt>
                <c:pt idx="14">
                  <c:v>#N/A</c:v>
                </c:pt>
              </c:numCache>
            </c:numRef>
          </c:val>
          <c:smooth val="0"/>
          <c:extLst>
            <c:ext xmlns:c16="http://schemas.microsoft.com/office/drawing/2014/chart" uri="{C3380CC4-5D6E-409C-BE32-E72D297353CC}">
              <c16:uniqueId val="{00000008-71A7-488F-AF96-5554D514E0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5925</c:v>
                </c:pt>
                <c:pt idx="5">
                  <c:v>5791</c:v>
                </c:pt>
                <c:pt idx="8">
                  <c:v>5701</c:v>
                </c:pt>
                <c:pt idx="11">
                  <c:v>5574</c:v>
                </c:pt>
                <c:pt idx="14">
                  <c:v>5855</c:v>
                </c:pt>
              </c:numCache>
            </c:numRef>
          </c:val>
          <c:extLst>
            <c:ext xmlns:c16="http://schemas.microsoft.com/office/drawing/2014/chart" uri="{C3380CC4-5D6E-409C-BE32-E72D297353CC}">
              <c16:uniqueId val="{00000000-962E-4FB2-9424-9431FCEF87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c:v>
                </c:pt>
                <c:pt idx="5">
                  <c:v>5</c:v>
                </c:pt>
                <c:pt idx="8">
                  <c:v>2</c:v>
                </c:pt>
                <c:pt idx="11">
                  <c:v>0</c:v>
                </c:pt>
                <c:pt idx="14">
                  <c:v>0</c:v>
                </c:pt>
              </c:numCache>
            </c:numRef>
          </c:val>
          <c:extLst>
            <c:ext xmlns:c16="http://schemas.microsoft.com/office/drawing/2014/chart" uri="{C3380CC4-5D6E-409C-BE32-E72D297353CC}">
              <c16:uniqueId val="{00000001-962E-4FB2-9424-9431FCEF87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1221</c:v>
                </c:pt>
                <c:pt idx="5">
                  <c:v>1321</c:v>
                </c:pt>
                <c:pt idx="8">
                  <c:v>1403</c:v>
                </c:pt>
                <c:pt idx="11">
                  <c:v>1758</c:v>
                </c:pt>
                <c:pt idx="14">
                  <c:v>1855</c:v>
                </c:pt>
              </c:numCache>
            </c:numRef>
          </c:val>
          <c:extLst>
            <c:ext xmlns:c16="http://schemas.microsoft.com/office/drawing/2014/chart" uri="{C3380CC4-5D6E-409C-BE32-E72D297353CC}">
              <c16:uniqueId val="{00000002-962E-4FB2-9424-9431FCEF87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2E-4FB2-9424-9431FCEF87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2E-4FB2-9424-9431FCEF87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2E-4FB2-9424-9431FCEF87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1122</c:v>
                </c:pt>
                <c:pt idx="3">
                  <c:v>1102</c:v>
                </c:pt>
                <c:pt idx="6">
                  <c:v>954</c:v>
                </c:pt>
                <c:pt idx="9">
                  <c:v>924</c:v>
                </c:pt>
                <c:pt idx="12">
                  <c:v>918</c:v>
                </c:pt>
              </c:numCache>
            </c:numRef>
          </c:val>
          <c:extLst>
            <c:ext xmlns:c16="http://schemas.microsoft.com/office/drawing/2014/chart" uri="{C3380CC4-5D6E-409C-BE32-E72D297353CC}">
              <c16:uniqueId val="{00000006-962E-4FB2-9424-9431FCEF87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197</c:v>
                </c:pt>
                <c:pt idx="3">
                  <c:v>169</c:v>
                </c:pt>
                <c:pt idx="6">
                  <c:v>141</c:v>
                </c:pt>
                <c:pt idx="9">
                  <c:v>113</c:v>
                </c:pt>
                <c:pt idx="12">
                  <c:v>84</c:v>
                </c:pt>
              </c:numCache>
            </c:numRef>
          </c:val>
          <c:extLst>
            <c:ext xmlns:c16="http://schemas.microsoft.com/office/drawing/2014/chart" uri="{C3380CC4-5D6E-409C-BE32-E72D297353CC}">
              <c16:uniqueId val="{00000007-962E-4FB2-9424-9431FCEF87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3121</c:v>
                </c:pt>
                <c:pt idx="3">
                  <c:v>2932</c:v>
                </c:pt>
                <c:pt idx="6">
                  <c:v>2894</c:v>
                </c:pt>
                <c:pt idx="9">
                  <c:v>2816</c:v>
                </c:pt>
                <c:pt idx="12">
                  <c:v>2814</c:v>
                </c:pt>
              </c:numCache>
            </c:numRef>
          </c:val>
          <c:extLst>
            <c:ext xmlns:c16="http://schemas.microsoft.com/office/drawing/2014/chart" uri="{C3380CC4-5D6E-409C-BE32-E72D297353CC}">
              <c16:uniqueId val="{00000008-962E-4FB2-9424-9431FCEF87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3</c:v>
                </c:pt>
                <c:pt idx="9">
                  <c:v>3</c:v>
                </c:pt>
                <c:pt idx="12">
                  <c:v>2</c:v>
                </c:pt>
              </c:numCache>
            </c:numRef>
          </c:val>
          <c:extLst>
            <c:ext xmlns:c16="http://schemas.microsoft.com/office/drawing/2014/chart" uri="{C3380CC4-5D6E-409C-BE32-E72D297353CC}">
              <c16:uniqueId val="{00000009-962E-4FB2-9424-9431FCEF87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5984</c:v>
                </c:pt>
                <c:pt idx="3">
                  <c:v>5845</c:v>
                </c:pt>
                <c:pt idx="6">
                  <c:v>5755</c:v>
                </c:pt>
                <c:pt idx="9">
                  <c:v>5794</c:v>
                </c:pt>
                <c:pt idx="12">
                  <c:v>6010</c:v>
                </c:pt>
              </c:numCache>
            </c:numRef>
          </c:val>
          <c:extLst>
            <c:ext xmlns:c16="http://schemas.microsoft.com/office/drawing/2014/chart" uri="{C3380CC4-5D6E-409C-BE32-E72D297353CC}">
              <c16:uniqueId val="{0000000A-962E-4FB2-9424-9431FCEF87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3270</c:v>
                </c:pt>
                <c:pt idx="2">
                  <c:v>#N/A</c:v>
                </c:pt>
                <c:pt idx="3">
                  <c:v>#N/A</c:v>
                </c:pt>
                <c:pt idx="4">
                  <c:v>2931</c:v>
                </c:pt>
                <c:pt idx="5">
                  <c:v>#N/A</c:v>
                </c:pt>
                <c:pt idx="6">
                  <c:v>#N/A</c:v>
                </c:pt>
                <c:pt idx="7">
                  <c:v>2641</c:v>
                </c:pt>
                <c:pt idx="8">
                  <c:v>#N/A</c:v>
                </c:pt>
                <c:pt idx="9">
                  <c:v>#N/A</c:v>
                </c:pt>
                <c:pt idx="10">
                  <c:v>2317</c:v>
                </c:pt>
                <c:pt idx="11">
                  <c:v>#N/A</c:v>
                </c:pt>
                <c:pt idx="12">
                  <c:v>#N/A</c:v>
                </c:pt>
                <c:pt idx="13">
                  <c:v>2120</c:v>
                </c:pt>
                <c:pt idx="14">
                  <c:v>#N/A</c:v>
                </c:pt>
              </c:numCache>
            </c:numRef>
          </c:val>
          <c:smooth val="0"/>
          <c:extLst>
            <c:ext xmlns:c16="http://schemas.microsoft.com/office/drawing/2014/chart" uri="{C3380CC4-5D6E-409C-BE32-E72D297353CC}">
              <c16:uniqueId val="{0000000B-962E-4FB2-9424-9431FCEF87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849</c:v>
                </c:pt>
                <c:pt idx="1">
                  <c:v>886</c:v>
                </c:pt>
                <c:pt idx="2">
                  <c:v>935</c:v>
                </c:pt>
              </c:numCache>
            </c:numRef>
          </c:val>
          <c:extLst>
            <c:ext xmlns:c16="http://schemas.microsoft.com/office/drawing/2014/chart" uri="{C3380CC4-5D6E-409C-BE32-E72D297353CC}">
              <c16:uniqueId val="{00000000-9936-4D60-B461-44F09E85ED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9936-4D60-B461-44F09E85ED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631</c:v>
                </c:pt>
                <c:pt idx="1">
                  <c:v>689</c:v>
                </c:pt>
                <c:pt idx="2">
                  <c:v>810</c:v>
                </c:pt>
              </c:numCache>
            </c:numRef>
          </c:val>
          <c:extLst>
            <c:ext xmlns:c16="http://schemas.microsoft.com/office/drawing/2014/chart" uri="{C3380CC4-5D6E-409C-BE32-E72D297353CC}">
              <c16:uniqueId val="{00000002-9936-4D60-B461-44F09E85ED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{95284100-0FED-40B4-9EB5-EB3F3C826D6D}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C58-420A-91C3-246F99DC59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{29805CA3-3105-4DCC-8587-A415402547E9}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58-420A-91C3-246F99DC59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{B7A3670A-F6B2-4BDE-A00E-80EF500B0F80}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58-420A-91C3-246F99DC59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{3A7D57F3-586B-41D3-B015-624EEE5592A9}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58-420A-91C3-246F99DC59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{DA8C8AE9-C1E2-4883-8A5C-3E20251DACDF}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58-420A-91C3-246F99DC597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{D68B9DD0-1880-4D93-A121-70202566DB6C}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C58-420A-91C3-246F99DC597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{1F86BDB8-50B3-4961-8749-38D63FA990BD}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C58-420A-91C3-246F99DC597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{09F3A96B-1FA9-4B8E-8EB0-086588EFDB4C}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C58-420A-91C3-246F99DC597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{35633F61-5886-40FC-BEEF-17F89E8FF190}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C58-420A-91C3-246F99DC59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81.5</c:v>
                </c:pt>
                <c:pt idx="8">
                  <c:v>83.3</c:v>
                </c:pt>
                <c:pt idx="16">
                  <c:v>84.8</c:v>
                </c:pt>
                <c:pt idx="24">
                  <c:v>85.7</c:v>
                </c:pt>
                <c:pt idx="32">
                  <c:v>86.4</c:v>
                </c:pt>
              </c:numCache>
            </c:numRef>
          </c:xVal>
          <c:yVal>
            <c:numRef>
              <c:f>公会計指標分析・財政指標組合せ分析表!$BP$51:$DC$51</c:f>
              <c:numCache>
                <c:formatCode>#,##0.0;"▲ "#,##0.0</c:formatCode>
                <c:ptCount val="40"/>
                <c:pt idx="0">
                  <c:v>103.7</c:v>
                </c:pt>
                <c:pt idx="8">
                  <c:v>94.9</c:v>
                </c:pt>
                <c:pt idx="16">
                  <c:v>87.4</c:v>
                </c:pt>
                <c:pt idx="24">
                  <c:v>77.5</c:v>
                </c:pt>
                <c:pt idx="32">
                  <c:v>70.400000000000006</c:v>
                </c:pt>
              </c:numCache>
            </c:numRef>
          </c:yVal>
          <c:smooth val="0"/>
          <c:extLst>
            <c:ext xmlns:c16="http://schemas.microsoft.com/office/drawing/2014/chart" uri="{C3380CC4-5D6E-409C-BE32-E72D297353CC}">
              <c16:uniqueId val="{00000009-1C58-420A-91C3-246F99DC59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{54EBD837-09D2-4511-BFE3-16905405C152}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C58-420A-91C3-246F99DC59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{D95D23BE-B07A-489E-9B14-FBDEB62F212E}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58-420A-91C3-246F99DC59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{05656BDD-BD3D-4C08-9F70-2BFB53C25765}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58-420A-91C3-246F99DC59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{22C8BD67-68AD-45CC-B0D4-E4A9126E7A26}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58-420A-91C3-246F99DC59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{185E46AF-6DD4-4DD1-9164-3034D32AEEE8}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58-420A-91C3-246F99DC5975}"/>
                </c:ext>
              </c:extLst>
            </c:dLbl>
            <c:dLbl>
              <c:idx val="8"/>
              <c:layout>
                <c:manualLayout>
                  <c:x val="-3.9490494830307157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{B2CF7BBA-A9DF-4FAB-9FD3-C05BB97C8881}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C58-420A-91C3-246F99DC5975}"/>
                </c:ext>
              </c:extLst>
            </c:dLbl>
            <c:dLbl>
              <c:idx val="16"/>
              <c:layout>
                <c:manualLayout>
                  <c:x val="-2.479990610883744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{FC8F58ED-3FAF-4172-BE8C-B5F66E7A8A54}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C58-420A-91C3-246F99DC5975}"/>
                </c:ext>
              </c:extLst>
            </c:dLbl>
            <c:dLbl>
              <c:idx val="24"/>
              <c:layout>
                <c:manualLayout>
                  <c:x val="-2.22122930441035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{3E98C336-4077-4662-B9F8-FED02FD67309}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C58-420A-91C3-246F99DC5975}"/>
                </c:ext>
              </c:extLst>
            </c:dLbl>
            <c:dLbl>
              <c:idx val="32"/>
              <c:layout>
                <c:manualLayout>
                  <c:x val="-4.194865807570298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{2814277B-CA31-41C1-A24C-1E18D5E88464}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C58-420A-91C3-246F99DC59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1C58-420A-91C3-246F99DC5975}"/>
            </c:ext>
          </c:extLst>
        </c:ser>
        <c:dLbls>
          <c:showLegendKey val="0"/>
          <c:showVal val="1"/>
          <c:showCatName val="0"/>
          <c:showSerName val="0"/>
          <c:showPercent val="0"/>
          <c:showBubbleSize val="0"/>
        </c:dLbls>
        <c:axId val="46179840"/>
        <c:axId val="46181760"/>
      </c:scatterChart>
      <c:valAx>
        <c:axId val="46179840"/>
        <c:scaling>
          <c:orientation val="minMax"/>
          <c:max val="8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{F840BBF5-7E32-4101-BECB-9742FAEA75BD}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19C-440D-9910-16842BA86D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{EF91627A-9DC3-4BCE-8417-66253B9E367E}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9C-440D-9910-16842BA86D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{3DC5B9F1-E525-4199-988B-2E6D96F97723}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9C-440D-9910-16842BA86D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{D56A8457-2938-4FF8-B74C-11EFB50C265E}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9C-440D-9910-16842BA86D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{C46A4653-732C-4A15-BB01-7828CF8BE19D}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9C-440D-9910-16842BA86D9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{68456B70-0AFA-4CE9-8ADA-99D4514C88CD}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19C-440D-9910-16842BA86D9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{AFCD8E91-A587-491C-8D6B-8CEB5DE6ADFD}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19C-440D-9910-16842BA86D9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{D4E33A7B-7BD2-4C63-846B-721AD60920F0}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19C-440D-9910-16842BA86D9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{9909D59A-F8AE-4336-9ED0-4963544479AA}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19C-440D-9910-16842BA86D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7.5</c:v>
                </c:pt>
                <c:pt idx="16">
                  <c:v>7.8</c:v>
                </c:pt>
                <c:pt idx="24">
                  <c:v>8.9</c:v>
                </c:pt>
                <c:pt idx="32">
                  <c:v>10.1</c:v>
                </c:pt>
              </c:numCache>
            </c:numRef>
          </c:xVal>
          <c:yVal>
            <c:numRef>
              <c:f>公会計指標分析・財政指標組合せ分析表!$BP$73:$DC$73</c:f>
              <c:numCache>
                <c:formatCode>#,##0.0;"▲ "#,##0.0</c:formatCode>
                <c:ptCount val="40"/>
                <c:pt idx="0">
                  <c:v>103.7</c:v>
                </c:pt>
                <c:pt idx="8">
                  <c:v>94.9</c:v>
                </c:pt>
                <c:pt idx="16">
                  <c:v>87.4</c:v>
                </c:pt>
                <c:pt idx="24">
                  <c:v>77.5</c:v>
                </c:pt>
                <c:pt idx="32">
                  <c:v>70.400000000000006</c:v>
                </c:pt>
              </c:numCache>
            </c:numRef>
          </c:yVal>
          <c:smooth val="0"/>
          <c:extLst>
            <c:ext xmlns:c16="http://schemas.microsoft.com/office/drawing/2014/chart" uri="{C3380CC4-5D6E-409C-BE32-E72D297353CC}">
              <c16:uniqueId val="{00000009-C19C-440D-9910-16842BA86D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{F879E532-8F78-4F8F-8AC1-E139C7105532}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19C-440D-9910-16842BA86D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{D8A194AB-963B-450F-BD03-BB7B3977A8CC}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9C-440D-9910-16842BA86D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{B399AEB0-339C-4FCA-BDC7-CA3E98E3EE9A}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9C-440D-9910-16842BA86D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{C4F0BBF4-BC66-41AC-A9D1-9F995CD9A2F4}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9C-440D-9910-16842BA86D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{946C1268-DAC0-4343-9A38-0FCC64448A3E}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9C-440D-9910-16842BA86D9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{2CDD1A62-8D38-48F5-858B-0718542734D3}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19C-440D-9910-16842BA86D9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{DC31C20B-50FD-455A-B326-F54FE8977FF1}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19C-440D-9910-16842BA86D9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{1E037E78-63AD-4124-940B-98C08680672B}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19C-440D-9910-16842BA86D9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{1F7A269C-CD13-4A67-9431-6206A3981433}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19C-440D-9910-16842BA86D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C19C-440D-9910-16842BA86D90}"/>
            </c:ext>
          </c:extLst>
        </c:ser>
        <c:dLbls>
          <c:showLegendKey val="0"/>
          <c:showVal val="1"/>
          <c:showCatName val="0"/>
          <c:showSerName val="0"/>
          <c:showPercent val="0"/>
          <c:showBubbleSize val="0"/>
        </c:dLbls>
        <c:axId val="84219776"/>
        <c:axId val="84234240"/>
      </c:scatterChart>
      <c:valAx>
        <c:axId val="84219776"/>
        <c:scaling>
          <c:orientation val="minMax"/>
          <c:max val="10.4"/>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元利償還金は、屋内温水プール整備事業、消防庁舎改築事業、防災行政無線（同報系）整備事業などの元金償還の開始により増加した。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加えて、今年度から令和２年度まで実施する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小学校改築事業の元金償還の開始により、令和６年度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までは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地方債の発行を抑えつつ、新規発行にあたっては、事業内容の精査や基準財政需要額算入の有利な地方債の選定により実質公債費比率の抑制に努める。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本町では、満期一括償還の地方債を発行していないため、減債基金残高と減債基金積立相当額に該当する数値はありません。</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平成２９年度から平成３０年度実施の防災行政無線（同報系）整備事業に加えて、今年度から始まる小学校改築事業等により、一般会計等に係る地方債現在高が増加し、来年度以降１０年間程度は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していくと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引き続き地方債の発行を抑えつつ、新規発行にあたっては、事業内容の精査や基準財政需要額算入の有利な地方債の発行に努めるとともに、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公共施設等総合管理計画に基づき、各施設の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維持管理費などの歳出削減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充当可能基金積立に努め、将来負担比率の改善を目指す。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秋田県五城目町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財政調整基金及び教育施設整備基金に前年度決算剰余金を積み立てたこと等により、基金全体としては残高１，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７４７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１７０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令和２年度に実施する小学校改築事業の財源として、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教育施設整備基金６００百万円の取崩を予定しているため、減少する見込みである。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その後は、急激な情勢悪化に対応できるように財政調整基金の増加に努める。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教育施設整備基金：幼児教育及び小、中学校教育の推進に必要な施設整備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企業立地推進基金：町が誘致する企業、又は町長が指定する企業の立地促進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公共施設等総合管理基金：公共施設等の改修及び除却の実施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ふるさと愛郷基金：五城目町によせられる寄附を通じて、多様な人びとの参加による豊かで暮らしやすいふるさとづくりを目指す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森林環境譲与税基金：森林整備に関する事業や整備を担うべき人材の育成及び確保、木材利用の促進等を実施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災害対策基金：防災、災害対策及び救助支援等の実施</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教育施設整備基金：令和元年度から令和２年度に実施する小学校改築事業の財源として、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公共施設等の改修及び解体を実施するため、過疎対策事業債（ソフト）を活用し５０百万円を積み立てたことにより皆増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ふるさと愛郷基金：平成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年２月から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年１月までに納入のあった「ふるさと納税寄附金」の約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森林環境譲与税基金：森林環境税及び森林環境譲与税に関する法律に基づき譲与された１４百万円を積み立てたことにより皆増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育施設整備基金：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から令和２年度に実施する小学校改築事業の財源として、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６００百万円の取崩予定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公共施設等総合管理基金：前年度決算剰余金を活用しながら、公共施設等総合管理計画に基づき施設の改修及び解体の財源として取崩予定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ふるさと愛郷基金：毎年度、ふるさと納税寄附金の５０％を積立予定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森林環境譲与税基金：今年度は全額積立、令和２年度は一部を小学校の備品として木材の利活用に充当予定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取り崩しを行わず前年度決算剰余金を積み立てたこと等により、残高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急激な情勢悪化に対応できるよう、財政調整基金の増加に努める。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基金運用利息を積み立てているものの、運用金額が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額なことから、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年度と同額となっている。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今後も適正な基金運用に努める。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FE5E0E7-A92C-47BD-AB90-ED4BD1A65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9163DE4-8026-443F-8C67-A22B434EA5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63EE4C8-3EB5-4C7F-825C-35C4EEEEF8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5A29FF3-1729-4DC7-9C37-B5BED6099E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6F6597F-10D4-4B91-A8E6-D40E4B27321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606DE45-CBB2-484A-8448-F4BEDF35264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A3E0B41-D614-4317-9E08-73ED14D0A25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A94B52B-03A2-4C13-AF61-FA252A6F262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11BE39C-5EC8-4F62-8543-9742E1D352F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3981C51-8397-4186-9E49-6EF298C430A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C5E8A88-4981-4023-89E7-C08A2ED984F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B3D4D9F-28FD-4009-B0FB-A4715140D67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9,034
9,012
214.92
6,176,183
5,895,479
276,453
3,524,326
6,010,261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0CC2C68-488A-4501-B9E0-D18CBCE300E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B519261-4290-4A12-893B-A28771C60BE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18C88F9-8782-47A3-AA2E-00877A43B89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BF17DCC-3EF2-41EE-BDD9-A088493F564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6063B9B-A953-4BA0-93C0-9F74F7688A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85463CA-7701-4FC3-9A14-D2FD98EE2DB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EA3E844-9AAD-4ECF-99E0-D286803764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AD10C09-B772-4766-96E4-1D91DD911E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0BC13F3-9E95-4938-AE94-0B98F0CC29C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5D02571-C4A2-41DE-B35E-BFCA6E69305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EF3A490-02F6-4CA2-8E91-4C542EEFE5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5CF04BA-2699-449D-9CE3-80481DBEDC0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FDC8CF3-A48D-4EDF-9A6E-E2C1A3FE3EA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CC10361-1109-4C82-B341-D83F1E0896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5431B81-25C9-4123-A0C7-0E2E3AD2A10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E3C2552-E542-487A-BBE8-204BF53ABBF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964256E-B250-4FF2-B137-4D8057DE7DC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665892C-7E68-472A-B68C-8283C6A97F7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C329528-EEF8-4195-8E77-C16DD442B99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5DDF7408-E0E7-4383-B706-0EB001E06DB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097E912-584E-46E0-9126-4F7403CFAFC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D6B5C93-29EC-46AF-8ADC-F586F8384AF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398268F-B7A2-4041-B012-A4A4BB66B2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A4214A5-47A5-4B3F-8134-B017852DBB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97F0858-4FFC-494F-ABA3-051D82BE9BB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7AD6633-57B7-4860-8630-753DDE7818E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8DF0544-ABDA-40EF-B685-EE06F0AD30C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6D32D16-AA91-4C9E-88A7-14E1AD87FAE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2C95600-E7D2-4335-8547-E13C308FAA6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2BAD91A-07B5-4075-9D91-6548FF6249A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84E87CA-A30B-4D89-8459-547473EA367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99E7A24-5C87-4426-9D8F-6B1D9722D55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2015389-82DF-4A19-B5BE-E6A44779BD8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7CA359B-78C8-4312-AA19-BD7049B0F58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96069E7-2616-4EB8-83F4-FB5C2823673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でも最大値となっている。要因としては、集落が点在していることから、地区ごとに小・中学校を配置するなど重複する用途をもつ施設を多く抱えていることや、地区間を結ぶ道路・橋りょうなどインフラ施設も多いことに加え、それらの老朽化が進んで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施設の統廃合を進め、小学校改築事業に着手する等子どもの安全安心を優先に対策を講じており、今後も公共施設等総合管理計画及び個別施設計画に基づき、計画的な老朽化対策に努める。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AF9A774-3A42-41F9-8F76-5821F1D14D8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3B8440D-24FA-47BA-8692-4C0CB5AE183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7C89834-E7ED-465D-B8C2-512A263B21E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BA97849-5B0D-4623-BA87-86B0012D7DE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9C40E581-7F93-4BE5-85E3-B8C6E11A73C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B1BD3A03-B3A0-4B98-84BF-0BEDFB5C735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163BC10-701F-4BD9-96BA-928FB91CC18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675A358-5AB0-445C-B94C-07ABF719BEE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9D7212FF-4A59-4358-BC32-D8669B451DD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80BF50D-5CA3-418E-9342-E7DC5811C19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409E0883-4D00-492E-8D5E-0E826FA28D9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439A8FCE-A693-4385-829B-E972604AAEE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B277942B-02DC-4266-8C00-040D035354F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6A2B151-1E5E-4501-A01F-38A846FDD78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512B2428-0110-4E19-BD68-0F8CE4DF68E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25AADBC-6FE8-4557-B9D9-505B2496744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6C373D4-429D-414F-AF6E-193AF13EFEE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23EE4B5-9B39-48A0-A017-135395065AB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9701BB0C-262C-4538-A32C-084FEC3DA5B4}"/>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D70FDB4C-FE3B-40D0-A734-99F3F72CF35F}"/>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E86D316C-90C2-4F10-9FC4-F64D64CA67D4}"/>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5D7EF085-6590-4E82-9B78-678C614DCEA5}"/>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204A76DD-4D09-42E7-B8DD-CB9B9BD591A5}"/>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7A154A12-4DED-4843-B0CA-62E3E77A90B9}"/>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1C17F0BA-E009-4F1D-A7A5-8516815C277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15D9D80D-265E-48B6-B46D-1A9128D90AEA}"/>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8E219B9C-6C46-4F62-8333-A4DC9D70F46F}"/>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9874384C-8224-406C-B1A4-C24CC383AC2D}"/>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id="{1E5C9F1A-2E6B-48B4-BFFE-E70617C49277}"/>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DD28D47-DD89-425E-BB19-A42B1F9176D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E1B3123-EC0E-49F3-A2A5-5DE5C9A7EAB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8C056FC-7205-4919-ABE7-A15674F4892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9F70B32-EFA4-407E-B6D1-F7C9403D97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2E7E41E-5F90-4720-A3C1-4F8E4CA2BA0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40912</xdr:rowOff>
    </xdr:from>
    <xdr:to>
      <xdr:col>23</xdr:col>
      <xdr:colOff>136525</xdr:colOff>
      <xdr:row>34</xdr:row>
      <xdr:rowOff>142512</xdr:rowOff>
    </xdr:to>
    <xdr:sp macro="" textlink="">
      <xdr:nvSpPr>
        <xdr:cNvPr id="83" name="楕円 82">
          <a:extLst>
            <a:ext uri="{FF2B5EF4-FFF2-40B4-BE49-F238E27FC236}">
              <a16:creationId xmlns:a16="http://schemas.microsoft.com/office/drawing/2014/main" id="{CACBEF90-61AA-41E3-857F-F6303B09964A}"/>
            </a:ext>
          </a:extLst>
        </xdr:cNvPr>
        <xdr:cNvSpPr/>
      </xdr:nvSpPr>
      <xdr:spPr>
        <a:xfrm>
          <a:off x="4711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127289</xdr:rowOff>
    </xdr:from>
    <xdr:ext cx="405111" cy="259045"/>
    <xdr:sp macro="" textlink="">
      <xdr:nvSpPr>
        <xdr:cNvPr id="84" name="有形固定資産減価償却率該当値テキスト">
          <a:extLst>
            <a:ext uri="{FF2B5EF4-FFF2-40B4-BE49-F238E27FC236}">
              <a16:creationId xmlns:a16="http://schemas.microsoft.com/office/drawing/2014/main" id="{699E770F-F064-4BB4-A5C4-B8F2AA6FC686}"/>
            </a:ext>
          </a:extLst>
        </xdr:cNvPr>
        <xdr:cNvSpPr txBox="1"/>
      </xdr:nvSpPr>
      <xdr:spPr>
        <a:xfrm>
          <a:off x="4813300" y="6556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19322</xdr:rowOff>
    </xdr:from>
    <xdr:to>
      <xdr:col>19</xdr:col>
      <xdr:colOff>187325</xdr:colOff>
      <xdr:row>34</xdr:row>
      <xdr:rowOff>120922</xdr:rowOff>
    </xdr:to>
    <xdr:sp macro="" textlink="">
      <xdr:nvSpPr>
        <xdr:cNvPr id="85" name="楕円 84">
          <a:extLst>
            <a:ext uri="{FF2B5EF4-FFF2-40B4-BE49-F238E27FC236}">
              <a16:creationId xmlns:a16="http://schemas.microsoft.com/office/drawing/2014/main" id="{A00F262B-A068-401F-8BC1-6F991E4FFE3D}"/>
            </a:ext>
          </a:extLst>
        </xdr:cNvPr>
        <xdr:cNvSpPr/>
      </xdr:nvSpPr>
      <xdr:spPr>
        <a:xfrm>
          <a:off x="4000500" y="66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70122</xdr:rowOff>
    </xdr:from>
    <xdr:to>
      <xdr:col>23</xdr:col>
      <xdr:colOff>85725</xdr:colOff>
      <xdr:row>34</xdr:row>
      <xdr:rowOff>91712</xdr:rowOff>
    </xdr:to>
    <xdr:cxnSp macro="">
      <xdr:nvCxnSpPr>
        <xdr:cNvPr id="86" name="直線コネクタ 85">
          <a:extLst>
            <a:ext uri="{FF2B5EF4-FFF2-40B4-BE49-F238E27FC236}">
              <a16:creationId xmlns:a16="http://schemas.microsoft.com/office/drawing/2014/main" id="{78218227-381F-48F8-8BDA-E879CCC96DB5}"/>
            </a:ext>
          </a:extLst>
        </xdr:cNvPr>
        <xdr:cNvCxnSpPr/>
      </xdr:nvCxnSpPr>
      <xdr:spPr>
        <a:xfrm>
          <a:off x="4051300" y="667094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163013</xdr:rowOff>
    </xdr:from>
    <xdr:to>
      <xdr:col>15</xdr:col>
      <xdr:colOff>187325</xdr:colOff>
      <xdr:row>34</xdr:row>
      <xdr:rowOff>93163</xdr:rowOff>
    </xdr:to>
    <xdr:sp macro="" textlink="">
      <xdr:nvSpPr>
        <xdr:cNvPr id="87" name="楕円 86">
          <a:extLst>
            <a:ext uri="{FF2B5EF4-FFF2-40B4-BE49-F238E27FC236}">
              <a16:creationId xmlns:a16="http://schemas.microsoft.com/office/drawing/2014/main" id="{81E7D1B3-C43D-4899-B1D5-F75384A66648}"/>
            </a:ext>
          </a:extLst>
        </xdr:cNvPr>
        <xdr:cNvSpPr/>
      </xdr:nvSpPr>
      <xdr:spPr>
        <a:xfrm>
          <a:off x="3238500" y="65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42363</xdr:rowOff>
    </xdr:from>
    <xdr:to>
      <xdr:col>19</xdr:col>
      <xdr:colOff>136525</xdr:colOff>
      <xdr:row>34</xdr:row>
      <xdr:rowOff>70122</xdr:rowOff>
    </xdr:to>
    <xdr:cxnSp macro="">
      <xdr:nvCxnSpPr>
        <xdr:cNvPr id="88" name="直線コネクタ 87">
          <a:extLst>
            <a:ext uri="{FF2B5EF4-FFF2-40B4-BE49-F238E27FC236}">
              <a16:creationId xmlns:a16="http://schemas.microsoft.com/office/drawing/2014/main" id="{16FB324D-3D0F-4FEC-B033-63DB57FCFB7A}"/>
            </a:ext>
          </a:extLst>
        </xdr:cNvPr>
        <xdr:cNvCxnSpPr/>
      </xdr:nvCxnSpPr>
      <xdr:spPr>
        <a:xfrm>
          <a:off x="3289300" y="664318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116749</xdr:rowOff>
    </xdr:from>
    <xdr:to>
      <xdr:col>11</xdr:col>
      <xdr:colOff>187325</xdr:colOff>
      <xdr:row>34</xdr:row>
      <xdr:rowOff>46899</xdr:rowOff>
    </xdr:to>
    <xdr:sp macro="" textlink="">
      <xdr:nvSpPr>
        <xdr:cNvPr id="89" name="楕円 88">
          <a:extLst>
            <a:ext uri="{FF2B5EF4-FFF2-40B4-BE49-F238E27FC236}">
              <a16:creationId xmlns:a16="http://schemas.microsoft.com/office/drawing/2014/main" id="{7C0A10F6-A6D8-475C-AE23-B499138728FD}"/>
            </a:ext>
          </a:extLst>
        </xdr:cNvPr>
        <xdr:cNvSpPr/>
      </xdr:nvSpPr>
      <xdr:spPr>
        <a:xfrm>
          <a:off x="2476500" y="65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167549</xdr:rowOff>
    </xdr:from>
    <xdr:to>
      <xdr:col>15</xdr:col>
      <xdr:colOff>136525</xdr:colOff>
      <xdr:row>34</xdr:row>
      <xdr:rowOff>42363</xdr:rowOff>
    </xdr:to>
    <xdr:cxnSp macro="">
      <xdr:nvCxnSpPr>
        <xdr:cNvPr id="90" name="直線コネクタ 89">
          <a:extLst>
            <a:ext uri="{FF2B5EF4-FFF2-40B4-BE49-F238E27FC236}">
              <a16:creationId xmlns:a16="http://schemas.microsoft.com/office/drawing/2014/main" id="{0A554277-F281-4E14-A989-A106E1726220}"/>
            </a:ext>
          </a:extLst>
        </xdr:cNvPr>
        <xdr:cNvCxnSpPr/>
      </xdr:nvCxnSpPr>
      <xdr:spPr>
        <a:xfrm>
          <a:off x="2527300" y="659692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61232</xdr:rowOff>
    </xdr:from>
    <xdr:to>
      <xdr:col>7</xdr:col>
      <xdr:colOff>187325</xdr:colOff>
      <xdr:row>33</xdr:row>
      <xdr:rowOff>162832</xdr:rowOff>
    </xdr:to>
    <xdr:sp macro="" textlink="">
      <xdr:nvSpPr>
        <xdr:cNvPr id="91" name="楕円 90">
          <a:extLst>
            <a:ext uri="{FF2B5EF4-FFF2-40B4-BE49-F238E27FC236}">
              <a16:creationId xmlns:a16="http://schemas.microsoft.com/office/drawing/2014/main" id="{D7A8CBBF-44ED-4164-99AA-F8F1CDDA9317}"/>
            </a:ext>
          </a:extLst>
        </xdr:cNvPr>
        <xdr:cNvSpPr/>
      </xdr:nvSpPr>
      <xdr:spPr>
        <a:xfrm>
          <a:off x="1714500" y="64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112032</xdr:rowOff>
    </xdr:from>
    <xdr:to>
      <xdr:col>11</xdr:col>
      <xdr:colOff>136525</xdr:colOff>
      <xdr:row>33</xdr:row>
      <xdr:rowOff>167549</xdr:rowOff>
    </xdr:to>
    <xdr:cxnSp macro="">
      <xdr:nvCxnSpPr>
        <xdr:cNvPr id="92" name="直線コネクタ 91">
          <a:extLst>
            <a:ext uri="{FF2B5EF4-FFF2-40B4-BE49-F238E27FC236}">
              <a16:creationId xmlns:a16="http://schemas.microsoft.com/office/drawing/2014/main" id="{B6CE5AC2-C91F-4C32-B089-CE01515EB7D6}"/>
            </a:ext>
          </a:extLst>
        </xdr:cNvPr>
        <xdr:cNvCxnSpPr/>
      </xdr:nvCxnSpPr>
      <xdr:spPr>
        <a:xfrm>
          <a:off x="1765300" y="654140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3" name="n_1aveValue有形固定資産減価償却率">
          <a:extLst>
            <a:ext uri="{FF2B5EF4-FFF2-40B4-BE49-F238E27FC236}">
              <a16:creationId xmlns:a16="http://schemas.microsoft.com/office/drawing/2014/main" id="{38CA5E33-85BF-4AFB-B5DF-41E610CE883F}"/>
            </a:ext>
          </a:extLst>
        </xdr:cNvPr>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4" name="n_2aveValue有形固定資産減価償却率">
          <a:extLst>
            <a:ext uri="{FF2B5EF4-FFF2-40B4-BE49-F238E27FC236}">
              <a16:creationId xmlns:a16="http://schemas.microsoft.com/office/drawing/2014/main" id="{FFFDD150-B8DA-4729-AD22-B1EB917888EE}"/>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5" name="n_3aveValue有形固定資産減価償却率">
          <a:extLst>
            <a:ext uri="{FF2B5EF4-FFF2-40B4-BE49-F238E27FC236}">
              <a16:creationId xmlns:a16="http://schemas.microsoft.com/office/drawing/2014/main" id="{B39B73CF-EFE7-446F-A412-34F3CEB1768B}"/>
            </a:ext>
          </a:extLst>
        </xdr:cNvPr>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6" name="n_4aveValue有形固定資産減価償却率">
          <a:extLst>
            <a:ext uri="{FF2B5EF4-FFF2-40B4-BE49-F238E27FC236}">
              <a16:creationId xmlns:a16="http://schemas.microsoft.com/office/drawing/2014/main" id="{A6E60E27-83CE-4DFB-88EC-7BB3DC95414A}"/>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112049</xdr:rowOff>
    </xdr:from>
    <xdr:ext cx="405111" cy="259045"/>
    <xdr:sp macro="" textlink="">
      <xdr:nvSpPr>
        <xdr:cNvPr id="97" name="n_1mainValue有形固定資産減価償却率">
          <a:extLst>
            <a:ext uri="{FF2B5EF4-FFF2-40B4-BE49-F238E27FC236}">
              <a16:creationId xmlns:a16="http://schemas.microsoft.com/office/drawing/2014/main" id="{DC7A9A13-FE93-4C24-B3E4-C8017C2EF889}"/>
            </a:ext>
          </a:extLst>
        </xdr:cNvPr>
        <xdr:cNvSpPr txBox="1"/>
      </xdr:nvSpPr>
      <xdr:spPr>
        <a:xfrm>
          <a:off x="3836044" y="671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84290</xdr:rowOff>
    </xdr:from>
    <xdr:ext cx="405111" cy="259045"/>
    <xdr:sp macro="" textlink="">
      <xdr:nvSpPr>
        <xdr:cNvPr id="98" name="n_2mainValue有形固定資産減価償却率">
          <a:extLst>
            <a:ext uri="{FF2B5EF4-FFF2-40B4-BE49-F238E27FC236}">
              <a16:creationId xmlns:a16="http://schemas.microsoft.com/office/drawing/2014/main" id="{5D72F13F-FE9B-42DA-81E3-C4B3C3F36937}"/>
            </a:ext>
          </a:extLst>
        </xdr:cNvPr>
        <xdr:cNvSpPr txBox="1"/>
      </xdr:nvSpPr>
      <xdr:spPr>
        <a:xfrm>
          <a:off x="3086744" y="668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38026</xdr:rowOff>
    </xdr:from>
    <xdr:ext cx="405111" cy="259045"/>
    <xdr:sp macro="" textlink="">
      <xdr:nvSpPr>
        <xdr:cNvPr id="99" name="n_3mainValue有形固定資産減価償却率">
          <a:extLst>
            <a:ext uri="{FF2B5EF4-FFF2-40B4-BE49-F238E27FC236}">
              <a16:creationId xmlns:a16="http://schemas.microsoft.com/office/drawing/2014/main" id="{D9637249-6B93-4383-8175-6AD200C33BEB}"/>
            </a:ext>
          </a:extLst>
        </xdr:cNvPr>
        <xdr:cNvSpPr txBox="1"/>
      </xdr:nvSpPr>
      <xdr:spPr>
        <a:xfrm>
          <a:off x="2324744" y="663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153959</xdr:rowOff>
    </xdr:from>
    <xdr:ext cx="405111" cy="259045"/>
    <xdr:sp macro="" textlink="">
      <xdr:nvSpPr>
        <xdr:cNvPr id="100" name="n_4mainValue有形固定資産減価償却率">
          <a:extLst>
            <a:ext uri="{FF2B5EF4-FFF2-40B4-BE49-F238E27FC236}">
              <a16:creationId xmlns:a16="http://schemas.microsoft.com/office/drawing/2014/main" id="{8E95F997-E1B9-4E2A-AD0D-6855292CF9B7}"/>
            </a:ext>
          </a:extLst>
        </xdr:cNvPr>
        <xdr:cNvSpPr txBox="1"/>
      </xdr:nvSpPr>
      <xdr:spPr>
        <a:xfrm>
          <a:off x="1562744" y="6583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95866807-1088-4E57-829F-D762466CA30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887A4765-59ED-4892-ABAA-57E914E3452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F3A85BE-34DD-4B6A-A21D-2B8468D57CA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DAA5EB14-10EA-4E71-A6C9-9112D484142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5DCBACE-2492-4C31-8C18-66CA1CECE54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781CE16E-82CA-4923-A683-E764651EDAE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FEA1AEE-992F-41AD-B8D9-104B9CD6F2E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CD20C20-12C0-4697-BAA2-B3A633693B2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89AD320-9588-4581-8E2F-781EFBE3ECF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7481B04-0C16-4FBA-95A2-96320238FF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78FF819-9B41-4E98-AF3D-54414DA267C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64BE862-AC70-4983-81D7-5C710F7632B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5B1937F7-D122-4A27-A914-C0DF310996E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債務償還比率は前年度と比較し低下しているものの、類似団体と比較し依然として高い状況にある。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令和元年度小学校改築事業が始まり、令和２年度以降も生活インフラとして欠かせない斎場の大規模改修を予定していることから、充当可能財源となる基金の減少が見込まれ、比率の高止まりが想定される。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今後は公共施設の利用料の見直しや適切な維持管理により歳出削減を図ることで、財源を確保し基金の積み増しを図る。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E4E9EF8-B643-4FFB-A666-FBC49134284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CE184BC1-18DE-47F0-9668-E2EA9E25081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BA81476-3331-4979-86CD-F404006C4D4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3C2E2EF0-4656-4914-8771-29656917096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3A75CB7B-82C0-4727-B04D-A915ED19D41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CA25507-C22E-4F9F-83CA-613DD6C63A7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72D84EC7-B7BA-434C-80AD-8F5ABF2AB81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2AFA2251-1E8F-4047-A56D-0A54C0A4B26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354C1814-3F4C-4042-869C-4A9C57ADF2C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C26BDB8-6D53-4FAE-A2DC-EE184766AA6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D2903552-FAE5-4693-8982-7F75132F707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C409C708-8BFB-4E15-B436-D78882188F9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21D401FC-0D4F-43E5-AA17-EAACBAF25AE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BCE37550-ABAC-4E7F-B803-A4906D5C575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5D0DFE0B-B021-416B-AD45-F9AA9413FE4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5464578-9D43-4C31-8F30-FD0158591B4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4A8EDE38-A40E-4E35-8395-D3D3C88B790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a:extLst>
            <a:ext uri="{FF2B5EF4-FFF2-40B4-BE49-F238E27FC236}">
              <a16:creationId xmlns:a16="http://schemas.microsoft.com/office/drawing/2014/main" id="{CE6D3E73-EA25-4990-83A3-D8F46CB18BDC}"/>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a:extLst>
            <a:ext uri="{FF2B5EF4-FFF2-40B4-BE49-F238E27FC236}">
              <a16:creationId xmlns:a16="http://schemas.microsoft.com/office/drawing/2014/main" id="{9533FF8A-A862-45B9-8D91-CFB0E5228149}"/>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a:extLst>
            <a:ext uri="{FF2B5EF4-FFF2-40B4-BE49-F238E27FC236}">
              <a16:creationId xmlns:a16="http://schemas.microsoft.com/office/drawing/2014/main" id="{DEBB4F18-58EB-482F-B191-5E276CC17537}"/>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EA1476B3-C56D-41FF-B523-F1D32337924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1D08734E-2471-4CD4-A71E-9CF55B75ED4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a:extLst>
            <a:ext uri="{FF2B5EF4-FFF2-40B4-BE49-F238E27FC236}">
              <a16:creationId xmlns:a16="http://schemas.microsoft.com/office/drawing/2014/main" id="{BE0BA357-0B3B-4C6F-BBA7-84EEAF19F4DF}"/>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a:extLst>
            <a:ext uri="{FF2B5EF4-FFF2-40B4-BE49-F238E27FC236}">
              <a16:creationId xmlns:a16="http://schemas.microsoft.com/office/drawing/2014/main" id="{E3279960-BEA3-4EB2-85C4-33A618543496}"/>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a:extLst>
            <a:ext uri="{FF2B5EF4-FFF2-40B4-BE49-F238E27FC236}">
              <a16:creationId xmlns:a16="http://schemas.microsoft.com/office/drawing/2014/main" id="{E1991EC3-2447-4D55-8020-6E0C54F4BF3A}"/>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a:extLst>
            <a:ext uri="{FF2B5EF4-FFF2-40B4-BE49-F238E27FC236}">
              <a16:creationId xmlns:a16="http://schemas.microsoft.com/office/drawing/2014/main" id="{A1E1E71F-65CA-4155-A418-B398E8075F8F}"/>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a:extLst>
            <a:ext uri="{FF2B5EF4-FFF2-40B4-BE49-F238E27FC236}">
              <a16:creationId xmlns:a16="http://schemas.microsoft.com/office/drawing/2014/main" id="{4E709D88-D1D7-4D5E-9356-B7AB8E3BFD0F}"/>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a:extLst>
            <a:ext uri="{FF2B5EF4-FFF2-40B4-BE49-F238E27FC236}">
              <a16:creationId xmlns:a16="http://schemas.microsoft.com/office/drawing/2014/main" id="{0F909908-796C-4323-8D89-D72169F0D3E5}"/>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8926E19-15CF-44DC-8465-2F8E755BD44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B02FA29-5727-42DF-A792-6A437FB459A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F8AF808-61D4-410F-8D34-231F8083A8C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35A668BE-BEB2-4089-B859-BC1A1E07782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7CD23F5-3E3A-4969-BAA0-47646ED3A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100499</xdr:rowOff>
    </xdr:from>
    <xdr:to>
      <xdr:col>76</xdr:col>
      <xdr:colOff>73025</xdr:colOff>
      <xdr:row>31</xdr:row>
      <xdr:rowOff>30649</xdr:rowOff>
    </xdr:to>
    <xdr:sp macro="" textlink="">
      <xdr:nvSpPr>
        <xdr:cNvPr id="147" name="楕円 146">
          <a:extLst>
            <a:ext uri="{FF2B5EF4-FFF2-40B4-BE49-F238E27FC236}">
              <a16:creationId xmlns:a16="http://schemas.microsoft.com/office/drawing/2014/main" id="{E0B20810-2DD4-49EC-A2CF-44B50136594B}"/>
            </a:ext>
          </a:extLst>
        </xdr:cNvPr>
        <xdr:cNvSpPr/>
      </xdr:nvSpPr>
      <xdr:spPr>
        <a:xfrm>
          <a:off x="14744700" y="60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78926</xdr:rowOff>
    </xdr:from>
    <xdr:ext cx="469744" cy="259045"/>
    <xdr:sp macro="" textlink="">
      <xdr:nvSpPr>
        <xdr:cNvPr id="148" name="債務償還比率該当値テキスト">
          <a:extLst>
            <a:ext uri="{FF2B5EF4-FFF2-40B4-BE49-F238E27FC236}">
              <a16:creationId xmlns:a16="http://schemas.microsoft.com/office/drawing/2014/main" id="{75F0CF35-9F11-4D7C-BCD5-67D7030641D5}"/>
            </a:ext>
          </a:extLst>
        </xdr:cNvPr>
        <xdr:cNvSpPr txBox="1"/>
      </xdr:nvSpPr>
      <xdr:spPr>
        <a:xfrm>
          <a:off x="14846300" y="59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117668</xdr:rowOff>
    </xdr:from>
    <xdr:to>
      <xdr:col>72</xdr:col>
      <xdr:colOff>123825</xdr:colOff>
      <xdr:row>31</xdr:row>
      <xdr:rowOff>47818</xdr:rowOff>
    </xdr:to>
    <xdr:sp macro="" textlink="">
      <xdr:nvSpPr>
        <xdr:cNvPr id="149" name="楕円 148">
          <a:extLst>
            <a:ext uri="{FF2B5EF4-FFF2-40B4-BE49-F238E27FC236}">
              <a16:creationId xmlns:a16="http://schemas.microsoft.com/office/drawing/2014/main" id="{DB20D51D-0783-48E6-B3F0-6A65A308869F}"/>
            </a:ext>
          </a:extLst>
        </xdr:cNvPr>
        <xdr:cNvSpPr/>
      </xdr:nvSpPr>
      <xdr:spPr>
        <a:xfrm>
          <a:off x="14033500" y="60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151299</xdr:rowOff>
    </xdr:from>
    <xdr:to>
      <xdr:col>76</xdr:col>
      <xdr:colOff>22225</xdr:colOff>
      <xdr:row>30</xdr:row>
      <xdr:rowOff>168468</xdr:rowOff>
    </xdr:to>
    <xdr:cxnSp macro="">
      <xdr:nvCxnSpPr>
        <xdr:cNvPr id="150" name="直線コネクタ 149">
          <a:extLst>
            <a:ext uri="{FF2B5EF4-FFF2-40B4-BE49-F238E27FC236}">
              <a16:creationId xmlns:a16="http://schemas.microsoft.com/office/drawing/2014/main" id="{336646F8-9628-452D-8A1D-4661EAAB3EE6}"/>
            </a:ext>
          </a:extLst>
        </xdr:cNvPr>
        <xdr:cNvCxnSpPr/>
      </xdr:nvCxnSpPr>
      <xdr:spPr>
        <a:xfrm flipV="1">
          <a:off x="14084300" y="6066324"/>
          <a:ext cx="711200" cy="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18493</xdr:rowOff>
    </xdr:from>
    <xdr:to>
      <xdr:col>68</xdr:col>
      <xdr:colOff>123825</xdr:colOff>
      <xdr:row>31</xdr:row>
      <xdr:rowOff>120093</xdr:rowOff>
    </xdr:to>
    <xdr:sp macro="" textlink="">
      <xdr:nvSpPr>
        <xdr:cNvPr id="151" name="楕円 150">
          <a:extLst>
            <a:ext uri="{FF2B5EF4-FFF2-40B4-BE49-F238E27FC236}">
              <a16:creationId xmlns:a16="http://schemas.microsoft.com/office/drawing/2014/main" id="{674FA1D4-2BA7-4D5A-8667-37AC6B7DBEC8}"/>
            </a:ext>
          </a:extLst>
        </xdr:cNvPr>
        <xdr:cNvSpPr/>
      </xdr:nvSpPr>
      <xdr:spPr>
        <a:xfrm>
          <a:off x="13271500" y="61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168468</xdr:rowOff>
    </xdr:from>
    <xdr:to>
      <xdr:col>72</xdr:col>
      <xdr:colOff>73025</xdr:colOff>
      <xdr:row>31</xdr:row>
      <xdr:rowOff>69293</xdr:rowOff>
    </xdr:to>
    <xdr:cxnSp macro="">
      <xdr:nvCxnSpPr>
        <xdr:cNvPr id="152" name="直線コネクタ 151">
          <a:extLst>
            <a:ext uri="{FF2B5EF4-FFF2-40B4-BE49-F238E27FC236}">
              <a16:creationId xmlns:a16="http://schemas.microsoft.com/office/drawing/2014/main" id="{DFDDC2B1-29F4-4366-882B-13135D577763}"/>
            </a:ext>
          </a:extLst>
        </xdr:cNvPr>
        <xdr:cNvCxnSpPr/>
      </xdr:nvCxnSpPr>
      <xdr:spPr>
        <a:xfrm flipV="1">
          <a:off x="13322300" y="6083493"/>
          <a:ext cx="762000" cy="7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2866</xdr:rowOff>
    </xdr:from>
    <xdr:to>
      <xdr:col>64</xdr:col>
      <xdr:colOff>123825</xdr:colOff>
      <xdr:row>31</xdr:row>
      <xdr:rowOff>104466</xdr:rowOff>
    </xdr:to>
    <xdr:sp macro="" textlink="">
      <xdr:nvSpPr>
        <xdr:cNvPr id="153" name="楕円 152">
          <a:extLst>
            <a:ext uri="{FF2B5EF4-FFF2-40B4-BE49-F238E27FC236}">
              <a16:creationId xmlns:a16="http://schemas.microsoft.com/office/drawing/2014/main" id="{8282BABD-FC13-46C0-BC1B-2862124418AB}"/>
            </a:ext>
          </a:extLst>
        </xdr:cNvPr>
        <xdr:cNvSpPr/>
      </xdr:nvSpPr>
      <xdr:spPr>
        <a:xfrm>
          <a:off x="12509500" y="60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53666</xdr:rowOff>
    </xdr:from>
    <xdr:to>
      <xdr:col>68</xdr:col>
      <xdr:colOff>73025</xdr:colOff>
      <xdr:row>31</xdr:row>
      <xdr:rowOff>69293</xdr:rowOff>
    </xdr:to>
    <xdr:cxnSp macro="">
      <xdr:nvCxnSpPr>
        <xdr:cNvPr id="154" name="直線コネクタ 153">
          <a:extLst>
            <a:ext uri="{FF2B5EF4-FFF2-40B4-BE49-F238E27FC236}">
              <a16:creationId xmlns:a16="http://schemas.microsoft.com/office/drawing/2014/main" id="{E8BD6625-823E-4DCB-BE26-334FC4BAD45C}"/>
            </a:ext>
          </a:extLst>
        </xdr:cNvPr>
        <xdr:cNvCxnSpPr/>
      </xdr:nvCxnSpPr>
      <xdr:spPr>
        <a:xfrm>
          <a:off x="12560300" y="6140141"/>
          <a:ext cx="762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153446</xdr:rowOff>
    </xdr:from>
    <xdr:to>
      <xdr:col>60</xdr:col>
      <xdr:colOff>123825</xdr:colOff>
      <xdr:row>31</xdr:row>
      <xdr:rowOff>83596</xdr:rowOff>
    </xdr:to>
    <xdr:sp macro="" textlink="">
      <xdr:nvSpPr>
        <xdr:cNvPr id="155" name="楕円 154">
          <a:extLst>
            <a:ext uri="{FF2B5EF4-FFF2-40B4-BE49-F238E27FC236}">
              <a16:creationId xmlns:a16="http://schemas.microsoft.com/office/drawing/2014/main" id="{03A443BB-9478-46C0-826F-7BC59E047957}"/>
            </a:ext>
          </a:extLst>
        </xdr:cNvPr>
        <xdr:cNvSpPr/>
      </xdr:nvSpPr>
      <xdr:spPr>
        <a:xfrm>
          <a:off x="11747500" y="6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32796</xdr:rowOff>
    </xdr:from>
    <xdr:to>
      <xdr:col>64</xdr:col>
      <xdr:colOff>73025</xdr:colOff>
      <xdr:row>31</xdr:row>
      <xdr:rowOff>53666</xdr:rowOff>
    </xdr:to>
    <xdr:cxnSp macro="">
      <xdr:nvCxnSpPr>
        <xdr:cNvPr id="156" name="直線コネクタ 155">
          <a:extLst>
            <a:ext uri="{FF2B5EF4-FFF2-40B4-BE49-F238E27FC236}">
              <a16:creationId xmlns:a16="http://schemas.microsoft.com/office/drawing/2014/main" id="{5D9B9A19-BBAD-4C5C-9F4F-C7CA53C20482}"/>
            </a:ext>
          </a:extLst>
        </xdr:cNvPr>
        <xdr:cNvCxnSpPr/>
      </xdr:nvCxnSpPr>
      <xdr:spPr>
        <a:xfrm>
          <a:off x="11798300" y="6119271"/>
          <a:ext cx="762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a:extLst>
            <a:ext uri="{FF2B5EF4-FFF2-40B4-BE49-F238E27FC236}">
              <a16:creationId xmlns:a16="http://schemas.microsoft.com/office/drawing/2014/main" id="{010E1A82-9836-44BC-9587-C74B6834A548}"/>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a:extLst>
            <a:ext uri="{FF2B5EF4-FFF2-40B4-BE49-F238E27FC236}">
              <a16:creationId xmlns:a16="http://schemas.microsoft.com/office/drawing/2014/main" id="{568B879B-F2E4-4AE1-A63A-1BD37D3F612A}"/>
            </a:ext>
          </a:extLst>
        </xdr:cNvPr>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a:extLst>
            <a:ext uri="{FF2B5EF4-FFF2-40B4-BE49-F238E27FC236}">
              <a16:creationId xmlns:a16="http://schemas.microsoft.com/office/drawing/2014/main" id="{03541614-E72A-49E1-8667-A5F5205C11FE}"/>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a:extLst>
            <a:ext uri="{FF2B5EF4-FFF2-40B4-BE49-F238E27FC236}">
              <a16:creationId xmlns:a16="http://schemas.microsoft.com/office/drawing/2014/main" id="{9D456FF1-B759-45AC-A489-0A04F94EDAA4}"/>
            </a:ext>
          </a:extLst>
        </xdr:cNvPr>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38945</xdr:rowOff>
    </xdr:from>
    <xdr:ext cx="469744" cy="259045"/>
    <xdr:sp macro="" textlink="">
      <xdr:nvSpPr>
        <xdr:cNvPr id="161" name="n_1mainValue債務償還比率">
          <a:extLst>
            <a:ext uri="{FF2B5EF4-FFF2-40B4-BE49-F238E27FC236}">
              <a16:creationId xmlns:a16="http://schemas.microsoft.com/office/drawing/2014/main" id="{F77D8245-866E-4DFD-9696-26E3D6F41A65}"/>
            </a:ext>
          </a:extLst>
        </xdr:cNvPr>
        <xdr:cNvSpPr txBox="1"/>
      </xdr:nvSpPr>
      <xdr:spPr>
        <a:xfrm>
          <a:off x="13836727" y="61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111220</xdr:rowOff>
    </xdr:from>
    <xdr:ext cx="469744" cy="259045"/>
    <xdr:sp macro="" textlink="">
      <xdr:nvSpPr>
        <xdr:cNvPr id="162" name="n_2mainValue債務償還比率">
          <a:extLst>
            <a:ext uri="{FF2B5EF4-FFF2-40B4-BE49-F238E27FC236}">
              <a16:creationId xmlns:a16="http://schemas.microsoft.com/office/drawing/2014/main" id="{C5F1E182-3760-4E25-BB5C-3CB286DF7A1F}"/>
            </a:ext>
          </a:extLst>
        </xdr:cNvPr>
        <xdr:cNvSpPr txBox="1"/>
      </xdr:nvSpPr>
      <xdr:spPr>
        <a:xfrm>
          <a:off x="13087427" y="619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95593</xdr:rowOff>
    </xdr:from>
    <xdr:ext cx="469744" cy="259045"/>
    <xdr:sp macro="" textlink="">
      <xdr:nvSpPr>
        <xdr:cNvPr id="163" name="n_3mainValue債務償還比率">
          <a:extLst>
            <a:ext uri="{FF2B5EF4-FFF2-40B4-BE49-F238E27FC236}">
              <a16:creationId xmlns:a16="http://schemas.microsoft.com/office/drawing/2014/main" id="{C60B5541-6008-4024-9109-CC83E76F2423}"/>
            </a:ext>
          </a:extLst>
        </xdr:cNvPr>
        <xdr:cNvSpPr txBox="1"/>
      </xdr:nvSpPr>
      <xdr:spPr>
        <a:xfrm>
          <a:off x="12325427" y="618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74723</xdr:rowOff>
    </xdr:from>
    <xdr:ext cx="469744" cy="259045"/>
    <xdr:sp macro="" textlink="">
      <xdr:nvSpPr>
        <xdr:cNvPr id="164" name="n_4mainValue債務償還比率">
          <a:extLst>
            <a:ext uri="{FF2B5EF4-FFF2-40B4-BE49-F238E27FC236}">
              <a16:creationId xmlns:a16="http://schemas.microsoft.com/office/drawing/2014/main" id="{675431A1-72A7-4AD9-828B-FBEC0760A7EB}"/>
            </a:ext>
          </a:extLst>
        </xdr:cNvPr>
        <xdr:cNvSpPr txBox="1"/>
      </xdr:nvSpPr>
      <xdr:spPr>
        <a:xfrm>
          <a:off x="11563427" y="6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6F7DC750-46CD-4AC3-9227-B5D74F8CDA5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7A7F394D-98F4-439C-BE41-0C875E6CE1A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FF7714E6-5153-4687-8D17-294E6DFC59A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C452871B-CFA1-439F-A657-8AC59AE02BB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32BA389E-4B65-4DC1-955E-BD2F92047F6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7F133F1D-D9D6-4A65-98B6-3B076F4DC4C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472D7E-8EB3-49ED-A747-805758933D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FB7217-4A57-4431-A2EE-8A12F521A7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9A1E94-7F71-4203-AF84-28DF659411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84B529-AE18-418C-AFB8-3E730A1777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F5B223-F8D9-4632-BAEE-574879C979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2E7672-96C1-4168-A1A3-F8CF2242E4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5A23D9-243B-421F-9A0A-7BFF0835A7A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0D9388-0F73-4DC1-912D-BB2E738A67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AE3F793-CFFF-4850-A538-52D929C16D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ED5434-0088-41A5-9C80-5799BD1B820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9,034
9,012
214.92
6,176,183
5,895,479
276,453
3,524,326
6,010,261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B11939-0357-4AA5-8668-6D695DE67B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E0BFEF-8684-49A6-A560-FF626B61DDB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0453A1-7C8F-433B-974A-C1BD2D8980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16AE5D-9398-4FBD-AC87-06E2F496D1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4467988-6C4A-44E4-B639-42878608F9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5AA1112-B282-432D-9166-58F7BC09A5C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AC9B0B-0AB3-42E5-9BC5-8743FAF002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A940A3-5DB0-49DB-98A1-D39C5681E1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7A1F46-AB4C-4C50-986C-B8F407BC04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6A9BB6-C8F7-4445-A163-CC840F292D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F73B73D-9BD5-4BCF-8EE9-6740CD46B9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617AD2-0BB4-460B-98E8-FB73B1F9D8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EFB58D-FBD5-4169-A2E3-955D46A935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D1A2F2-3807-4199-B8AD-D77CA679E38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E40204-1F53-4B2A-A946-A1F5B3A9227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385B8A-97D9-4826-8147-7CCF0D96C1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E362B0B-6BC8-4DD9-A06B-53AB777CC82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11B01B-20ED-401B-9547-30D652029F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A50089-E0AA-446C-9631-FE13D31DF8C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86F90CF-B886-4325-B8C5-483A8328ACE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30431FF-D8C8-4F57-A96F-82919B76208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995D5B5-2F5B-4007-8A6A-6061BF1051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DA2A66-B47F-44D7-9EDD-1143AF8956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550444-968A-4C77-9AC2-463DF0D79E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8E8FDA0-4E2D-4817-9EE6-A5F8D2CA2E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054A5E-8C13-4E99-99BB-BF7ECC46A26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444D0EB-09C9-40A5-AC73-3ECBF56C2A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F9F986-D003-4F24-BF58-0EF46FC3B4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59585B-1DE4-45B2-B09C-B7DD4994C7E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D26E4E8-A07E-4638-9486-0E9F2628D00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853ECE7-4F6F-4D6F-B587-02ECEE191D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31D74C-6A80-4E22-9408-6071A776015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FBD3C1E-663D-4164-8874-4A59DA57790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617A9AB-25AC-48E4-82DA-2F367D04E06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A274A84-AEFE-4614-B9FE-B4BC882BD1E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9C602F5-4E4E-4B41-98CA-18C5939ED7A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A2438F9-79D1-48B6-ADB0-3F49BABE7BF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A985CF7-2830-4690-8EEF-3C6D4BEFAE7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5A768C1-D54D-4E92-8C02-70D14ACAB68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B3691AA-34C7-4C12-8863-C546EAEB85A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6428C63-E139-43BA-9B88-F3A7667A02F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E5E9847-5A2B-4175-B6FC-0AAA93FE38A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C06067C-695A-4A62-8B2F-EB01DAE3766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337F8B9-A9CF-4680-9D2F-5A985F8BE25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D1AB9FF-7CA9-421C-962D-6330B3A9633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947DBBE-E700-4E33-84DB-9BD2EF4576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3C817A97-F0D4-489C-A757-9A5F7EFC5C03}"/>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BC4CF0A1-E331-470C-8A08-BE19594E6F3B}"/>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DDE2FDD1-59CA-4E6C-9493-53346DD61587}"/>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91B1E6C2-5CFD-4183-94B4-C2FCE12D49F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9FCCA81D-6128-4BF8-A09B-4E4A9B4A757B}"/>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id="{5CAE2B60-11D5-4D42-8070-5AB1AEF4DCC5}"/>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DCBB67B7-B0E7-4CB3-AFD5-FD4A67E96305}"/>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1E13DD73-AA9B-4FC8-8D3F-D8DB25EC25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EBA555EF-9756-4FC9-B57C-ACC89CB2C516}"/>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A9807668-2AAD-493A-A722-D9253D0DBF57}"/>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BAD0F137-E65E-4D96-968A-C6E8B3F48676}"/>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2EA0B2-BF17-47E8-9F1A-B2C905C49B2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8CBB58-1376-489A-A89E-0E84381C09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E029228-C75B-495C-A462-1F1912F9606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C2F5BF0-C1A9-48BE-9986-8A3F466B22F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2BA0005-B871-4FE1-ACA8-F390ED4322F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170724</xdr:rowOff>
    </xdr:from>
    <xdr:to>
      <xdr:col>24</xdr:col>
      <xdr:colOff>114300</xdr:colOff>
      <xdr:row>42</xdr:row>
      <xdr:rowOff>100874</xdr:rowOff>
    </xdr:to>
    <xdr:sp macro="" textlink="">
      <xdr:nvSpPr>
        <xdr:cNvPr id="74" name="楕円 73">
          <a:extLst>
            <a:ext uri="{FF2B5EF4-FFF2-40B4-BE49-F238E27FC236}">
              <a16:creationId xmlns:a16="http://schemas.microsoft.com/office/drawing/2014/main" id="{78E1FBE9-E15E-4825-B3A1-8671C124FB47}"/>
            </a:ext>
          </a:extLst>
        </xdr:cNvPr>
        <xdr:cNvSpPr/>
      </xdr:nvSpPr>
      <xdr:spPr>
        <a:xfrm>
          <a:off x="45847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85651</xdr:rowOff>
    </xdr:from>
    <xdr:ext cx="405111" cy="259045"/>
    <xdr:sp macro="" textlink="">
      <xdr:nvSpPr>
        <xdr:cNvPr id="75" name="【道路】&#10;有形固定資産減価償却率該当値テキスト">
          <a:extLst>
            <a:ext uri="{FF2B5EF4-FFF2-40B4-BE49-F238E27FC236}">
              <a16:creationId xmlns:a16="http://schemas.microsoft.com/office/drawing/2014/main" id="{2E67DEFB-7E40-4183-8C43-CC1C4582933F}"/>
            </a:ext>
          </a:extLst>
        </xdr:cNvPr>
        <xdr:cNvSpPr txBox="1"/>
      </xdr:nvSpPr>
      <xdr:spPr>
        <a:xfrm>
          <a:off x="4673600" y="711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169091</xdr:rowOff>
    </xdr:from>
    <xdr:to>
      <xdr:col>20</xdr:col>
      <xdr:colOff>38100</xdr:colOff>
      <xdr:row>42</xdr:row>
      <xdr:rowOff>99241</xdr:rowOff>
    </xdr:to>
    <xdr:sp macro="" textlink="">
      <xdr:nvSpPr>
        <xdr:cNvPr id="76" name="楕円 75">
          <a:extLst>
            <a:ext uri="{FF2B5EF4-FFF2-40B4-BE49-F238E27FC236}">
              <a16:creationId xmlns:a16="http://schemas.microsoft.com/office/drawing/2014/main" id="{4590EEDB-14D5-4BE1-8D0B-57A65FAAF251}"/>
            </a:ext>
          </a:extLst>
        </xdr:cNvPr>
        <xdr:cNvSpPr/>
      </xdr:nvSpPr>
      <xdr:spPr>
        <a:xfrm>
          <a:off x="3746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48441</xdr:rowOff>
    </xdr:from>
    <xdr:to>
      <xdr:col>24</xdr:col>
      <xdr:colOff>63500</xdr:colOff>
      <xdr:row>42</xdr:row>
      <xdr:rowOff>50074</xdr:rowOff>
    </xdr:to>
    <xdr:cxnSp macro="">
      <xdr:nvCxnSpPr>
        <xdr:cNvPr id="77" name="直線コネクタ 76">
          <a:extLst>
            <a:ext uri="{FF2B5EF4-FFF2-40B4-BE49-F238E27FC236}">
              <a16:creationId xmlns:a16="http://schemas.microsoft.com/office/drawing/2014/main" id="{0F2DBC0C-5AB1-4115-97FE-5EF58FEF1480}"/>
            </a:ext>
          </a:extLst>
        </xdr:cNvPr>
        <xdr:cNvCxnSpPr/>
      </xdr:nvCxnSpPr>
      <xdr:spPr>
        <a:xfrm>
          <a:off x="3797300" y="724934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156028</xdr:rowOff>
    </xdr:from>
    <xdr:to>
      <xdr:col>15</xdr:col>
      <xdr:colOff>101600</xdr:colOff>
      <xdr:row>42</xdr:row>
      <xdr:rowOff>86178</xdr:rowOff>
    </xdr:to>
    <xdr:sp macro="" textlink="">
      <xdr:nvSpPr>
        <xdr:cNvPr id="78" name="楕円 77">
          <a:extLst>
            <a:ext uri="{FF2B5EF4-FFF2-40B4-BE49-F238E27FC236}">
              <a16:creationId xmlns:a16="http://schemas.microsoft.com/office/drawing/2014/main" id="{CDDD98C8-ADE3-4369-9C47-B88A0100E990}"/>
            </a:ext>
          </a:extLst>
        </xdr:cNvPr>
        <xdr:cNvSpPr/>
      </xdr:nvSpPr>
      <xdr:spPr>
        <a:xfrm>
          <a:off x="2857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35378</xdr:rowOff>
    </xdr:from>
    <xdr:to>
      <xdr:col>19</xdr:col>
      <xdr:colOff>177800</xdr:colOff>
      <xdr:row>42</xdr:row>
      <xdr:rowOff>48441</xdr:rowOff>
    </xdr:to>
    <xdr:cxnSp macro="">
      <xdr:nvCxnSpPr>
        <xdr:cNvPr id="79" name="直線コネクタ 78">
          <a:extLst>
            <a:ext uri="{FF2B5EF4-FFF2-40B4-BE49-F238E27FC236}">
              <a16:creationId xmlns:a16="http://schemas.microsoft.com/office/drawing/2014/main" id="{FA429003-11F0-40B4-84A4-7C457C06EAC5}"/>
            </a:ext>
          </a:extLst>
        </xdr:cNvPr>
        <xdr:cNvCxnSpPr/>
      </xdr:nvCxnSpPr>
      <xdr:spPr>
        <a:xfrm>
          <a:off x="2908300" y="723627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146231</xdr:rowOff>
    </xdr:from>
    <xdr:to>
      <xdr:col>10</xdr:col>
      <xdr:colOff>165100</xdr:colOff>
      <xdr:row>42</xdr:row>
      <xdr:rowOff>76381</xdr:rowOff>
    </xdr:to>
    <xdr:sp macro="" textlink="">
      <xdr:nvSpPr>
        <xdr:cNvPr id="80" name="楕円 79">
          <a:extLst>
            <a:ext uri="{FF2B5EF4-FFF2-40B4-BE49-F238E27FC236}">
              <a16:creationId xmlns:a16="http://schemas.microsoft.com/office/drawing/2014/main" id="{C766EE4C-CEB1-4679-BF6B-CF88A1739F8D}"/>
            </a:ext>
          </a:extLst>
        </xdr:cNvPr>
        <xdr:cNvSpPr/>
      </xdr:nvSpPr>
      <xdr:spPr>
        <a:xfrm>
          <a:off x="19685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25581</xdr:rowOff>
    </xdr:from>
    <xdr:to>
      <xdr:col>15</xdr:col>
      <xdr:colOff>50800</xdr:colOff>
      <xdr:row>42</xdr:row>
      <xdr:rowOff>35378</xdr:rowOff>
    </xdr:to>
    <xdr:cxnSp macro="">
      <xdr:nvCxnSpPr>
        <xdr:cNvPr id="81" name="直線コネクタ 80">
          <a:extLst>
            <a:ext uri="{FF2B5EF4-FFF2-40B4-BE49-F238E27FC236}">
              <a16:creationId xmlns:a16="http://schemas.microsoft.com/office/drawing/2014/main" id="{A0068E95-5E50-401E-9DA7-07AC0690FAF1}"/>
            </a:ext>
          </a:extLst>
        </xdr:cNvPr>
        <xdr:cNvCxnSpPr/>
      </xdr:nvCxnSpPr>
      <xdr:spPr>
        <a:xfrm>
          <a:off x="2019300" y="72264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131535</xdr:rowOff>
    </xdr:from>
    <xdr:to>
      <xdr:col>6</xdr:col>
      <xdr:colOff>38100</xdr:colOff>
      <xdr:row>42</xdr:row>
      <xdr:rowOff>61685</xdr:rowOff>
    </xdr:to>
    <xdr:sp macro="" textlink="">
      <xdr:nvSpPr>
        <xdr:cNvPr id="82" name="楕円 81">
          <a:extLst>
            <a:ext uri="{FF2B5EF4-FFF2-40B4-BE49-F238E27FC236}">
              <a16:creationId xmlns:a16="http://schemas.microsoft.com/office/drawing/2014/main" id="{41444534-4F17-4ACB-8C9D-B41971480A19}"/>
            </a:ext>
          </a:extLst>
        </xdr:cNvPr>
        <xdr:cNvSpPr/>
      </xdr:nvSpPr>
      <xdr:spPr>
        <a:xfrm>
          <a:off x="1079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10885</xdr:rowOff>
    </xdr:from>
    <xdr:to>
      <xdr:col>10</xdr:col>
      <xdr:colOff>114300</xdr:colOff>
      <xdr:row>42</xdr:row>
      <xdr:rowOff>25581</xdr:rowOff>
    </xdr:to>
    <xdr:cxnSp macro="">
      <xdr:nvCxnSpPr>
        <xdr:cNvPr id="83" name="直線コネクタ 82">
          <a:extLst>
            <a:ext uri="{FF2B5EF4-FFF2-40B4-BE49-F238E27FC236}">
              <a16:creationId xmlns:a16="http://schemas.microsoft.com/office/drawing/2014/main" id="{CEB44DA1-0496-44F7-B751-8A442F0A895F}"/>
            </a:ext>
          </a:extLst>
        </xdr:cNvPr>
        <xdr:cNvCxnSpPr/>
      </xdr:nvCxnSpPr>
      <xdr:spPr>
        <a:xfrm>
          <a:off x="1130300" y="721178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4" name="n_1aveValue【道路】&#10;有形固定資産減価償却率">
          <a:extLst>
            <a:ext uri="{FF2B5EF4-FFF2-40B4-BE49-F238E27FC236}">
              <a16:creationId xmlns:a16="http://schemas.microsoft.com/office/drawing/2014/main" id="{15E820D3-3CD1-459F-888C-51E7B341A32B}"/>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F74D09E9-7A37-48F4-B99F-28B9F41B4764}"/>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6" name="n_3aveValue【道路】&#10;有形固定資産減価償却率">
          <a:extLst>
            <a:ext uri="{FF2B5EF4-FFF2-40B4-BE49-F238E27FC236}">
              <a16:creationId xmlns:a16="http://schemas.microsoft.com/office/drawing/2014/main" id="{7E408EB0-BBF2-4CFE-8D2E-A4E7E924D26B}"/>
            </a:ext>
          </a:extLst>
        </xdr:cNvPr>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44CF9CEC-BA2C-4D98-B755-2DFEAC3F9783}"/>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90368</xdr:rowOff>
    </xdr:from>
    <xdr:ext cx="405111" cy="259045"/>
    <xdr:sp macro="" textlink="">
      <xdr:nvSpPr>
        <xdr:cNvPr id="88" name="n_1mainValue【道路】&#10;有形固定資産減価償却率">
          <a:extLst>
            <a:ext uri="{FF2B5EF4-FFF2-40B4-BE49-F238E27FC236}">
              <a16:creationId xmlns:a16="http://schemas.microsoft.com/office/drawing/2014/main" id="{48382A6A-5477-4351-A1B0-3AF09E0B14B9}"/>
            </a:ext>
          </a:extLst>
        </xdr:cNvPr>
        <xdr:cNvSpPr txBox="1"/>
      </xdr:nvSpPr>
      <xdr:spPr>
        <a:xfrm>
          <a:off x="3582044" y="729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77305</xdr:rowOff>
    </xdr:from>
    <xdr:ext cx="405111" cy="259045"/>
    <xdr:sp macro="" textlink="">
      <xdr:nvSpPr>
        <xdr:cNvPr id="89" name="n_2mainValue【道路】&#10;有形固定資産減価償却率">
          <a:extLst>
            <a:ext uri="{FF2B5EF4-FFF2-40B4-BE49-F238E27FC236}">
              <a16:creationId xmlns:a16="http://schemas.microsoft.com/office/drawing/2014/main" id="{6A89C73B-B33E-44D7-BB67-A5D7C1D59856}"/>
            </a:ext>
          </a:extLst>
        </xdr:cNvPr>
        <xdr:cNvSpPr txBox="1"/>
      </xdr:nvSpPr>
      <xdr:spPr>
        <a:xfrm>
          <a:off x="27057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67508</xdr:rowOff>
    </xdr:from>
    <xdr:ext cx="405111" cy="259045"/>
    <xdr:sp macro="" textlink="">
      <xdr:nvSpPr>
        <xdr:cNvPr id="90" name="n_3mainValue【道路】&#10;有形固定資産減価償却率">
          <a:extLst>
            <a:ext uri="{FF2B5EF4-FFF2-40B4-BE49-F238E27FC236}">
              <a16:creationId xmlns:a16="http://schemas.microsoft.com/office/drawing/2014/main" id="{5BD04536-30DC-4847-9293-8B57B20C90DB}"/>
            </a:ext>
          </a:extLst>
        </xdr:cNvPr>
        <xdr:cNvSpPr txBox="1"/>
      </xdr:nvSpPr>
      <xdr:spPr>
        <a:xfrm>
          <a:off x="1816744" y="726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52812</xdr:rowOff>
    </xdr:from>
    <xdr:ext cx="405111" cy="259045"/>
    <xdr:sp macro="" textlink="">
      <xdr:nvSpPr>
        <xdr:cNvPr id="91" name="n_4mainValue【道路】&#10;有形固定資産減価償却率">
          <a:extLst>
            <a:ext uri="{FF2B5EF4-FFF2-40B4-BE49-F238E27FC236}">
              <a16:creationId xmlns:a16="http://schemas.microsoft.com/office/drawing/2014/main" id="{BC295968-FD6D-4C0A-8108-0629239A85F7}"/>
            </a:ext>
          </a:extLst>
        </xdr:cNvPr>
        <xdr:cNvSpPr txBox="1"/>
      </xdr:nvSpPr>
      <xdr:spPr>
        <a:xfrm>
          <a:off x="9277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E8C93CE-F52D-44F5-8D27-4978E399B9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AB2C163-8B0A-4F49-8CEF-7BA42AA787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D43D992-6D29-4427-82BA-1B606E1310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75D7A2F-CC68-4850-BC5E-B53D0F2B57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21E5F85-EF68-4A6C-BB8A-5047432ED4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4551D56-F994-40F8-B42F-3A6E44AB9D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DBDD445-EED6-4F05-9342-53B2E3BA4D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6FF2937-28A8-4A1E-98F5-3D2CBE109CC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1860E21-06AD-426F-8008-0DF3223DD2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33738CF-05E8-438E-85BD-955A87DE346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B1D19A2-8DAA-4183-8F07-3ADD06CE22F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0597EAA-6B8B-4653-8CD3-857D0E9503C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2F65998-B8B0-45F1-A5F1-D80155E81A0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CFFEEF26-598B-47D2-BCA9-B25D77102C8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2D3A076-4936-4073-96A1-35843A4741E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7E7D6763-A600-43AD-A2CD-D82DFE548E7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EAF09EB5-44BC-40CB-86FD-A9BC0222AB5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75FFDC18-34AE-4529-9A95-BEC59BF95B4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AA0D3A9-2D1F-4A9B-9DAB-B3BC2A1A5E2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EF10759A-0719-46E0-86E2-D7BF424AB4C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336B034-470C-470D-A961-D0D1D911967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id="{CDB017E2-B172-4AB2-A861-469B4208F9A4}"/>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id="{E961BE4A-A1B2-419E-971E-43E44C061EAC}"/>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id="{7EA17BB0-5ED1-4C48-8E6B-5AE0ADDA679D}"/>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id="{C0D83E25-F918-4F20-8937-1F71D5C10D7C}"/>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id="{CEF81B52-6091-48D0-B8AE-4C93BD9212EC}"/>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a16="http://schemas.microsoft.com/office/drawing/2014/main" id="{F37246F5-EEF1-4F25-90F5-679879DA5F47}"/>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id="{1177AA44-0365-444F-A2E7-3F201706C074}"/>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id="{C286993C-D9CC-4631-8045-B69ACEBFACAF}"/>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id="{C240DE3B-5CDB-43AB-A178-163CA00AB562}"/>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id="{1E7067B1-3198-46C0-BA98-7D6F3627AADD}"/>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id="{39642239-7182-45D0-8335-2ADB84FEC6C1}"/>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98300E8-869E-45D3-9D92-C54BE26EA1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6FC815B-2E0C-4EEE-8F88-110288C7162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C5E1BF-1516-4214-8ACE-ADF1DD95D28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D3C983E-D018-4C92-91B7-838B0DB4E8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D81788E-0BB3-4376-9119-A7DF632075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136216</xdr:rowOff>
    </xdr:from>
    <xdr:to>
      <xdr:col>55</xdr:col>
      <xdr:colOff>50800</xdr:colOff>
      <xdr:row>40</xdr:row>
      <xdr:rowOff>66366</xdr:rowOff>
    </xdr:to>
    <xdr:sp macro="" textlink="">
      <xdr:nvSpPr>
        <xdr:cNvPr id="129" name="楕円 128">
          <a:extLst>
            <a:ext uri="{FF2B5EF4-FFF2-40B4-BE49-F238E27FC236}">
              <a16:creationId xmlns:a16="http://schemas.microsoft.com/office/drawing/2014/main" id="{FFC6524D-9967-4CE2-BECF-4B31976E5FA5}"/>
            </a:ext>
          </a:extLst>
        </xdr:cNvPr>
        <xdr:cNvSpPr/>
      </xdr:nvSpPr>
      <xdr:spPr>
        <a:xfrm>
          <a:off x="10426700" y="68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114643</xdr:rowOff>
    </xdr:from>
    <xdr:ext cx="534377" cy="259045"/>
    <xdr:sp macro="" textlink="">
      <xdr:nvSpPr>
        <xdr:cNvPr id="130" name="【道路】&#10;一人当たり延長該当値テキスト">
          <a:extLst>
            <a:ext uri="{FF2B5EF4-FFF2-40B4-BE49-F238E27FC236}">
              <a16:creationId xmlns:a16="http://schemas.microsoft.com/office/drawing/2014/main" id="{85C8321E-53D4-46D3-A348-15E6FA036AE3}"/>
            </a:ext>
          </a:extLst>
        </xdr:cNvPr>
        <xdr:cNvSpPr txBox="1"/>
      </xdr:nvSpPr>
      <xdr:spPr>
        <a:xfrm>
          <a:off x="10515600" y="680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144665</xdr:rowOff>
    </xdr:from>
    <xdr:to>
      <xdr:col>50</xdr:col>
      <xdr:colOff>165100</xdr:colOff>
      <xdr:row>40</xdr:row>
      <xdr:rowOff>74815</xdr:rowOff>
    </xdr:to>
    <xdr:sp macro="" textlink="">
      <xdr:nvSpPr>
        <xdr:cNvPr id="131" name="楕円 130">
          <a:extLst>
            <a:ext uri="{FF2B5EF4-FFF2-40B4-BE49-F238E27FC236}">
              <a16:creationId xmlns:a16="http://schemas.microsoft.com/office/drawing/2014/main" id="{ED7DCEFE-D84F-4325-8BA2-F1450F2C04B9}"/>
            </a:ext>
          </a:extLst>
        </xdr:cNvPr>
        <xdr:cNvSpPr/>
      </xdr:nvSpPr>
      <xdr:spPr>
        <a:xfrm>
          <a:off x="9588500" y="68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15566</xdr:rowOff>
    </xdr:from>
    <xdr:to>
      <xdr:col>55</xdr:col>
      <xdr:colOff>0</xdr:colOff>
      <xdr:row>40</xdr:row>
      <xdr:rowOff>24015</xdr:rowOff>
    </xdr:to>
    <xdr:cxnSp macro="">
      <xdr:nvCxnSpPr>
        <xdr:cNvPr id="132" name="直線コネクタ 131">
          <a:extLst>
            <a:ext uri="{FF2B5EF4-FFF2-40B4-BE49-F238E27FC236}">
              <a16:creationId xmlns:a16="http://schemas.microsoft.com/office/drawing/2014/main" id="{B95FCF01-9978-481F-B224-0840D1AF6B0B}"/>
            </a:ext>
          </a:extLst>
        </xdr:cNvPr>
        <xdr:cNvCxnSpPr/>
      </xdr:nvCxnSpPr>
      <xdr:spPr>
        <a:xfrm flipV="1">
          <a:off x="9639300" y="6873566"/>
          <a:ext cx="8382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159853</xdr:rowOff>
    </xdr:from>
    <xdr:to>
      <xdr:col>46</xdr:col>
      <xdr:colOff>38100</xdr:colOff>
      <xdr:row>40</xdr:row>
      <xdr:rowOff>90003</xdr:rowOff>
    </xdr:to>
    <xdr:sp macro="" textlink="">
      <xdr:nvSpPr>
        <xdr:cNvPr id="133" name="楕円 132">
          <a:extLst>
            <a:ext uri="{FF2B5EF4-FFF2-40B4-BE49-F238E27FC236}">
              <a16:creationId xmlns:a16="http://schemas.microsoft.com/office/drawing/2014/main" id="{5553A716-FB4C-4CD6-BC0C-3BEE38C91E81}"/>
            </a:ext>
          </a:extLst>
        </xdr:cNvPr>
        <xdr:cNvSpPr/>
      </xdr:nvSpPr>
      <xdr:spPr>
        <a:xfrm>
          <a:off x="8699500" y="684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24015</xdr:rowOff>
    </xdr:from>
    <xdr:to>
      <xdr:col>50</xdr:col>
      <xdr:colOff>114300</xdr:colOff>
      <xdr:row>40</xdr:row>
      <xdr:rowOff>39203</xdr:rowOff>
    </xdr:to>
    <xdr:cxnSp macro="">
      <xdr:nvCxnSpPr>
        <xdr:cNvPr id="134" name="直線コネクタ 133">
          <a:extLst>
            <a:ext uri="{FF2B5EF4-FFF2-40B4-BE49-F238E27FC236}">
              <a16:creationId xmlns:a16="http://schemas.microsoft.com/office/drawing/2014/main" id="{231986F2-CB01-4E51-BD6D-FE12E38B9674}"/>
            </a:ext>
          </a:extLst>
        </xdr:cNvPr>
        <xdr:cNvCxnSpPr/>
      </xdr:nvCxnSpPr>
      <xdr:spPr>
        <a:xfrm flipV="1">
          <a:off x="8750300" y="6882015"/>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167617</xdr:rowOff>
    </xdr:from>
    <xdr:to>
      <xdr:col>41</xdr:col>
      <xdr:colOff>101600</xdr:colOff>
      <xdr:row>40</xdr:row>
      <xdr:rowOff>97767</xdr:rowOff>
    </xdr:to>
    <xdr:sp macro="" textlink="">
      <xdr:nvSpPr>
        <xdr:cNvPr id="135" name="楕円 134">
          <a:extLst>
            <a:ext uri="{FF2B5EF4-FFF2-40B4-BE49-F238E27FC236}">
              <a16:creationId xmlns:a16="http://schemas.microsoft.com/office/drawing/2014/main" id="{12AA94AF-3213-4161-92E9-EAE46C666D7F}"/>
            </a:ext>
          </a:extLst>
        </xdr:cNvPr>
        <xdr:cNvSpPr/>
      </xdr:nvSpPr>
      <xdr:spPr>
        <a:xfrm>
          <a:off x="7810500" y="68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39203</xdr:rowOff>
    </xdr:from>
    <xdr:to>
      <xdr:col>45</xdr:col>
      <xdr:colOff>177800</xdr:colOff>
      <xdr:row>40</xdr:row>
      <xdr:rowOff>46967</xdr:rowOff>
    </xdr:to>
    <xdr:cxnSp macro="">
      <xdr:nvCxnSpPr>
        <xdr:cNvPr id="136" name="直線コネクタ 135">
          <a:extLst>
            <a:ext uri="{FF2B5EF4-FFF2-40B4-BE49-F238E27FC236}">
              <a16:creationId xmlns:a16="http://schemas.microsoft.com/office/drawing/2014/main" id="{C26A716C-3B97-462D-9FFB-9DC130B2CA21}"/>
            </a:ext>
          </a:extLst>
        </xdr:cNvPr>
        <xdr:cNvCxnSpPr/>
      </xdr:nvCxnSpPr>
      <xdr:spPr>
        <a:xfrm flipV="1">
          <a:off x="7861300" y="6897203"/>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1717</xdr:rowOff>
    </xdr:from>
    <xdr:to>
      <xdr:col>36</xdr:col>
      <xdr:colOff>165100</xdr:colOff>
      <xdr:row>40</xdr:row>
      <xdr:rowOff>103317</xdr:rowOff>
    </xdr:to>
    <xdr:sp macro="" textlink="">
      <xdr:nvSpPr>
        <xdr:cNvPr id="137" name="楕円 136">
          <a:extLst>
            <a:ext uri="{FF2B5EF4-FFF2-40B4-BE49-F238E27FC236}">
              <a16:creationId xmlns:a16="http://schemas.microsoft.com/office/drawing/2014/main" id="{CD11598D-191B-4550-A799-5B8B50E85748}"/>
            </a:ext>
          </a:extLst>
        </xdr:cNvPr>
        <xdr:cNvSpPr/>
      </xdr:nvSpPr>
      <xdr:spPr>
        <a:xfrm>
          <a:off x="6921500" y="68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46967</xdr:rowOff>
    </xdr:from>
    <xdr:to>
      <xdr:col>41</xdr:col>
      <xdr:colOff>50800</xdr:colOff>
      <xdr:row>40</xdr:row>
      <xdr:rowOff>52517</xdr:rowOff>
    </xdr:to>
    <xdr:cxnSp macro="">
      <xdr:nvCxnSpPr>
        <xdr:cNvPr id="138" name="直線コネクタ 137">
          <a:extLst>
            <a:ext uri="{FF2B5EF4-FFF2-40B4-BE49-F238E27FC236}">
              <a16:creationId xmlns:a16="http://schemas.microsoft.com/office/drawing/2014/main" id="{16B13328-A663-4CF1-B7C3-847DBA617380}"/>
            </a:ext>
          </a:extLst>
        </xdr:cNvPr>
        <xdr:cNvCxnSpPr/>
      </xdr:nvCxnSpPr>
      <xdr:spPr>
        <a:xfrm flipV="1">
          <a:off x="6972300" y="6904967"/>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a16="http://schemas.microsoft.com/office/drawing/2014/main" id="{05A1ADBF-2C22-49B7-B902-AD12CF046216}"/>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a:extLst>
            <a:ext uri="{FF2B5EF4-FFF2-40B4-BE49-F238E27FC236}">
              <a16:creationId xmlns:a16="http://schemas.microsoft.com/office/drawing/2014/main" id="{51A8EC29-C755-45D5-980B-7FCA4A8D551F}"/>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a16="http://schemas.microsoft.com/office/drawing/2014/main" id="{988D4029-5EFE-4EB2-8F7F-932C494928CB}"/>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42" name="n_4aveValue【道路】&#10;一人当たり延長">
          <a:extLst>
            <a:ext uri="{FF2B5EF4-FFF2-40B4-BE49-F238E27FC236}">
              <a16:creationId xmlns:a16="http://schemas.microsoft.com/office/drawing/2014/main" id="{3147B333-1D55-486C-A667-AAE9100D9A6A}"/>
            </a:ext>
          </a:extLst>
        </xdr:cNvPr>
        <xdr:cNvSpPr txBox="1"/>
      </xdr:nvSpPr>
      <xdr:spPr>
        <a:xfrm>
          <a:off x="6705111" y="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65942</xdr:rowOff>
    </xdr:from>
    <xdr:ext cx="534377" cy="259045"/>
    <xdr:sp macro="" textlink="">
      <xdr:nvSpPr>
        <xdr:cNvPr id="143" name="n_1mainValue【道路】&#10;一人当たり延長">
          <a:extLst>
            <a:ext uri="{FF2B5EF4-FFF2-40B4-BE49-F238E27FC236}">
              <a16:creationId xmlns:a16="http://schemas.microsoft.com/office/drawing/2014/main" id="{DC2D715A-8492-43C7-AFAC-4538D840F751}"/>
            </a:ext>
          </a:extLst>
        </xdr:cNvPr>
        <xdr:cNvSpPr txBox="1"/>
      </xdr:nvSpPr>
      <xdr:spPr>
        <a:xfrm>
          <a:off x="9359411" y="69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81130</xdr:rowOff>
    </xdr:from>
    <xdr:ext cx="534377" cy="259045"/>
    <xdr:sp macro="" textlink="">
      <xdr:nvSpPr>
        <xdr:cNvPr id="144" name="n_2mainValue【道路】&#10;一人当たり延長">
          <a:extLst>
            <a:ext uri="{FF2B5EF4-FFF2-40B4-BE49-F238E27FC236}">
              <a16:creationId xmlns:a16="http://schemas.microsoft.com/office/drawing/2014/main" id="{EC0B40B1-AAD4-4B11-AF55-397BD5C531FA}"/>
            </a:ext>
          </a:extLst>
        </xdr:cNvPr>
        <xdr:cNvSpPr txBox="1"/>
      </xdr:nvSpPr>
      <xdr:spPr>
        <a:xfrm>
          <a:off x="8483111" y="69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88894</xdr:rowOff>
    </xdr:from>
    <xdr:ext cx="534377" cy="259045"/>
    <xdr:sp macro="" textlink="">
      <xdr:nvSpPr>
        <xdr:cNvPr id="145" name="n_3mainValue【道路】&#10;一人当たり延長">
          <a:extLst>
            <a:ext uri="{FF2B5EF4-FFF2-40B4-BE49-F238E27FC236}">
              <a16:creationId xmlns:a16="http://schemas.microsoft.com/office/drawing/2014/main" id="{8CD92443-C15D-46F8-B784-D3B9C176B629}"/>
            </a:ext>
          </a:extLst>
        </xdr:cNvPr>
        <xdr:cNvSpPr txBox="1"/>
      </xdr:nvSpPr>
      <xdr:spPr>
        <a:xfrm>
          <a:off x="7594111" y="694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119844</xdr:rowOff>
    </xdr:from>
    <xdr:ext cx="534377" cy="259045"/>
    <xdr:sp macro="" textlink="">
      <xdr:nvSpPr>
        <xdr:cNvPr id="146" name="n_4mainValue【道路】&#10;一人当たり延長">
          <a:extLst>
            <a:ext uri="{FF2B5EF4-FFF2-40B4-BE49-F238E27FC236}">
              <a16:creationId xmlns:a16="http://schemas.microsoft.com/office/drawing/2014/main" id="{C2638B52-917B-4822-9C7E-6FDD70F41E90}"/>
            </a:ext>
          </a:extLst>
        </xdr:cNvPr>
        <xdr:cNvSpPr txBox="1"/>
      </xdr:nvSpPr>
      <xdr:spPr>
        <a:xfrm>
          <a:off x="6705111" y="663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C555F437-82ED-4609-83D4-CB6214993D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3BAF703-221E-4242-9DCB-AB52007A18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5856E06-AC4F-4394-A3A3-3EC069CFD00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FD85A1B-A0DE-4BCB-A09F-5B8B16AEBC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99B3534-F26C-4BD6-BEC1-7E5206DBE7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4374307-83E2-47EE-8303-F0F89A342C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03CC6BF-89D1-4ED5-9766-A095D948F4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A6F657A-5C51-428A-AD5F-1A1001D3507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2514DED-B3D7-430E-9D43-97A2BFB2E5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3FB72CF-E99A-4431-ADB5-1F7E498ACD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D198749-B7EE-4581-9D37-2045DEFE36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9E6D3A3F-C54D-43EE-8148-8866FC809FB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603D8BA5-49D7-444A-B4C6-5FA8B702634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E5A6E441-31C9-4AFD-A09E-F2FCA9D8BF9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146D9A96-462A-42E0-ADA7-E0F84201FDA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1855DA4D-AA1C-4F46-8A53-02C7CD37F1C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4275CF42-10F1-4BE5-BCA8-163EFA1AC5C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90AB5D7-D043-48BB-9AF7-D0D2AE01B08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E84BDCB5-DAFD-4B7B-B502-09FDB1F2528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B3E8CC7C-2B46-4125-AD49-2041BDA9C1B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310BAB3E-CA44-4F64-B2F2-5A7BEFC02A7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14A48032-C465-47D5-8268-DF5837CA3D5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2D50CC23-9518-4560-A2DA-0815E991280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367CCC8C-E82B-45A5-A6D5-97D2AEFF8C3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E1D590DF-5104-462A-B066-13173BB6FD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id="{978E77AA-ED64-436B-A979-1012C0BFC07D}"/>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57BA6B14-0518-443C-AFAA-18891C88F947}"/>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id="{BC90F49D-05D4-457C-B967-B7EAE0371EFD}"/>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7773DBDD-19FB-4313-9F9D-78AB66158CF2}"/>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4466197C-26B2-4888-A971-55710A36E32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6D22834D-7AA2-413A-B2ED-7C3D30F74E7D}"/>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id="{ECAB9C7D-D058-439C-BCDD-916F4695D6BC}"/>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id="{E1E09CDF-D7C4-4EA5-B3C9-0F6D559E2516}"/>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0D598E02-E60D-4439-8D0E-0A92160CAFCF}"/>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id="{5C9D70A7-426C-4B0D-964B-FB46F759B0ED}"/>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id="{41A80320-A36E-4520-AE48-7FF9F7703ECA}"/>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59302FC-4527-4573-8DA9-8CF2C52C72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4FFA8E1-14E5-4CE2-9CC5-4EEFE148F7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9329F4D-D779-4CF2-9110-E80DC89950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642D7E1-29BE-475D-822D-BBD6018076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130308A-1722-4C27-888C-5915AEAB7AB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79828</xdr:rowOff>
    </xdr:from>
    <xdr:to>
      <xdr:col>24</xdr:col>
      <xdr:colOff>114300</xdr:colOff>
      <xdr:row>64</xdr:row>
      <xdr:rowOff>9978</xdr:rowOff>
    </xdr:to>
    <xdr:sp macro="" textlink="">
      <xdr:nvSpPr>
        <xdr:cNvPr id="188" name="楕円 187">
          <a:extLst>
            <a:ext uri="{FF2B5EF4-FFF2-40B4-BE49-F238E27FC236}">
              <a16:creationId xmlns:a16="http://schemas.microsoft.com/office/drawing/2014/main" id="{D2493D6A-327A-447B-9390-F2A6070616F2}"/>
            </a:ext>
          </a:extLst>
        </xdr:cNvPr>
        <xdr:cNvSpPr/>
      </xdr:nvSpPr>
      <xdr:spPr>
        <a:xfrm>
          <a:off x="45847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166205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78FA65E-AE66-4B7F-9954-FF9D60608E5E}"/>
            </a:ext>
          </a:extLst>
        </xdr:cNvPr>
        <xdr:cNvSpPr txBox="1"/>
      </xdr:nvSpPr>
      <xdr:spPr>
        <a:xfrm>
          <a:off x="4673600" y="1079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78196</xdr:rowOff>
    </xdr:from>
    <xdr:to>
      <xdr:col>20</xdr:col>
      <xdr:colOff>38100</xdr:colOff>
      <xdr:row>64</xdr:row>
      <xdr:rowOff>8346</xdr:rowOff>
    </xdr:to>
    <xdr:sp macro="" textlink="">
      <xdr:nvSpPr>
        <xdr:cNvPr id="190" name="楕円 189">
          <a:extLst>
            <a:ext uri="{FF2B5EF4-FFF2-40B4-BE49-F238E27FC236}">
              <a16:creationId xmlns:a16="http://schemas.microsoft.com/office/drawing/2014/main" id="{7C4104CD-893B-4D4F-95A3-BA335C5B4977}"/>
            </a:ext>
          </a:extLst>
        </xdr:cNvPr>
        <xdr:cNvSpPr/>
      </xdr:nvSpPr>
      <xdr:spPr>
        <a:xfrm>
          <a:off x="3746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128996</xdr:rowOff>
    </xdr:from>
    <xdr:to>
      <xdr:col>24</xdr:col>
      <xdr:colOff>63500</xdr:colOff>
      <xdr:row>63</xdr:row>
      <xdr:rowOff>130628</xdr:rowOff>
    </xdr:to>
    <xdr:cxnSp macro="">
      <xdr:nvCxnSpPr>
        <xdr:cNvPr id="191" name="直線コネクタ 190">
          <a:extLst>
            <a:ext uri="{FF2B5EF4-FFF2-40B4-BE49-F238E27FC236}">
              <a16:creationId xmlns:a16="http://schemas.microsoft.com/office/drawing/2014/main" id="{84F99330-31AA-429B-A9F8-476716C635D7}"/>
            </a:ext>
          </a:extLst>
        </xdr:cNvPr>
        <xdr:cNvCxnSpPr/>
      </xdr:nvCxnSpPr>
      <xdr:spPr>
        <a:xfrm>
          <a:off x="3797300" y="109303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66766</xdr:rowOff>
    </xdr:from>
    <xdr:to>
      <xdr:col>15</xdr:col>
      <xdr:colOff>101600</xdr:colOff>
      <xdr:row>63</xdr:row>
      <xdr:rowOff>168366</xdr:rowOff>
    </xdr:to>
    <xdr:sp macro="" textlink="">
      <xdr:nvSpPr>
        <xdr:cNvPr id="192" name="楕円 191">
          <a:extLst>
            <a:ext uri="{FF2B5EF4-FFF2-40B4-BE49-F238E27FC236}">
              <a16:creationId xmlns:a16="http://schemas.microsoft.com/office/drawing/2014/main" id="{CD3BA22F-0112-472D-865F-352EBECD0FDE}"/>
            </a:ext>
          </a:extLst>
        </xdr:cNvPr>
        <xdr:cNvSpPr/>
      </xdr:nvSpPr>
      <xdr:spPr>
        <a:xfrm>
          <a:off x="2857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117566</xdr:rowOff>
    </xdr:from>
    <xdr:to>
      <xdr:col>19</xdr:col>
      <xdr:colOff>177800</xdr:colOff>
      <xdr:row>63</xdr:row>
      <xdr:rowOff>128996</xdr:rowOff>
    </xdr:to>
    <xdr:cxnSp macro="">
      <xdr:nvCxnSpPr>
        <xdr:cNvPr id="193" name="直線コネクタ 192">
          <a:extLst>
            <a:ext uri="{FF2B5EF4-FFF2-40B4-BE49-F238E27FC236}">
              <a16:creationId xmlns:a16="http://schemas.microsoft.com/office/drawing/2014/main" id="{82C50904-D409-47B7-A40B-CD1828024361}"/>
            </a:ext>
          </a:extLst>
        </xdr:cNvPr>
        <xdr:cNvCxnSpPr/>
      </xdr:nvCxnSpPr>
      <xdr:spPr>
        <a:xfrm>
          <a:off x="2908300" y="109189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47172</xdr:rowOff>
    </xdr:from>
    <xdr:to>
      <xdr:col>10</xdr:col>
      <xdr:colOff>165100</xdr:colOff>
      <xdr:row>63</xdr:row>
      <xdr:rowOff>148772</xdr:rowOff>
    </xdr:to>
    <xdr:sp macro="" textlink="">
      <xdr:nvSpPr>
        <xdr:cNvPr id="194" name="楕円 193">
          <a:extLst>
            <a:ext uri="{FF2B5EF4-FFF2-40B4-BE49-F238E27FC236}">
              <a16:creationId xmlns:a16="http://schemas.microsoft.com/office/drawing/2014/main" id="{78045D17-794F-4C6C-9AB3-4AA9D3A07C22}"/>
            </a:ext>
          </a:extLst>
        </xdr:cNvPr>
        <xdr:cNvSpPr/>
      </xdr:nvSpPr>
      <xdr:spPr>
        <a:xfrm>
          <a:off x="1968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97972</xdr:rowOff>
    </xdr:from>
    <xdr:to>
      <xdr:col>15</xdr:col>
      <xdr:colOff>50800</xdr:colOff>
      <xdr:row>63</xdr:row>
      <xdr:rowOff>117566</xdr:rowOff>
    </xdr:to>
    <xdr:cxnSp macro="">
      <xdr:nvCxnSpPr>
        <xdr:cNvPr id="195" name="直線コネクタ 194">
          <a:extLst>
            <a:ext uri="{FF2B5EF4-FFF2-40B4-BE49-F238E27FC236}">
              <a16:creationId xmlns:a16="http://schemas.microsoft.com/office/drawing/2014/main" id="{4C30A143-3A8A-4407-A4EF-E99205BE3238}"/>
            </a:ext>
          </a:extLst>
        </xdr:cNvPr>
        <xdr:cNvCxnSpPr/>
      </xdr:nvCxnSpPr>
      <xdr:spPr>
        <a:xfrm>
          <a:off x="2019300" y="108993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22678</xdr:rowOff>
    </xdr:from>
    <xdr:to>
      <xdr:col>6</xdr:col>
      <xdr:colOff>38100</xdr:colOff>
      <xdr:row>63</xdr:row>
      <xdr:rowOff>124278</xdr:rowOff>
    </xdr:to>
    <xdr:sp macro="" textlink="">
      <xdr:nvSpPr>
        <xdr:cNvPr id="196" name="楕円 195">
          <a:extLst>
            <a:ext uri="{FF2B5EF4-FFF2-40B4-BE49-F238E27FC236}">
              <a16:creationId xmlns:a16="http://schemas.microsoft.com/office/drawing/2014/main" id="{E35F450B-F02B-426A-BA58-12FF336DD0A1}"/>
            </a:ext>
          </a:extLst>
        </xdr:cNvPr>
        <xdr:cNvSpPr/>
      </xdr:nvSpPr>
      <xdr:spPr>
        <a:xfrm>
          <a:off x="1079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73478</xdr:rowOff>
    </xdr:from>
    <xdr:to>
      <xdr:col>10</xdr:col>
      <xdr:colOff>114300</xdr:colOff>
      <xdr:row>63</xdr:row>
      <xdr:rowOff>97972</xdr:rowOff>
    </xdr:to>
    <xdr:cxnSp macro="">
      <xdr:nvCxnSpPr>
        <xdr:cNvPr id="197" name="直線コネクタ 196">
          <a:extLst>
            <a:ext uri="{FF2B5EF4-FFF2-40B4-BE49-F238E27FC236}">
              <a16:creationId xmlns:a16="http://schemas.microsoft.com/office/drawing/2014/main" id="{C34197B5-21D1-4655-B8C7-764E88DC542E}"/>
            </a:ext>
          </a:extLst>
        </xdr:cNvPr>
        <xdr:cNvCxnSpPr/>
      </xdr:nvCxnSpPr>
      <xdr:spPr>
        <a:xfrm>
          <a:off x="1130300" y="108748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7551B48B-E74C-44DA-B9FB-01F9C096F7B9}"/>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246ED7B4-1676-4E06-8246-BDC8F9BFB5CF}"/>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CF7E58DB-746F-47F9-8438-8C8BABEF72BF}"/>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FB3A1066-905E-4920-A573-91E008C925AA}"/>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170923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C0237F7-2185-4A0C-98DA-38237CCB5327}"/>
            </a:ext>
          </a:extLst>
        </xdr:cNvPr>
        <xdr:cNvSpPr txBox="1"/>
      </xdr:nvSpPr>
      <xdr:spPr>
        <a:xfrm>
          <a:off x="35820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159493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BC61A388-4513-459E-A923-1FFEE5EC5DC9}"/>
            </a:ext>
          </a:extLst>
        </xdr:cNvPr>
        <xdr:cNvSpPr txBox="1"/>
      </xdr:nvSpPr>
      <xdr:spPr>
        <a:xfrm>
          <a:off x="2705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139899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EA08CA9D-D70E-40DE-9D7B-BD2317FE68FD}"/>
            </a:ext>
          </a:extLst>
        </xdr:cNvPr>
        <xdr:cNvSpPr txBox="1"/>
      </xdr:nvSpPr>
      <xdr:spPr>
        <a:xfrm>
          <a:off x="1816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115405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10AA98DD-7E5C-47DB-B181-C7ED634CE5E3}"/>
            </a:ext>
          </a:extLst>
        </xdr:cNvPr>
        <xdr:cNvSpPr txBox="1"/>
      </xdr:nvSpPr>
      <xdr:spPr>
        <a:xfrm>
          <a:off x="927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F69D16A9-2454-4BB7-BD88-9B2CD7D429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3DE6FA26-D050-4C51-918C-CC16AB21A9A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E0A2BF33-E7C9-4CDE-B8FA-97584720BB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7E09629-128E-4213-9458-E321AFC2C81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9E38BB4-C32E-4DDA-BD17-0D57779400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9F98D4E-FCA6-4A6E-AA0F-648932BD7F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6EE1F8F-4293-4D30-8860-5964EA4EB89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BB8E089-1530-4308-AE18-D70D682B09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5630699F-6AEF-4A36-AD02-A177CA32740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E603943-CA6E-47DF-A473-8C604B99B96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80A75A5A-AA57-4077-91D6-015FBEA3AA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5C7ECB1D-009F-4D0D-AFE8-B5A09F6F13E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2EA636F-C356-48FC-BD34-BC1E781581B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529A964-EE86-4C62-BF0C-35D38E5CD3D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C51921A2-3170-4792-9148-2F622D54297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AD07450E-0A9A-4DEB-A246-102A6A8806A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9B904D85-5C67-48D2-8E3C-C431A7C7329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C4FE966E-437F-443C-A09F-EA87C22E195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D55A2191-BFE4-4B59-96B9-892B630032E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512BEE18-66B1-40E7-AA06-DAD9D8E60E1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4BD084F-4E95-42FE-A70D-97695E49793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BF437B0B-8EEA-4DEC-B0C4-B4E253F89B4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18D9BF8-BC9E-45BA-9009-F11BC69551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id="{928232C6-DC90-4C6E-8467-867B6E73B5CE}"/>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583BE213-723B-44F0-AF44-E637C808B409}"/>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id="{61CA6149-E06B-4500-B75D-573E1472A4AE}"/>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16AA5383-EDBB-433C-9221-C19BFD130D48}"/>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id="{E3E34A2B-36BA-438D-A20A-B590E407BCC9}"/>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7DBC05AC-D4DD-4EFD-BA50-92D3EA8FF73E}"/>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id="{161BFA02-6FCA-48A2-BC08-07E1EE63D8F2}"/>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id="{A20AE472-FC3A-4FB6-AEC2-2F37AF0B2E5E}"/>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id="{8C640E6C-7263-4E0B-9862-F722F327A490}"/>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id="{3CA8B944-5A57-4CD9-B26A-FA8CDAE522A6}"/>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id="{8E0EB0BF-5B71-4846-AF88-8A3627C31942}"/>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3A6CF52-3CF3-44C7-B2F5-DA68B5622B3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5AA34A5-05D2-45CA-8ACB-430141AF2D8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8968F2C-EB11-40D1-A5EE-BE3B346154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0E1B55F-54AF-4B64-8312-67F42531EA1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51AFF6B-2A79-4605-B423-6F499497C5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153532</xdr:rowOff>
    </xdr:from>
    <xdr:to>
      <xdr:col>55</xdr:col>
      <xdr:colOff>50800</xdr:colOff>
      <xdr:row>63</xdr:row>
      <xdr:rowOff>83682</xdr:rowOff>
    </xdr:to>
    <xdr:sp macro="" textlink="">
      <xdr:nvSpPr>
        <xdr:cNvPr id="245" name="楕円 244">
          <a:extLst>
            <a:ext uri="{FF2B5EF4-FFF2-40B4-BE49-F238E27FC236}">
              <a16:creationId xmlns:a16="http://schemas.microsoft.com/office/drawing/2014/main" id="{31018350-65C9-4EE7-B8E6-E65E47619B22}"/>
            </a:ext>
          </a:extLst>
        </xdr:cNvPr>
        <xdr:cNvSpPr/>
      </xdr:nvSpPr>
      <xdr:spPr>
        <a:xfrm>
          <a:off x="10426700" y="107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4959</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E4F47837-CC6F-4BB5-8CF2-546457B09FE4}"/>
            </a:ext>
          </a:extLst>
        </xdr:cNvPr>
        <xdr:cNvSpPr txBox="1"/>
      </xdr:nvSpPr>
      <xdr:spPr>
        <a:xfrm>
          <a:off x="10515600" y="1063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161838</xdr:rowOff>
    </xdr:from>
    <xdr:to>
      <xdr:col>50</xdr:col>
      <xdr:colOff>165100</xdr:colOff>
      <xdr:row>63</xdr:row>
      <xdr:rowOff>91988</xdr:rowOff>
    </xdr:to>
    <xdr:sp macro="" textlink="">
      <xdr:nvSpPr>
        <xdr:cNvPr id="247" name="楕円 246">
          <a:extLst>
            <a:ext uri="{FF2B5EF4-FFF2-40B4-BE49-F238E27FC236}">
              <a16:creationId xmlns:a16="http://schemas.microsoft.com/office/drawing/2014/main" id="{3337B8A8-165B-499E-AE06-C3361FBA3F68}"/>
            </a:ext>
          </a:extLst>
        </xdr:cNvPr>
        <xdr:cNvSpPr/>
      </xdr:nvSpPr>
      <xdr:spPr>
        <a:xfrm>
          <a:off x="9588500" y="107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32882</xdr:rowOff>
    </xdr:from>
    <xdr:to>
      <xdr:col>55</xdr:col>
      <xdr:colOff>0</xdr:colOff>
      <xdr:row>63</xdr:row>
      <xdr:rowOff>41188</xdr:rowOff>
    </xdr:to>
    <xdr:cxnSp macro="">
      <xdr:nvCxnSpPr>
        <xdr:cNvPr id="248" name="直線コネクタ 247">
          <a:extLst>
            <a:ext uri="{FF2B5EF4-FFF2-40B4-BE49-F238E27FC236}">
              <a16:creationId xmlns:a16="http://schemas.microsoft.com/office/drawing/2014/main" id="{1506FD06-7919-4B41-B2F8-4DFD04167199}"/>
            </a:ext>
          </a:extLst>
        </xdr:cNvPr>
        <xdr:cNvCxnSpPr/>
      </xdr:nvCxnSpPr>
      <xdr:spPr>
        <a:xfrm flipV="1">
          <a:off x="9639300" y="10834232"/>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167951</xdr:rowOff>
    </xdr:from>
    <xdr:to>
      <xdr:col>46</xdr:col>
      <xdr:colOff>38100</xdr:colOff>
      <xdr:row>63</xdr:row>
      <xdr:rowOff>98101</xdr:rowOff>
    </xdr:to>
    <xdr:sp macro="" textlink="">
      <xdr:nvSpPr>
        <xdr:cNvPr id="249" name="楕円 248">
          <a:extLst>
            <a:ext uri="{FF2B5EF4-FFF2-40B4-BE49-F238E27FC236}">
              <a16:creationId xmlns:a16="http://schemas.microsoft.com/office/drawing/2014/main" id="{792BC6E7-99CE-4DA0-BEC2-463D055B8630}"/>
            </a:ext>
          </a:extLst>
        </xdr:cNvPr>
        <xdr:cNvSpPr/>
      </xdr:nvSpPr>
      <xdr:spPr>
        <a:xfrm>
          <a:off x="8699500" y="107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41188</xdr:rowOff>
    </xdr:from>
    <xdr:to>
      <xdr:col>50</xdr:col>
      <xdr:colOff>114300</xdr:colOff>
      <xdr:row>63</xdr:row>
      <xdr:rowOff>47301</xdr:rowOff>
    </xdr:to>
    <xdr:cxnSp macro="">
      <xdr:nvCxnSpPr>
        <xdr:cNvPr id="250" name="直線コネクタ 249">
          <a:extLst>
            <a:ext uri="{FF2B5EF4-FFF2-40B4-BE49-F238E27FC236}">
              <a16:creationId xmlns:a16="http://schemas.microsoft.com/office/drawing/2014/main" id="{9ECDF222-D0EC-411E-9B77-3DAB2EEDCFEE}"/>
            </a:ext>
          </a:extLst>
        </xdr:cNvPr>
        <xdr:cNvCxnSpPr/>
      </xdr:nvCxnSpPr>
      <xdr:spPr>
        <a:xfrm flipV="1">
          <a:off x="8750300" y="10842538"/>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1942</xdr:rowOff>
    </xdr:from>
    <xdr:to>
      <xdr:col>41</xdr:col>
      <xdr:colOff>101600</xdr:colOff>
      <xdr:row>63</xdr:row>
      <xdr:rowOff>103542</xdr:rowOff>
    </xdr:to>
    <xdr:sp macro="" textlink="">
      <xdr:nvSpPr>
        <xdr:cNvPr id="251" name="楕円 250">
          <a:extLst>
            <a:ext uri="{FF2B5EF4-FFF2-40B4-BE49-F238E27FC236}">
              <a16:creationId xmlns:a16="http://schemas.microsoft.com/office/drawing/2014/main" id="{7D8DEDF9-AD3B-4E67-9E1C-BC21FDF763C9}"/>
            </a:ext>
          </a:extLst>
        </xdr:cNvPr>
        <xdr:cNvSpPr/>
      </xdr:nvSpPr>
      <xdr:spPr>
        <a:xfrm>
          <a:off x="7810500" y="108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47301</xdr:rowOff>
    </xdr:from>
    <xdr:to>
      <xdr:col>45</xdr:col>
      <xdr:colOff>177800</xdr:colOff>
      <xdr:row>63</xdr:row>
      <xdr:rowOff>52742</xdr:rowOff>
    </xdr:to>
    <xdr:cxnSp macro="">
      <xdr:nvCxnSpPr>
        <xdr:cNvPr id="252" name="直線コネクタ 251">
          <a:extLst>
            <a:ext uri="{FF2B5EF4-FFF2-40B4-BE49-F238E27FC236}">
              <a16:creationId xmlns:a16="http://schemas.microsoft.com/office/drawing/2014/main" id="{3FDD96E5-D5CB-40C9-B5BF-F9CF05345B47}"/>
            </a:ext>
          </a:extLst>
        </xdr:cNvPr>
        <xdr:cNvCxnSpPr/>
      </xdr:nvCxnSpPr>
      <xdr:spPr>
        <a:xfrm flipV="1">
          <a:off x="7861300" y="1084865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6002</xdr:rowOff>
    </xdr:from>
    <xdr:to>
      <xdr:col>36</xdr:col>
      <xdr:colOff>165100</xdr:colOff>
      <xdr:row>63</xdr:row>
      <xdr:rowOff>107602</xdr:rowOff>
    </xdr:to>
    <xdr:sp macro="" textlink="">
      <xdr:nvSpPr>
        <xdr:cNvPr id="253" name="楕円 252">
          <a:extLst>
            <a:ext uri="{FF2B5EF4-FFF2-40B4-BE49-F238E27FC236}">
              <a16:creationId xmlns:a16="http://schemas.microsoft.com/office/drawing/2014/main" id="{52D84BBB-5F83-42A9-9614-38F4F6EB8A40}"/>
            </a:ext>
          </a:extLst>
        </xdr:cNvPr>
        <xdr:cNvSpPr/>
      </xdr:nvSpPr>
      <xdr:spPr>
        <a:xfrm>
          <a:off x="6921500" y="108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52742</xdr:rowOff>
    </xdr:from>
    <xdr:to>
      <xdr:col>41</xdr:col>
      <xdr:colOff>50800</xdr:colOff>
      <xdr:row>63</xdr:row>
      <xdr:rowOff>56802</xdr:rowOff>
    </xdr:to>
    <xdr:cxnSp macro="">
      <xdr:nvCxnSpPr>
        <xdr:cNvPr id="254" name="直線コネクタ 253">
          <a:extLst>
            <a:ext uri="{FF2B5EF4-FFF2-40B4-BE49-F238E27FC236}">
              <a16:creationId xmlns:a16="http://schemas.microsoft.com/office/drawing/2014/main" id="{279F82F3-646D-41EA-9D75-567165CA7AE8}"/>
            </a:ext>
          </a:extLst>
        </xdr:cNvPr>
        <xdr:cNvCxnSpPr/>
      </xdr:nvCxnSpPr>
      <xdr:spPr>
        <a:xfrm flipV="1">
          <a:off x="6972300" y="10854092"/>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E209A74C-3F83-41AB-8AF0-15001D533FF8}"/>
            </a:ext>
          </a:extLst>
        </xdr:cNvPr>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B18B4917-41F9-48CD-B35C-957952DDA94A}"/>
            </a:ext>
          </a:extLst>
        </xdr:cNvPr>
        <xdr:cNvSpPr txBox="1"/>
      </xdr:nvSpPr>
      <xdr:spPr>
        <a:xfrm>
          <a:off x="8450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E6407D02-16DD-4C95-994A-F7E88EA18915}"/>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126020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8941CE0D-7998-4B48-9775-C7751CA36D80}"/>
            </a:ext>
          </a:extLst>
        </xdr:cNvPr>
        <xdr:cNvSpPr txBox="1"/>
      </xdr:nvSpPr>
      <xdr:spPr>
        <a:xfrm>
          <a:off x="6672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108515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CD6C6C73-B9E5-4582-BC73-CB0094BC8FE8}"/>
            </a:ext>
          </a:extLst>
        </xdr:cNvPr>
        <xdr:cNvSpPr txBox="1"/>
      </xdr:nvSpPr>
      <xdr:spPr>
        <a:xfrm>
          <a:off x="9327095" y="1056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114628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CB8144DC-C91D-418B-81B6-23121AE8AF1C}"/>
            </a:ext>
          </a:extLst>
        </xdr:cNvPr>
        <xdr:cNvSpPr txBox="1"/>
      </xdr:nvSpPr>
      <xdr:spPr>
        <a:xfrm>
          <a:off x="8450795" y="1057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94669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CEF8EC8F-3E64-4738-9EDF-1048109EE5FA}"/>
            </a:ext>
          </a:extLst>
        </xdr:cNvPr>
        <xdr:cNvSpPr txBox="1"/>
      </xdr:nvSpPr>
      <xdr:spPr>
        <a:xfrm>
          <a:off x="7561795" y="1089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124129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612F581C-76A2-4F09-ADA6-5DA62B2B4AC5}"/>
            </a:ext>
          </a:extLst>
        </xdr:cNvPr>
        <xdr:cNvSpPr txBox="1"/>
      </xdr:nvSpPr>
      <xdr:spPr>
        <a:xfrm>
          <a:off x="6672795" y="1058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87E62BA-54DF-4AB7-9ECA-E9BA22D48B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B38530D-4CE0-44D7-B796-8255CF3914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3EABFA5-B89E-47E7-A35F-C5EF3A9495B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79E17AD-219F-46C2-9427-B34C25FE3A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55EA185-5BFE-4734-9351-9EE885F051E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12BC0FE-1EF9-4CBB-A33B-6879C5C6741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D5B54C7-827C-43C7-ACC4-18D4768A918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BAEE7B0-8FD3-4FF7-9926-ECF8DAC8CB9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83041923-C1B3-4BFE-90AF-7AF0407EAD4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B67A763F-8ED2-4E57-8FDF-3D97BE537D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798D8689-0E53-4073-AD70-2D3B10C1F49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ADA916-E9DB-4777-B20B-57CD88BE774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C8DD0A87-6BA5-46E6-AA6D-68855903766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3EBF948A-2F5E-4267-A7FB-340776B3B3F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A79F4B46-3450-43A6-BE07-2B33ABC0682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5824EE98-652D-445D-83CD-BA1EE42C67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4B2FC1C-846B-43C3-BC06-7F89F4EFA58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D5A2AE9F-7B92-476D-B6FD-B6817318798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562C409F-2D97-4B75-90DA-0A2EB6D9D19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ABCF4646-E474-4C63-9C2C-2AAB7813041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5BD6FE7C-61DB-402D-8645-A27B0A03B1E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348220B6-B005-44F3-9067-29387DFB510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35AD99E5-4D56-45C4-8DD9-375E03360F9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498FE42-4FB2-400D-92AB-D2CC0261250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27D3A895-AEB0-47E8-BF26-D704EAF975B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7706F6E4-80FD-479D-BEF1-9DBD2C4138DA}"/>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7AA56D0-1A48-48EB-AFCB-580962CA49E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20450370-FF6F-4B88-AD75-53F049F3B3C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C7CAC27D-ED35-4617-81AA-23A327AC28FD}"/>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id="{4969EDDF-7CAF-4614-B1F5-19AA956A85BB}"/>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55F4C31-BAB4-4405-9E48-628A8F8C2BD4}"/>
            </a:ext>
          </a:extLst>
        </xdr:cNvPr>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id="{AF7D7D13-2BC6-40FA-B89F-DC2C984B1E91}"/>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id="{5228D912-E6E0-41B2-9D80-D582F139AFEF}"/>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id="{0A56C3B6-A165-4176-AFB6-4E496DEAB4EE}"/>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id="{9FDC249B-503C-44A6-BAD2-6BC070516BB5}"/>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a16="http://schemas.microsoft.com/office/drawing/2014/main" id="{AA5DD4C2-7170-423A-BE7C-1E585D47C317}"/>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5E98420-0BCE-4011-93AD-F710124D6DF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AECE912-9AC4-4F38-9435-F90CBCB254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3D10177-35CD-4622-A902-288403D004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5456CC8-1925-42DF-BCBA-94188537DA3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91003B6-BC18-4E10-BD11-460CD0FE63A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64044</xdr:rowOff>
    </xdr:from>
    <xdr:to>
      <xdr:col>24</xdr:col>
      <xdr:colOff>114300</xdr:colOff>
      <xdr:row>82</xdr:row>
      <xdr:rowOff>165644</xdr:rowOff>
    </xdr:to>
    <xdr:sp macro="" textlink="">
      <xdr:nvSpPr>
        <xdr:cNvPr id="304" name="楕円 303">
          <a:extLst>
            <a:ext uri="{FF2B5EF4-FFF2-40B4-BE49-F238E27FC236}">
              <a16:creationId xmlns:a16="http://schemas.microsoft.com/office/drawing/2014/main" id="{1A8B0CDB-49EA-4CAD-9977-6DDB06F1036C}"/>
            </a:ext>
          </a:extLst>
        </xdr:cNvPr>
        <xdr:cNvSpPr/>
      </xdr:nvSpPr>
      <xdr:spPr>
        <a:xfrm>
          <a:off x="4584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86921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E5FB2BE-5EC9-4F52-97E6-6EBBCDE1A4C7}"/>
            </a:ext>
          </a:extLst>
        </xdr:cNvPr>
        <xdr:cNvSpPr txBox="1"/>
      </xdr:nvSpPr>
      <xdr:spPr>
        <a:xfrm>
          <a:off x="4673600" y="1397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72208</xdr:rowOff>
    </xdr:from>
    <xdr:to>
      <xdr:col>20</xdr:col>
      <xdr:colOff>38100</xdr:colOff>
      <xdr:row>87</xdr:row>
      <xdr:rowOff>2358</xdr:rowOff>
    </xdr:to>
    <xdr:sp macro="" textlink="">
      <xdr:nvSpPr>
        <xdr:cNvPr id="306" name="楕円 305">
          <a:extLst>
            <a:ext uri="{FF2B5EF4-FFF2-40B4-BE49-F238E27FC236}">
              <a16:creationId xmlns:a16="http://schemas.microsoft.com/office/drawing/2014/main" id="{DCD02CAC-8349-483F-B7AA-F321A49E7813}"/>
            </a:ext>
          </a:extLst>
        </xdr:cNvPr>
        <xdr:cNvSpPr/>
      </xdr:nvSpPr>
      <xdr:spPr>
        <a:xfrm>
          <a:off x="3746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114844</xdr:rowOff>
    </xdr:from>
    <xdr:to>
      <xdr:col>24</xdr:col>
      <xdr:colOff>63500</xdr:colOff>
      <xdr:row>86</xdr:row>
      <xdr:rowOff>123008</xdr:rowOff>
    </xdr:to>
    <xdr:cxnSp macro="">
      <xdr:nvCxnSpPr>
        <xdr:cNvPr id="307" name="直線コネクタ 306">
          <a:extLst>
            <a:ext uri="{FF2B5EF4-FFF2-40B4-BE49-F238E27FC236}">
              <a16:creationId xmlns:a16="http://schemas.microsoft.com/office/drawing/2014/main" id="{0599E875-130A-486F-8E86-B120B1EB6A63}"/>
            </a:ext>
          </a:extLst>
        </xdr:cNvPr>
        <xdr:cNvCxnSpPr/>
      </xdr:nvCxnSpPr>
      <xdr:spPr>
        <a:xfrm flipV="1">
          <a:off x="3797300" y="14173744"/>
          <a:ext cx="838200" cy="6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39551</xdr:rowOff>
    </xdr:from>
    <xdr:to>
      <xdr:col>15</xdr:col>
      <xdr:colOff>101600</xdr:colOff>
      <xdr:row>86</xdr:row>
      <xdr:rowOff>141151</xdr:rowOff>
    </xdr:to>
    <xdr:sp macro="" textlink="">
      <xdr:nvSpPr>
        <xdr:cNvPr id="308" name="楕円 307">
          <a:extLst>
            <a:ext uri="{FF2B5EF4-FFF2-40B4-BE49-F238E27FC236}">
              <a16:creationId xmlns:a16="http://schemas.microsoft.com/office/drawing/2014/main" id="{66847E76-EDEA-4110-A33D-1448D476ED7A}"/>
            </a:ext>
          </a:extLst>
        </xdr:cNvPr>
        <xdr:cNvSpPr/>
      </xdr:nvSpPr>
      <xdr:spPr>
        <a:xfrm>
          <a:off x="2857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90351</xdr:rowOff>
    </xdr:from>
    <xdr:to>
      <xdr:col>19</xdr:col>
      <xdr:colOff>177800</xdr:colOff>
      <xdr:row>86</xdr:row>
      <xdr:rowOff>123008</xdr:rowOff>
    </xdr:to>
    <xdr:cxnSp macro="">
      <xdr:nvCxnSpPr>
        <xdr:cNvPr id="309" name="直線コネクタ 308">
          <a:extLst>
            <a:ext uri="{FF2B5EF4-FFF2-40B4-BE49-F238E27FC236}">
              <a16:creationId xmlns:a16="http://schemas.microsoft.com/office/drawing/2014/main" id="{51D83EA5-E6F8-4848-8737-0011F59D8697}"/>
            </a:ext>
          </a:extLst>
        </xdr:cNvPr>
        <xdr:cNvCxnSpPr/>
      </xdr:nvCxnSpPr>
      <xdr:spPr>
        <a:xfrm>
          <a:off x="2908300" y="148350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1995</xdr:rowOff>
    </xdr:from>
    <xdr:to>
      <xdr:col>10</xdr:col>
      <xdr:colOff>165100</xdr:colOff>
      <xdr:row>86</xdr:row>
      <xdr:rowOff>103595</xdr:rowOff>
    </xdr:to>
    <xdr:sp macro="" textlink="">
      <xdr:nvSpPr>
        <xdr:cNvPr id="310" name="楕円 309">
          <a:extLst>
            <a:ext uri="{FF2B5EF4-FFF2-40B4-BE49-F238E27FC236}">
              <a16:creationId xmlns:a16="http://schemas.microsoft.com/office/drawing/2014/main" id="{E495769E-42EE-4994-8C15-DE3714D69D70}"/>
            </a:ext>
          </a:extLst>
        </xdr:cNvPr>
        <xdr:cNvSpPr/>
      </xdr:nvSpPr>
      <xdr:spPr>
        <a:xfrm>
          <a:off x="1968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52795</xdr:rowOff>
    </xdr:from>
    <xdr:to>
      <xdr:col>15</xdr:col>
      <xdr:colOff>50800</xdr:colOff>
      <xdr:row>86</xdr:row>
      <xdr:rowOff>90351</xdr:rowOff>
    </xdr:to>
    <xdr:cxnSp macro="">
      <xdr:nvCxnSpPr>
        <xdr:cNvPr id="311" name="直線コネクタ 310">
          <a:extLst>
            <a:ext uri="{FF2B5EF4-FFF2-40B4-BE49-F238E27FC236}">
              <a16:creationId xmlns:a16="http://schemas.microsoft.com/office/drawing/2014/main" id="{5950C7D8-1153-4BAF-89B3-8424DF19791A}"/>
            </a:ext>
          </a:extLst>
        </xdr:cNvPr>
        <xdr:cNvCxnSpPr/>
      </xdr:nvCxnSpPr>
      <xdr:spPr>
        <a:xfrm>
          <a:off x="2019300" y="1479749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130992</xdr:rowOff>
    </xdr:from>
    <xdr:to>
      <xdr:col>6</xdr:col>
      <xdr:colOff>38100</xdr:colOff>
      <xdr:row>86</xdr:row>
      <xdr:rowOff>61142</xdr:rowOff>
    </xdr:to>
    <xdr:sp macro="" textlink="">
      <xdr:nvSpPr>
        <xdr:cNvPr id="312" name="楕円 311">
          <a:extLst>
            <a:ext uri="{FF2B5EF4-FFF2-40B4-BE49-F238E27FC236}">
              <a16:creationId xmlns:a16="http://schemas.microsoft.com/office/drawing/2014/main" id="{021B8177-2475-4A04-8F46-DD639BC036E0}"/>
            </a:ext>
          </a:extLst>
        </xdr:cNvPr>
        <xdr:cNvSpPr/>
      </xdr:nvSpPr>
      <xdr:spPr>
        <a:xfrm>
          <a:off x="1079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10342</xdr:rowOff>
    </xdr:from>
    <xdr:to>
      <xdr:col>10</xdr:col>
      <xdr:colOff>114300</xdr:colOff>
      <xdr:row>86</xdr:row>
      <xdr:rowOff>52795</xdr:rowOff>
    </xdr:to>
    <xdr:cxnSp macro="">
      <xdr:nvCxnSpPr>
        <xdr:cNvPr id="313" name="直線コネクタ 312">
          <a:extLst>
            <a:ext uri="{FF2B5EF4-FFF2-40B4-BE49-F238E27FC236}">
              <a16:creationId xmlns:a16="http://schemas.microsoft.com/office/drawing/2014/main" id="{12742EE0-8DCF-4FB7-BE8E-7333ADF247ED}"/>
            </a:ext>
          </a:extLst>
        </xdr:cNvPr>
        <xdr:cNvCxnSpPr/>
      </xdr:nvCxnSpPr>
      <xdr:spPr>
        <a:xfrm>
          <a:off x="1130300" y="1475504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a:extLst>
            <a:ext uri="{FF2B5EF4-FFF2-40B4-BE49-F238E27FC236}">
              <a16:creationId xmlns:a16="http://schemas.microsoft.com/office/drawing/2014/main" id="{3AB4D810-761B-429C-A106-8CC21C52DC75}"/>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a:extLst>
            <a:ext uri="{FF2B5EF4-FFF2-40B4-BE49-F238E27FC236}">
              <a16:creationId xmlns:a16="http://schemas.microsoft.com/office/drawing/2014/main" id="{3DF102DA-8734-415A-B6EC-BF05AE88369E}"/>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a:extLst>
            <a:ext uri="{FF2B5EF4-FFF2-40B4-BE49-F238E27FC236}">
              <a16:creationId xmlns:a16="http://schemas.microsoft.com/office/drawing/2014/main" id="{2EE2540E-FCE8-4034-B37A-4119E6D33D01}"/>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a:extLst>
            <a:ext uri="{FF2B5EF4-FFF2-40B4-BE49-F238E27FC236}">
              <a16:creationId xmlns:a16="http://schemas.microsoft.com/office/drawing/2014/main" id="{46CCB66A-137C-4FC3-817D-F9B037A9170E}"/>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164935</xdr:rowOff>
    </xdr:from>
    <xdr:ext cx="405111" cy="259045"/>
    <xdr:sp macro="" textlink="">
      <xdr:nvSpPr>
        <xdr:cNvPr id="318" name="n_1mainValue【公営住宅】&#10;有形固定資産減価償却率">
          <a:extLst>
            <a:ext uri="{FF2B5EF4-FFF2-40B4-BE49-F238E27FC236}">
              <a16:creationId xmlns:a16="http://schemas.microsoft.com/office/drawing/2014/main" id="{1C13C79B-8E70-47E3-A108-6BBB7C93195A}"/>
            </a:ext>
          </a:extLst>
        </xdr:cNvPr>
        <xdr:cNvSpPr txBox="1"/>
      </xdr:nvSpPr>
      <xdr:spPr>
        <a:xfrm>
          <a:off x="35820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132278</xdr:rowOff>
    </xdr:from>
    <xdr:ext cx="405111" cy="259045"/>
    <xdr:sp macro="" textlink="">
      <xdr:nvSpPr>
        <xdr:cNvPr id="319" name="n_2mainValue【公営住宅】&#10;有形固定資産減価償却率">
          <a:extLst>
            <a:ext uri="{FF2B5EF4-FFF2-40B4-BE49-F238E27FC236}">
              <a16:creationId xmlns:a16="http://schemas.microsoft.com/office/drawing/2014/main" id="{AE53F183-2380-46AC-80CD-0A39E8ABB58A}"/>
            </a:ext>
          </a:extLst>
        </xdr:cNvPr>
        <xdr:cNvSpPr txBox="1"/>
      </xdr:nvSpPr>
      <xdr:spPr>
        <a:xfrm>
          <a:off x="2705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94722</xdr:rowOff>
    </xdr:from>
    <xdr:ext cx="405111" cy="259045"/>
    <xdr:sp macro="" textlink="">
      <xdr:nvSpPr>
        <xdr:cNvPr id="320" name="n_3mainValue【公営住宅】&#10;有形固定資産減価償却率">
          <a:extLst>
            <a:ext uri="{FF2B5EF4-FFF2-40B4-BE49-F238E27FC236}">
              <a16:creationId xmlns:a16="http://schemas.microsoft.com/office/drawing/2014/main" id="{84F7ADEC-18D4-4213-AFAD-815E80AD2CCB}"/>
            </a:ext>
          </a:extLst>
        </xdr:cNvPr>
        <xdr:cNvSpPr txBox="1"/>
      </xdr:nvSpPr>
      <xdr:spPr>
        <a:xfrm>
          <a:off x="1816744" y="1483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52269</xdr:rowOff>
    </xdr:from>
    <xdr:ext cx="405111" cy="259045"/>
    <xdr:sp macro="" textlink="">
      <xdr:nvSpPr>
        <xdr:cNvPr id="321" name="n_4mainValue【公営住宅】&#10;有形固定資産減価償却率">
          <a:extLst>
            <a:ext uri="{FF2B5EF4-FFF2-40B4-BE49-F238E27FC236}">
              <a16:creationId xmlns:a16="http://schemas.microsoft.com/office/drawing/2014/main" id="{3C13E06B-478E-4401-8D5D-88943C6D7778}"/>
            </a:ext>
          </a:extLst>
        </xdr:cNvPr>
        <xdr:cNvSpPr txBox="1"/>
      </xdr:nvSpPr>
      <xdr:spPr>
        <a:xfrm>
          <a:off x="927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0E51E6B-6422-4C51-9356-EE59D1FE59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4FF98AF-CBFD-4602-BB65-419A5B58904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26F6290-AF2B-48BF-A569-ED5A931C498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7BAB47D-B189-4BDE-A09E-77656044F5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E40D894-B759-4308-BB49-9C65F639444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7E91EAE-2DE9-461B-8A6F-A0F96D1AB2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5D2EC23-EE65-49B0-9ACB-FADA81B96A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931598E-B18A-4743-8A69-6DA4304B5B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D89A051-C8FB-476F-A084-703295F6C2B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E5004C0-D89F-489F-AD6F-5653D628B6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ED196EA3-4E77-40D9-947B-6BE79891DDB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6BC18C5E-3E6B-4DC4-9958-B945AFA5B56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4442B1D-525C-4425-9712-B99CD1BBD03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E961A8D7-FB91-4AD3-869D-EF4F7D9966F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EDCC0E5C-2D70-49DF-B4C8-C84143228F7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88726A40-245B-460D-9720-8882C2951C5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73BC427-A06A-41AC-8EE8-35165A0D9A1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B7A4CDBC-B596-4EB7-A881-5C5BCE2EE8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2AA356AB-CE4E-46EC-8DDA-8C9E85D7CE7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5EDDD0D4-2861-45ED-9650-20464F5CBEA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AE49E74-0381-44A3-9FD2-C092EC6476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7DCFCF56-07AF-42C8-A63C-C5803FA02DA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6493D576-9EB7-4D6E-A2C5-01414B25806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id="{8799DA32-E217-416F-B156-B2485A532E3E}"/>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id="{B7E7568C-B2D5-4263-87EF-1114D244057C}"/>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id="{83DCC839-BE40-4E9F-84EA-BF7978677198}"/>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id="{6C27DCFC-334B-4698-A9F6-72A85956B9A1}"/>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id="{72B5E072-2E36-4B2B-8A10-471A4B0147A0}"/>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a16="http://schemas.microsoft.com/office/drawing/2014/main" id="{3D6B9618-9AEF-44D8-AB30-2D33DC78182F}"/>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id="{CA17BA32-B6E9-423D-8E97-6CBFABEF5141}"/>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id="{610846D3-C2EF-44D3-84C1-E840736DA5BB}"/>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id="{3A221AC9-18EF-4615-9929-7F8A70E48167}"/>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id="{5EDCEC04-91FD-4B52-B17B-C60E6D31E7CE}"/>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id="{1273F74C-D42D-4105-9395-7E674FA3263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C82015E-0ACF-4064-84F6-3D4D1317C74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6D5003D-8567-45E5-B5F9-2610FA4D2A4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625E114-0F56-4148-8988-D3B784F933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8590403-9B9F-45E8-A4DC-88602F2359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E49AB79-8825-4304-81A4-1880323E36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66167</xdr:rowOff>
    </xdr:from>
    <xdr:to>
      <xdr:col>55</xdr:col>
      <xdr:colOff>50800</xdr:colOff>
      <xdr:row>85</xdr:row>
      <xdr:rowOff>167767</xdr:rowOff>
    </xdr:to>
    <xdr:sp macro="" textlink="">
      <xdr:nvSpPr>
        <xdr:cNvPr id="361" name="楕円 360">
          <a:extLst>
            <a:ext uri="{FF2B5EF4-FFF2-40B4-BE49-F238E27FC236}">
              <a16:creationId xmlns:a16="http://schemas.microsoft.com/office/drawing/2014/main" id="{7B0C1CD8-EC6B-48DB-B162-900833C54857}"/>
            </a:ext>
          </a:extLst>
        </xdr:cNvPr>
        <xdr:cNvSpPr/>
      </xdr:nvSpPr>
      <xdr:spPr>
        <a:xfrm>
          <a:off x="10426700" y="146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44594</xdr:rowOff>
    </xdr:from>
    <xdr:ext cx="469744" cy="259045"/>
    <xdr:sp macro="" textlink="">
      <xdr:nvSpPr>
        <xdr:cNvPr id="362" name="【公営住宅】&#10;一人当たり面積該当値テキスト">
          <a:extLst>
            <a:ext uri="{FF2B5EF4-FFF2-40B4-BE49-F238E27FC236}">
              <a16:creationId xmlns:a16="http://schemas.microsoft.com/office/drawing/2014/main" id="{36E87B1C-20CD-4B4D-B594-22B688054DF4}"/>
            </a:ext>
          </a:extLst>
        </xdr:cNvPr>
        <xdr:cNvSpPr txBox="1"/>
      </xdr:nvSpPr>
      <xdr:spPr>
        <a:xfrm>
          <a:off x="10515600" y="146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70929</xdr:rowOff>
    </xdr:from>
    <xdr:to>
      <xdr:col>50</xdr:col>
      <xdr:colOff>165100</xdr:colOff>
      <xdr:row>86</xdr:row>
      <xdr:rowOff>1079</xdr:rowOff>
    </xdr:to>
    <xdr:sp macro="" textlink="">
      <xdr:nvSpPr>
        <xdr:cNvPr id="363" name="楕円 362">
          <a:extLst>
            <a:ext uri="{FF2B5EF4-FFF2-40B4-BE49-F238E27FC236}">
              <a16:creationId xmlns:a16="http://schemas.microsoft.com/office/drawing/2014/main" id="{B02056B8-D37E-40B2-9E0D-35421F6276A1}"/>
            </a:ext>
          </a:extLst>
        </xdr:cNvPr>
        <xdr:cNvSpPr/>
      </xdr:nvSpPr>
      <xdr:spPr>
        <a:xfrm>
          <a:off x="9588500" y="146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116967</xdr:rowOff>
    </xdr:from>
    <xdr:to>
      <xdr:col>55</xdr:col>
      <xdr:colOff>0</xdr:colOff>
      <xdr:row>85</xdr:row>
      <xdr:rowOff>121729</xdr:rowOff>
    </xdr:to>
    <xdr:cxnSp macro="">
      <xdr:nvCxnSpPr>
        <xdr:cNvPr id="364" name="直線コネクタ 363">
          <a:extLst>
            <a:ext uri="{FF2B5EF4-FFF2-40B4-BE49-F238E27FC236}">
              <a16:creationId xmlns:a16="http://schemas.microsoft.com/office/drawing/2014/main" id="{E6366A35-9EE2-447A-9A18-3A54D82FBFE2}"/>
            </a:ext>
          </a:extLst>
        </xdr:cNvPr>
        <xdr:cNvCxnSpPr/>
      </xdr:nvCxnSpPr>
      <xdr:spPr>
        <a:xfrm flipV="1">
          <a:off x="9639300" y="14690217"/>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74549</xdr:rowOff>
    </xdr:from>
    <xdr:to>
      <xdr:col>46</xdr:col>
      <xdr:colOff>38100</xdr:colOff>
      <xdr:row>86</xdr:row>
      <xdr:rowOff>4699</xdr:rowOff>
    </xdr:to>
    <xdr:sp macro="" textlink="">
      <xdr:nvSpPr>
        <xdr:cNvPr id="365" name="楕円 364">
          <a:extLst>
            <a:ext uri="{FF2B5EF4-FFF2-40B4-BE49-F238E27FC236}">
              <a16:creationId xmlns:a16="http://schemas.microsoft.com/office/drawing/2014/main" id="{9954C64B-FCEF-4515-A90F-62A15C674848}"/>
            </a:ext>
          </a:extLst>
        </xdr:cNvPr>
        <xdr:cNvSpPr/>
      </xdr:nvSpPr>
      <xdr:spPr>
        <a:xfrm>
          <a:off x="8699500" y="14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121729</xdr:rowOff>
    </xdr:from>
    <xdr:to>
      <xdr:col>50</xdr:col>
      <xdr:colOff>114300</xdr:colOff>
      <xdr:row>85</xdr:row>
      <xdr:rowOff>125349</xdr:rowOff>
    </xdr:to>
    <xdr:cxnSp macro="">
      <xdr:nvCxnSpPr>
        <xdr:cNvPr id="366" name="直線コネクタ 365">
          <a:extLst>
            <a:ext uri="{FF2B5EF4-FFF2-40B4-BE49-F238E27FC236}">
              <a16:creationId xmlns:a16="http://schemas.microsoft.com/office/drawing/2014/main" id="{C01C29BC-7AA8-43C2-A8BA-6602AE42B78C}"/>
            </a:ext>
          </a:extLst>
        </xdr:cNvPr>
        <xdr:cNvCxnSpPr/>
      </xdr:nvCxnSpPr>
      <xdr:spPr>
        <a:xfrm flipV="1">
          <a:off x="8750300" y="1469497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78550</xdr:rowOff>
    </xdr:from>
    <xdr:to>
      <xdr:col>41</xdr:col>
      <xdr:colOff>101600</xdr:colOff>
      <xdr:row>86</xdr:row>
      <xdr:rowOff>8700</xdr:rowOff>
    </xdr:to>
    <xdr:sp macro="" textlink="">
      <xdr:nvSpPr>
        <xdr:cNvPr id="367" name="楕円 366">
          <a:extLst>
            <a:ext uri="{FF2B5EF4-FFF2-40B4-BE49-F238E27FC236}">
              <a16:creationId xmlns:a16="http://schemas.microsoft.com/office/drawing/2014/main" id="{6CD19519-B5E7-48DB-8BBF-EC144F3B141E}"/>
            </a:ext>
          </a:extLst>
        </xdr:cNvPr>
        <xdr:cNvSpPr/>
      </xdr:nvSpPr>
      <xdr:spPr>
        <a:xfrm>
          <a:off x="7810500" y="1465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125349</xdr:rowOff>
    </xdr:from>
    <xdr:to>
      <xdr:col>45</xdr:col>
      <xdr:colOff>177800</xdr:colOff>
      <xdr:row>85</xdr:row>
      <xdr:rowOff>129350</xdr:rowOff>
    </xdr:to>
    <xdr:cxnSp macro="">
      <xdr:nvCxnSpPr>
        <xdr:cNvPr id="368" name="直線コネクタ 367">
          <a:extLst>
            <a:ext uri="{FF2B5EF4-FFF2-40B4-BE49-F238E27FC236}">
              <a16:creationId xmlns:a16="http://schemas.microsoft.com/office/drawing/2014/main" id="{9A19539C-72A9-4C13-A3C1-1777162179B2}"/>
            </a:ext>
          </a:extLst>
        </xdr:cNvPr>
        <xdr:cNvCxnSpPr/>
      </xdr:nvCxnSpPr>
      <xdr:spPr>
        <a:xfrm flipV="1">
          <a:off x="7861300" y="1469859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81978</xdr:rowOff>
    </xdr:from>
    <xdr:to>
      <xdr:col>36</xdr:col>
      <xdr:colOff>165100</xdr:colOff>
      <xdr:row>86</xdr:row>
      <xdr:rowOff>12128</xdr:rowOff>
    </xdr:to>
    <xdr:sp macro="" textlink="">
      <xdr:nvSpPr>
        <xdr:cNvPr id="369" name="楕円 368">
          <a:extLst>
            <a:ext uri="{FF2B5EF4-FFF2-40B4-BE49-F238E27FC236}">
              <a16:creationId xmlns:a16="http://schemas.microsoft.com/office/drawing/2014/main" id="{E679C5C5-D460-4E88-9950-0F1D2547E46E}"/>
            </a:ext>
          </a:extLst>
        </xdr:cNvPr>
        <xdr:cNvSpPr/>
      </xdr:nvSpPr>
      <xdr:spPr>
        <a:xfrm>
          <a:off x="6921500" y="1465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129350</xdr:rowOff>
    </xdr:from>
    <xdr:to>
      <xdr:col>41</xdr:col>
      <xdr:colOff>50800</xdr:colOff>
      <xdr:row>85</xdr:row>
      <xdr:rowOff>132778</xdr:rowOff>
    </xdr:to>
    <xdr:cxnSp macro="">
      <xdr:nvCxnSpPr>
        <xdr:cNvPr id="370" name="直線コネクタ 369">
          <a:extLst>
            <a:ext uri="{FF2B5EF4-FFF2-40B4-BE49-F238E27FC236}">
              <a16:creationId xmlns:a16="http://schemas.microsoft.com/office/drawing/2014/main" id="{E703B665-041F-41AD-8383-201704CE6736}"/>
            </a:ext>
          </a:extLst>
        </xdr:cNvPr>
        <xdr:cNvCxnSpPr/>
      </xdr:nvCxnSpPr>
      <xdr:spPr>
        <a:xfrm flipV="1">
          <a:off x="6972300" y="1470260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id="{C9285243-BBF8-4765-8534-C70498D85B77}"/>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id="{7AF83749-C404-4363-8F8C-DC8D06DE4606}"/>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a:extLst>
            <a:ext uri="{FF2B5EF4-FFF2-40B4-BE49-F238E27FC236}">
              <a16:creationId xmlns:a16="http://schemas.microsoft.com/office/drawing/2014/main" id="{8B11E1EB-D25E-4718-9538-611552B8DFD6}"/>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a:extLst>
            <a:ext uri="{FF2B5EF4-FFF2-40B4-BE49-F238E27FC236}">
              <a16:creationId xmlns:a16="http://schemas.microsoft.com/office/drawing/2014/main" id="{9B7901D3-CC71-423D-85CF-10682AD5E99E}"/>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163656</xdr:rowOff>
    </xdr:from>
    <xdr:ext cx="469744" cy="259045"/>
    <xdr:sp macro="" textlink="">
      <xdr:nvSpPr>
        <xdr:cNvPr id="375" name="n_1mainValue【公営住宅】&#10;一人当たり面積">
          <a:extLst>
            <a:ext uri="{FF2B5EF4-FFF2-40B4-BE49-F238E27FC236}">
              <a16:creationId xmlns:a16="http://schemas.microsoft.com/office/drawing/2014/main" id="{BB55F01C-22A1-4C00-9CB2-FB61458C251F}"/>
            </a:ext>
          </a:extLst>
        </xdr:cNvPr>
        <xdr:cNvSpPr txBox="1"/>
      </xdr:nvSpPr>
      <xdr:spPr>
        <a:xfrm>
          <a:off x="9391727" y="1473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167276</xdr:rowOff>
    </xdr:from>
    <xdr:ext cx="469744" cy="259045"/>
    <xdr:sp macro="" textlink="">
      <xdr:nvSpPr>
        <xdr:cNvPr id="376" name="n_2mainValue【公営住宅】&#10;一人当たり面積">
          <a:extLst>
            <a:ext uri="{FF2B5EF4-FFF2-40B4-BE49-F238E27FC236}">
              <a16:creationId xmlns:a16="http://schemas.microsoft.com/office/drawing/2014/main" id="{89E19E7F-BBE6-48C0-9E36-F741EEB471F6}"/>
            </a:ext>
          </a:extLst>
        </xdr:cNvPr>
        <xdr:cNvSpPr txBox="1"/>
      </xdr:nvSpPr>
      <xdr:spPr>
        <a:xfrm>
          <a:off x="8515427" y="147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171277</xdr:rowOff>
    </xdr:from>
    <xdr:ext cx="469744" cy="259045"/>
    <xdr:sp macro="" textlink="">
      <xdr:nvSpPr>
        <xdr:cNvPr id="377" name="n_3mainValue【公営住宅】&#10;一人当たり面積">
          <a:extLst>
            <a:ext uri="{FF2B5EF4-FFF2-40B4-BE49-F238E27FC236}">
              <a16:creationId xmlns:a16="http://schemas.microsoft.com/office/drawing/2014/main" id="{7351500E-4CC5-469B-959C-993CDD4AE276}"/>
            </a:ext>
          </a:extLst>
        </xdr:cNvPr>
        <xdr:cNvSpPr txBox="1"/>
      </xdr:nvSpPr>
      <xdr:spPr>
        <a:xfrm>
          <a:off x="7626427" y="1474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3255</xdr:rowOff>
    </xdr:from>
    <xdr:ext cx="469744" cy="259045"/>
    <xdr:sp macro="" textlink="">
      <xdr:nvSpPr>
        <xdr:cNvPr id="378" name="n_4mainValue【公営住宅】&#10;一人当たり面積">
          <a:extLst>
            <a:ext uri="{FF2B5EF4-FFF2-40B4-BE49-F238E27FC236}">
              <a16:creationId xmlns:a16="http://schemas.microsoft.com/office/drawing/2014/main" id="{E1A0FE35-4AC2-4C90-907F-DC9EFE299A61}"/>
            </a:ext>
          </a:extLst>
        </xdr:cNvPr>
        <xdr:cNvSpPr txBox="1"/>
      </xdr:nvSpPr>
      <xdr:spPr>
        <a:xfrm>
          <a:off x="6737427" y="1474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FD6C3D2-71AB-473E-8188-E5107B7E96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951C6C1-4B4B-4DC7-8351-E86F116C94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5F4456A-0599-4021-AC97-B99C5C461D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D4D556D-D2FA-4CB4-9CBE-DDC51DD123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7F9F1D0-3ED0-405D-8C10-4C581A63B5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D70159A-3678-4753-B775-26CF0FE363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32FA214-FE63-4B43-B886-B6644D6B75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10BA06A-2FC7-4F76-A7AB-F922046510C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4BC1466D-CE7C-441E-B4CC-0F821E93A32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813C8FA4-DA17-437B-8E0A-4CAE8B7392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91FB67DD-CFA6-4A3D-998F-4B4618127AB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A31C89F-A15B-4303-B948-66282DB6D5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DAEEF576-0F86-4ABA-B9E6-22948A15AD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81F09E42-84FB-413F-985C-11D0AB5F1E9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BE9BA8B2-1904-4DAF-9151-91B8BCA975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2B52A319-FB19-49D2-ABD4-F9BC355D7B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31774EF6-D1CF-4620-9513-E357AA48D4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CF546C8E-D5CB-4134-B209-3B932FCF42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FBC3ABD-4890-484F-9002-F1D253BEE9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FB51645-4E9D-4233-8557-4AA8926E6B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34251EFA-1126-4AEC-B142-B336A9810E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AEBC1372-3597-4F71-B9FE-11CEFA1A81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592E0B4-1855-4106-AED4-D37902A998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8FAC91E0-36F4-4C10-96E4-A29746ABCED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BFB24621-9574-431A-A1C2-DE522EBF38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475ECF2C-FDA4-4E5E-9B72-286D9E8A4E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49342F66-27E6-4DD9-B07B-B988F4D3E7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5D91A79E-D49A-414D-9D32-0A19A30C4C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55A9A471-57E7-4DC5-90E5-37817BB170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9DA4EEDF-14D3-48E2-A5A7-AE1AB6DDA8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7B7732FE-22F1-47D2-AA45-8531DB79238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9B166CE8-35AA-4D62-9F09-D255528B3BF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9235B7F3-4A47-4172-8781-B770464798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B3F627B5-2E87-450F-8463-80D9949200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43EF6E0C-049A-4B77-98DD-6D3D9AED16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5B0154F4-93F5-4274-B724-C4C5519F46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62C82D1A-0302-48EF-AF25-4B65FC337E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AEB88CF8-85F3-4AE2-9E9A-C69C4EC429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48C30121-1BE1-478E-B52D-62FDD81084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798B1918-B5EE-4C57-8A39-7E6D8D3B12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1D01A582-9788-422F-BE85-5BBC0B73858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4D4ED686-87E1-43F3-A844-B8E9F60FEA7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B517561-1220-48F2-B605-AB421C5DD5B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13F5323D-06CF-487A-A3E0-5F6A53228BB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3D8901DA-B806-474A-9715-DE04EA46455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B2F968C3-4123-47AB-8193-CA078617E27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01AFCA29-0437-451D-A71F-B2AA32CBFC0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B6190E78-8ACD-44EE-8EB9-B72B886A92F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DEAE5ABE-19B7-41AB-8825-C5ADB290ACF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77E450F8-C6AB-43D9-969B-B41986BECFA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E7872523-F991-4497-99E2-FE23C2139DD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907E78A3-DBFE-4CAC-905C-74B7817FDA2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930065FA-9B7E-4C19-B8DE-7391B5788A7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FAD16FD4-8FBA-4358-A9A8-3751DDAB79D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913DDE65-2245-43AF-889A-1CF0801F4A2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A1CF613D-9209-4D93-B307-8621256A96D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3DFA6756-130A-4EE6-9C48-9CF439A46E2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36" name="直線コネクタ 435">
          <a:extLst>
            <a:ext uri="{FF2B5EF4-FFF2-40B4-BE49-F238E27FC236}">
              <a16:creationId xmlns:a16="http://schemas.microsoft.com/office/drawing/2014/main" id="{C89479CF-14C9-49BE-8C37-06C8AD0BED49}"/>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75BFCF6B-506B-47EC-868E-6A263DD7B1AC}"/>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438" name="直線コネクタ 437">
          <a:extLst>
            <a:ext uri="{FF2B5EF4-FFF2-40B4-BE49-F238E27FC236}">
              <a16:creationId xmlns:a16="http://schemas.microsoft.com/office/drawing/2014/main" id="{D0F0428E-8529-4402-8425-1931235AAFD1}"/>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9B2F0E66-7C0E-47E0-B130-C2285203FD2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40" name="直線コネクタ 439">
          <a:extLst>
            <a:ext uri="{FF2B5EF4-FFF2-40B4-BE49-F238E27FC236}">
              <a16:creationId xmlns:a16="http://schemas.microsoft.com/office/drawing/2014/main" id="{B5A4B1D4-7E26-430D-9496-4C958B5B94AA}"/>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8FDB97AB-631A-458B-B7EF-E73B1D461C4C}"/>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442" name="フローチャート: 判断 441">
          <a:extLst>
            <a:ext uri="{FF2B5EF4-FFF2-40B4-BE49-F238E27FC236}">
              <a16:creationId xmlns:a16="http://schemas.microsoft.com/office/drawing/2014/main" id="{A02D29C1-C855-4CA7-A796-E9ACFF11F6F4}"/>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443" name="フローチャート: 判断 442">
          <a:extLst>
            <a:ext uri="{FF2B5EF4-FFF2-40B4-BE49-F238E27FC236}">
              <a16:creationId xmlns:a16="http://schemas.microsoft.com/office/drawing/2014/main" id="{BE9158CA-FD22-41F0-94E6-B22938E89A1A}"/>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444" name="フローチャート: 判断 443">
          <a:extLst>
            <a:ext uri="{FF2B5EF4-FFF2-40B4-BE49-F238E27FC236}">
              <a16:creationId xmlns:a16="http://schemas.microsoft.com/office/drawing/2014/main" id="{F460F624-9F58-4124-9F9F-E8DD5C4B881C}"/>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445" name="フローチャート: 判断 444">
          <a:extLst>
            <a:ext uri="{FF2B5EF4-FFF2-40B4-BE49-F238E27FC236}">
              <a16:creationId xmlns:a16="http://schemas.microsoft.com/office/drawing/2014/main" id="{4E0AECCF-6DC8-4989-A9F8-C1543A83F6B1}"/>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446" name="フローチャート: 判断 445">
          <a:extLst>
            <a:ext uri="{FF2B5EF4-FFF2-40B4-BE49-F238E27FC236}">
              <a16:creationId xmlns:a16="http://schemas.microsoft.com/office/drawing/2014/main" id="{D34ED667-F48C-4851-B88D-64EF492E44B3}"/>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4E08C8A3-6ED9-4AF0-93E3-188A19CBD6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62628F5-5B95-4069-91B4-67BC65F1D7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AF51A7DF-160D-4366-BB04-9B66B29BDA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8B572857-B0F5-42CD-9703-6E2D376B1E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85713A3C-F967-4E9E-84EB-3266358855A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48804</xdr:rowOff>
    </xdr:from>
    <xdr:to>
      <xdr:col>85</xdr:col>
      <xdr:colOff>177800</xdr:colOff>
      <xdr:row>60</xdr:row>
      <xdr:rowOff>150404</xdr:rowOff>
    </xdr:to>
    <xdr:sp macro="" textlink="">
      <xdr:nvSpPr>
        <xdr:cNvPr id="452" name="楕円 451">
          <a:extLst>
            <a:ext uri="{FF2B5EF4-FFF2-40B4-BE49-F238E27FC236}">
              <a16:creationId xmlns:a16="http://schemas.microsoft.com/office/drawing/2014/main" id="{8F56DF01-1962-4426-B042-DA0AC5C7260D}"/>
            </a:ext>
          </a:extLst>
        </xdr:cNvPr>
        <xdr:cNvSpPr/>
      </xdr:nvSpPr>
      <xdr:spPr>
        <a:xfrm>
          <a:off x="16268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71681</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3E48E982-2325-4666-94AC-F3EDBF717C22}"/>
            </a:ext>
          </a:extLst>
        </xdr:cNvPr>
        <xdr:cNvSpPr txBox="1"/>
      </xdr:nvSpPr>
      <xdr:spPr>
        <a:xfrm>
          <a:off x="16357600" y="1018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27577</xdr:rowOff>
    </xdr:from>
    <xdr:to>
      <xdr:col>81</xdr:col>
      <xdr:colOff>101600</xdr:colOff>
      <xdr:row>60</xdr:row>
      <xdr:rowOff>129177</xdr:rowOff>
    </xdr:to>
    <xdr:sp macro="" textlink="">
      <xdr:nvSpPr>
        <xdr:cNvPr id="454" name="楕円 453">
          <a:extLst>
            <a:ext uri="{FF2B5EF4-FFF2-40B4-BE49-F238E27FC236}">
              <a16:creationId xmlns:a16="http://schemas.microsoft.com/office/drawing/2014/main" id="{49B21171-933F-4331-9FB7-CF165A7E3ABA}"/>
            </a:ext>
          </a:extLst>
        </xdr:cNvPr>
        <xdr:cNvSpPr/>
      </xdr:nvSpPr>
      <xdr:spPr>
        <a:xfrm>
          <a:off x="15430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60</xdr:row>
      <xdr:rowOff>99604</xdr:rowOff>
    </xdr:to>
    <xdr:cxnSp macro="">
      <xdr:nvCxnSpPr>
        <xdr:cNvPr id="455" name="直線コネクタ 454">
          <a:extLst>
            <a:ext uri="{FF2B5EF4-FFF2-40B4-BE49-F238E27FC236}">
              <a16:creationId xmlns:a16="http://schemas.microsoft.com/office/drawing/2014/main" id="{CB9A42F6-A455-49C5-8A18-688B07DE97F0}"/>
            </a:ext>
          </a:extLst>
        </xdr:cNvPr>
        <xdr:cNvCxnSpPr/>
      </xdr:nvCxnSpPr>
      <xdr:spPr>
        <a:xfrm>
          <a:off x="15481300" y="103653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456" name="楕円 455">
          <a:extLst>
            <a:ext uri="{FF2B5EF4-FFF2-40B4-BE49-F238E27FC236}">
              <a16:creationId xmlns:a16="http://schemas.microsoft.com/office/drawing/2014/main" id="{4840B32D-41CD-400C-B2A9-BAF8E79838BC}"/>
            </a:ext>
          </a:extLst>
        </xdr:cNvPr>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78377</xdr:rowOff>
    </xdr:to>
    <xdr:cxnSp macro="">
      <xdr:nvCxnSpPr>
        <xdr:cNvPr id="457" name="直線コネクタ 456">
          <a:extLst>
            <a:ext uri="{FF2B5EF4-FFF2-40B4-BE49-F238E27FC236}">
              <a16:creationId xmlns:a16="http://schemas.microsoft.com/office/drawing/2014/main" id="{549ACF0A-48B4-4464-AE2D-F6EACB41DBA2}"/>
            </a:ext>
          </a:extLst>
        </xdr:cNvPr>
        <xdr:cNvCxnSpPr/>
      </xdr:nvCxnSpPr>
      <xdr:spPr>
        <a:xfrm>
          <a:off x="14592300" y="103392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156573</xdr:rowOff>
    </xdr:from>
    <xdr:to>
      <xdr:col>72</xdr:col>
      <xdr:colOff>38100</xdr:colOff>
      <xdr:row>60</xdr:row>
      <xdr:rowOff>86723</xdr:rowOff>
    </xdr:to>
    <xdr:sp macro="" textlink="">
      <xdr:nvSpPr>
        <xdr:cNvPr id="458" name="楕円 457">
          <a:extLst>
            <a:ext uri="{FF2B5EF4-FFF2-40B4-BE49-F238E27FC236}">
              <a16:creationId xmlns:a16="http://schemas.microsoft.com/office/drawing/2014/main" id="{13D681ED-C7FC-4323-8842-5C472A4DCC21}"/>
            </a:ext>
          </a:extLst>
        </xdr:cNvPr>
        <xdr:cNvSpPr/>
      </xdr:nvSpPr>
      <xdr:spPr>
        <a:xfrm>
          <a:off x="13652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35923</xdr:rowOff>
    </xdr:from>
    <xdr:to>
      <xdr:col>76</xdr:col>
      <xdr:colOff>114300</xdr:colOff>
      <xdr:row>60</xdr:row>
      <xdr:rowOff>52251</xdr:rowOff>
    </xdr:to>
    <xdr:cxnSp macro="">
      <xdr:nvCxnSpPr>
        <xdr:cNvPr id="459" name="直線コネクタ 458">
          <a:extLst>
            <a:ext uri="{FF2B5EF4-FFF2-40B4-BE49-F238E27FC236}">
              <a16:creationId xmlns:a16="http://schemas.microsoft.com/office/drawing/2014/main" id="{2E07ED1B-C7D8-42FF-96F0-26D2E64BED4F}"/>
            </a:ext>
          </a:extLst>
        </xdr:cNvPr>
        <xdr:cNvCxnSpPr/>
      </xdr:nvCxnSpPr>
      <xdr:spPr>
        <a:xfrm>
          <a:off x="13703300" y="103229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135346</xdr:rowOff>
    </xdr:from>
    <xdr:to>
      <xdr:col>67</xdr:col>
      <xdr:colOff>101600</xdr:colOff>
      <xdr:row>60</xdr:row>
      <xdr:rowOff>65496</xdr:rowOff>
    </xdr:to>
    <xdr:sp macro="" textlink="">
      <xdr:nvSpPr>
        <xdr:cNvPr id="460" name="楕円 459">
          <a:extLst>
            <a:ext uri="{FF2B5EF4-FFF2-40B4-BE49-F238E27FC236}">
              <a16:creationId xmlns:a16="http://schemas.microsoft.com/office/drawing/2014/main" id="{9B8A944A-03C5-4CBE-97DF-B42D4F7F4FDB}"/>
            </a:ext>
          </a:extLst>
        </xdr:cNvPr>
        <xdr:cNvSpPr/>
      </xdr:nvSpPr>
      <xdr:spPr>
        <a:xfrm>
          <a:off x="12763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14696</xdr:rowOff>
    </xdr:from>
    <xdr:to>
      <xdr:col>71</xdr:col>
      <xdr:colOff>177800</xdr:colOff>
      <xdr:row>60</xdr:row>
      <xdr:rowOff>35923</xdr:rowOff>
    </xdr:to>
    <xdr:cxnSp macro="">
      <xdr:nvCxnSpPr>
        <xdr:cNvPr id="461" name="直線コネクタ 460">
          <a:extLst>
            <a:ext uri="{FF2B5EF4-FFF2-40B4-BE49-F238E27FC236}">
              <a16:creationId xmlns:a16="http://schemas.microsoft.com/office/drawing/2014/main" id="{3BC8888D-0085-44C0-930F-95EBEAE4E465}"/>
            </a:ext>
          </a:extLst>
        </xdr:cNvPr>
        <xdr:cNvCxnSpPr/>
      </xdr:nvCxnSpPr>
      <xdr:spPr>
        <a:xfrm>
          <a:off x="12814300" y="103016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462" name="n_1aveValue【学校施設】&#10;有形固定資産減価償却率">
          <a:extLst>
            <a:ext uri="{FF2B5EF4-FFF2-40B4-BE49-F238E27FC236}">
              <a16:creationId xmlns:a16="http://schemas.microsoft.com/office/drawing/2014/main" id="{BFCDB933-223F-4C5D-8767-56FE2EE4AF9E}"/>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463" name="n_2aveValue【学校施設】&#10;有形固定資産減価償却率">
          <a:extLst>
            <a:ext uri="{FF2B5EF4-FFF2-40B4-BE49-F238E27FC236}">
              <a16:creationId xmlns:a16="http://schemas.microsoft.com/office/drawing/2014/main" id="{FB16C144-FC16-4BA9-837F-47022E6082E5}"/>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464" name="n_3aveValue【学校施設】&#10;有形固定資産減価償却率">
          <a:extLst>
            <a:ext uri="{FF2B5EF4-FFF2-40B4-BE49-F238E27FC236}">
              <a16:creationId xmlns:a16="http://schemas.microsoft.com/office/drawing/2014/main" id="{2A0CA779-5AAE-44E7-9A8D-0AB8A8E85215}"/>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465" name="n_4aveValue【学校施設】&#10;有形固定資産減価償却率">
          <a:extLst>
            <a:ext uri="{FF2B5EF4-FFF2-40B4-BE49-F238E27FC236}">
              <a16:creationId xmlns:a16="http://schemas.microsoft.com/office/drawing/2014/main" id="{24482744-2C45-4160-956D-86971181268D}"/>
            </a:ext>
          </a:extLst>
        </xdr:cNvPr>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145704</xdr:rowOff>
    </xdr:from>
    <xdr:ext cx="405111" cy="259045"/>
    <xdr:sp macro="" textlink="">
      <xdr:nvSpPr>
        <xdr:cNvPr id="466" name="n_1mainValue【学校施設】&#10;有形固定資産減価償却率">
          <a:extLst>
            <a:ext uri="{FF2B5EF4-FFF2-40B4-BE49-F238E27FC236}">
              <a16:creationId xmlns:a16="http://schemas.microsoft.com/office/drawing/2014/main" id="{57E4B109-AADF-46F5-AEAD-23F7ED631529}"/>
            </a:ext>
          </a:extLst>
        </xdr:cNvPr>
        <xdr:cNvSpPr txBox="1"/>
      </xdr:nvSpPr>
      <xdr:spPr>
        <a:xfrm>
          <a:off x="152660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467" name="n_2mainValue【学校施設】&#10;有形固定資産減価償却率">
          <a:extLst>
            <a:ext uri="{FF2B5EF4-FFF2-40B4-BE49-F238E27FC236}">
              <a16:creationId xmlns:a16="http://schemas.microsoft.com/office/drawing/2014/main" id="{DE159DE8-BFE1-4185-97B5-3A34CC8EF643}"/>
            </a:ext>
          </a:extLst>
        </xdr:cNvPr>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103250</xdr:rowOff>
    </xdr:from>
    <xdr:ext cx="405111" cy="259045"/>
    <xdr:sp macro="" textlink="">
      <xdr:nvSpPr>
        <xdr:cNvPr id="468" name="n_3mainValue【学校施設】&#10;有形固定資産減価償却率">
          <a:extLst>
            <a:ext uri="{FF2B5EF4-FFF2-40B4-BE49-F238E27FC236}">
              <a16:creationId xmlns:a16="http://schemas.microsoft.com/office/drawing/2014/main" id="{153C3FD5-67B9-4FDF-BD26-3E19B4AEECFB}"/>
            </a:ext>
          </a:extLst>
        </xdr:cNvPr>
        <xdr:cNvSpPr txBox="1"/>
      </xdr:nvSpPr>
      <xdr:spPr>
        <a:xfrm>
          <a:off x="13500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82023</xdr:rowOff>
    </xdr:from>
    <xdr:ext cx="405111" cy="259045"/>
    <xdr:sp macro="" textlink="">
      <xdr:nvSpPr>
        <xdr:cNvPr id="469" name="n_4mainValue【学校施設】&#10;有形固定資産減価償却率">
          <a:extLst>
            <a:ext uri="{FF2B5EF4-FFF2-40B4-BE49-F238E27FC236}">
              <a16:creationId xmlns:a16="http://schemas.microsoft.com/office/drawing/2014/main" id="{6A94ED92-9411-4EA4-8C54-ABC04B98E281}"/>
            </a:ext>
          </a:extLst>
        </xdr:cNvPr>
        <xdr:cNvSpPr txBox="1"/>
      </xdr:nvSpPr>
      <xdr:spPr>
        <a:xfrm>
          <a:off x="12611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4BADF71F-5DD4-4238-9F2D-7F12F1580A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909B22E9-BCD7-41C6-B03B-5547E362F3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9425D5A1-D106-4FE7-BADC-0E4575B126B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1E0D4B2D-56A7-41EF-BC29-8F4D34100E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D348EE86-132E-4C1B-8BCA-E2185A7B71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FC9F414A-B78A-4951-A6E4-8E2D758EEC3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5EADC36-23D1-42E3-851B-714832254F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7C1FF13C-437A-4601-A7C7-A08A38DAB70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1A76C1B-0921-4155-9313-B5760457B4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6A1870C0-1950-4512-A3E5-56A4475ED9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4E3B6D9F-2BCF-4F37-8B7B-88CAE3EF680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EFB0165A-3EB9-46AD-BB11-AAA85D4FA9F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23D51DFA-1A10-4409-AB84-4D3FA58AC3F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3D92B751-23FE-41BC-831C-7C7C39F133D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1B88A4A4-9513-41FC-B25D-0195BA9AE6F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A9B5EA7F-70EC-4661-BFA7-DC1D5ED44B1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DC53AF3D-5CF8-43E4-ACD0-D48ECB7D291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8732F95A-6B97-4E0D-AFED-2CAEA96421B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E04B4265-6C0C-4AED-BE54-7120828EA34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DBB3C062-092B-4304-8CD2-E4D4D46B74C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1E985895-EFFB-470E-A50F-A89893B07A9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a:extLst>
            <a:ext uri="{FF2B5EF4-FFF2-40B4-BE49-F238E27FC236}">
              <a16:creationId xmlns:a16="http://schemas.microsoft.com/office/drawing/2014/main" id="{868F2D38-93E1-48D8-9667-16BEF1B72C6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70F5F78D-57EE-4BB7-953D-E0E09FE3D59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493" name="直線コネクタ 492">
          <a:extLst>
            <a:ext uri="{FF2B5EF4-FFF2-40B4-BE49-F238E27FC236}">
              <a16:creationId xmlns:a16="http://schemas.microsoft.com/office/drawing/2014/main" id="{EFC15C57-796A-4AB6-88E9-9E15C07957F8}"/>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494" name="【学校施設】&#10;一人当たり面積最小値テキスト">
          <a:extLst>
            <a:ext uri="{FF2B5EF4-FFF2-40B4-BE49-F238E27FC236}">
              <a16:creationId xmlns:a16="http://schemas.microsoft.com/office/drawing/2014/main" id="{5466FA06-2D16-4030-AE6F-30BF6348760F}"/>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495" name="直線コネクタ 494">
          <a:extLst>
            <a:ext uri="{FF2B5EF4-FFF2-40B4-BE49-F238E27FC236}">
              <a16:creationId xmlns:a16="http://schemas.microsoft.com/office/drawing/2014/main" id="{3B92F94F-61D1-4AD9-BCED-C8EB2CCEBE32}"/>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496" name="【学校施設】&#10;一人当たり面積最大値テキスト">
          <a:extLst>
            <a:ext uri="{FF2B5EF4-FFF2-40B4-BE49-F238E27FC236}">
              <a16:creationId xmlns:a16="http://schemas.microsoft.com/office/drawing/2014/main" id="{1DDA3587-5238-4349-A377-698ACB04EE9D}"/>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497" name="直線コネクタ 496">
          <a:extLst>
            <a:ext uri="{FF2B5EF4-FFF2-40B4-BE49-F238E27FC236}">
              <a16:creationId xmlns:a16="http://schemas.microsoft.com/office/drawing/2014/main" id="{119B3C4F-D11A-4009-92DE-7A7497EF967B}"/>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498" name="【学校施設】&#10;一人当たり面積平均値テキスト">
          <a:extLst>
            <a:ext uri="{FF2B5EF4-FFF2-40B4-BE49-F238E27FC236}">
              <a16:creationId xmlns:a16="http://schemas.microsoft.com/office/drawing/2014/main" id="{F07B4006-2578-4E45-9B79-12F3A4C94105}"/>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499" name="フローチャート: 判断 498">
          <a:extLst>
            <a:ext uri="{FF2B5EF4-FFF2-40B4-BE49-F238E27FC236}">
              <a16:creationId xmlns:a16="http://schemas.microsoft.com/office/drawing/2014/main" id="{62C5C2AC-54E9-463E-ABAB-C876D1B6E02A}"/>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00" name="フローチャート: 判断 499">
          <a:extLst>
            <a:ext uri="{FF2B5EF4-FFF2-40B4-BE49-F238E27FC236}">
              <a16:creationId xmlns:a16="http://schemas.microsoft.com/office/drawing/2014/main" id="{81E5455D-DD19-4059-8026-68967FCFF829}"/>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01" name="フローチャート: 判断 500">
          <a:extLst>
            <a:ext uri="{FF2B5EF4-FFF2-40B4-BE49-F238E27FC236}">
              <a16:creationId xmlns:a16="http://schemas.microsoft.com/office/drawing/2014/main" id="{E47AB7FB-D584-4972-9707-1C9923571535}"/>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02" name="フローチャート: 判断 501">
          <a:extLst>
            <a:ext uri="{FF2B5EF4-FFF2-40B4-BE49-F238E27FC236}">
              <a16:creationId xmlns:a16="http://schemas.microsoft.com/office/drawing/2014/main" id="{D24D7E83-01D4-4A41-982B-8A13B9F35174}"/>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03" name="フローチャート: 判断 502">
          <a:extLst>
            <a:ext uri="{FF2B5EF4-FFF2-40B4-BE49-F238E27FC236}">
              <a16:creationId xmlns:a16="http://schemas.microsoft.com/office/drawing/2014/main" id="{1E1AD55E-4205-4191-9897-B051C3155EE2}"/>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E3D88F1F-E696-4F0E-B235-74AB901EE1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38C783A-0065-42E6-9524-669C2706C4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80EF0A14-D7B3-4871-A885-0A5C441114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72DB406-7B00-4484-914E-975AAF807F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87799D37-6D3D-4602-99E0-5CBEFC1428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83121</xdr:rowOff>
    </xdr:from>
    <xdr:to>
      <xdr:col>116</xdr:col>
      <xdr:colOff>114300</xdr:colOff>
      <xdr:row>63</xdr:row>
      <xdr:rowOff>13271</xdr:rowOff>
    </xdr:to>
    <xdr:sp macro="" textlink="">
      <xdr:nvSpPr>
        <xdr:cNvPr id="509" name="楕円 508">
          <a:extLst>
            <a:ext uri="{FF2B5EF4-FFF2-40B4-BE49-F238E27FC236}">
              <a16:creationId xmlns:a16="http://schemas.microsoft.com/office/drawing/2014/main" id="{BA4C899F-A891-43BF-A76A-E62995AD5976}"/>
            </a:ext>
          </a:extLst>
        </xdr:cNvPr>
        <xdr:cNvSpPr/>
      </xdr:nvSpPr>
      <xdr:spPr>
        <a:xfrm>
          <a:off x="22110700" y="107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169498</xdr:rowOff>
    </xdr:from>
    <xdr:ext cx="469744" cy="259045"/>
    <xdr:sp macro="" textlink="">
      <xdr:nvSpPr>
        <xdr:cNvPr id="510" name="【学校施設】&#10;一人当たり面積該当値テキスト">
          <a:extLst>
            <a:ext uri="{FF2B5EF4-FFF2-40B4-BE49-F238E27FC236}">
              <a16:creationId xmlns:a16="http://schemas.microsoft.com/office/drawing/2014/main" id="{4E627461-E61C-4CB2-9162-D3836CDF491E}"/>
            </a:ext>
          </a:extLst>
        </xdr:cNvPr>
        <xdr:cNvSpPr txBox="1"/>
      </xdr:nvSpPr>
      <xdr:spPr>
        <a:xfrm>
          <a:off x="22199600" y="1062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91122</xdr:rowOff>
    </xdr:from>
    <xdr:to>
      <xdr:col>112</xdr:col>
      <xdr:colOff>38100</xdr:colOff>
      <xdr:row>63</xdr:row>
      <xdr:rowOff>21272</xdr:rowOff>
    </xdr:to>
    <xdr:sp macro="" textlink="">
      <xdr:nvSpPr>
        <xdr:cNvPr id="511" name="楕円 510">
          <a:extLst>
            <a:ext uri="{FF2B5EF4-FFF2-40B4-BE49-F238E27FC236}">
              <a16:creationId xmlns:a16="http://schemas.microsoft.com/office/drawing/2014/main" id="{8FDDA8A4-B28F-4023-9634-3F8FAB763BA2}"/>
            </a:ext>
          </a:extLst>
        </xdr:cNvPr>
        <xdr:cNvSpPr/>
      </xdr:nvSpPr>
      <xdr:spPr>
        <a:xfrm>
          <a:off x="21272500" y="107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133921</xdr:rowOff>
    </xdr:from>
    <xdr:to>
      <xdr:col>116</xdr:col>
      <xdr:colOff>63500</xdr:colOff>
      <xdr:row>62</xdr:row>
      <xdr:rowOff>141922</xdr:rowOff>
    </xdr:to>
    <xdr:cxnSp macro="">
      <xdr:nvCxnSpPr>
        <xdr:cNvPr id="512" name="直線コネクタ 511">
          <a:extLst>
            <a:ext uri="{FF2B5EF4-FFF2-40B4-BE49-F238E27FC236}">
              <a16:creationId xmlns:a16="http://schemas.microsoft.com/office/drawing/2014/main" id="{382F95FB-2C68-41F0-96A8-C8B7E3E1AF68}"/>
            </a:ext>
          </a:extLst>
        </xdr:cNvPr>
        <xdr:cNvCxnSpPr/>
      </xdr:nvCxnSpPr>
      <xdr:spPr>
        <a:xfrm flipV="1">
          <a:off x="21323300" y="1076382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513" name="楕円 512">
          <a:extLst>
            <a:ext uri="{FF2B5EF4-FFF2-40B4-BE49-F238E27FC236}">
              <a16:creationId xmlns:a16="http://schemas.microsoft.com/office/drawing/2014/main" id="{3E8FE6BE-5AAB-4CC9-8D05-011509526587}"/>
            </a:ext>
          </a:extLst>
        </xdr:cNvPr>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141922</xdr:rowOff>
    </xdr:from>
    <xdr:to>
      <xdr:col>111</xdr:col>
      <xdr:colOff>177800</xdr:colOff>
      <xdr:row>62</xdr:row>
      <xdr:rowOff>148590</xdr:rowOff>
    </xdr:to>
    <xdr:cxnSp macro="">
      <xdr:nvCxnSpPr>
        <xdr:cNvPr id="514" name="直線コネクタ 513">
          <a:extLst>
            <a:ext uri="{FF2B5EF4-FFF2-40B4-BE49-F238E27FC236}">
              <a16:creationId xmlns:a16="http://schemas.microsoft.com/office/drawing/2014/main" id="{127995B8-44D7-4E66-84FA-156AE150313F}"/>
            </a:ext>
          </a:extLst>
        </xdr:cNvPr>
        <xdr:cNvCxnSpPr/>
      </xdr:nvCxnSpPr>
      <xdr:spPr>
        <a:xfrm flipV="1">
          <a:off x="20434300" y="1077182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515" name="楕円 514">
          <a:extLst>
            <a:ext uri="{FF2B5EF4-FFF2-40B4-BE49-F238E27FC236}">
              <a16:creationId xmlns:a16="http://schemas.microsoft.com/office/drawing/2014/main" id="{A6B4B09C-222C-4BD2-8DED-6D68E77123B3}"/>
            </a:ext>
          </a:extLst>
        </xdr:cNvPr>
        <xdr:cNvSpPr/>
      </xdr:nvSpPr>
      <xdr:spPr>
        <a:xfrm>
          <a:off x="19494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155448</xdr:rowOff>
    </xdr:to>
    <xdr:cxnSp macro="">
      <xdr:nvCxnSpPr>
        <xdr:cNvPr id="516" name="直線コネクタ 515">
          <a:extLst>
            <a:ext uri="{FF2B5EF4-FFF2-40B4-BE49-F238E27FC236}">
              <a16:creationId xmlns:a16="http://schemas.microsoft.com/office/drawing/2014/main" id="{E2B1D8DE-23CE-4E59-B6B4-412382A292DE}"/>
            </a:ext>
          </a:extLst>
        </xdr:cNvPr>
        <xdr:cNvCxnSpPr/>
      </xdr:nvCxnSpPr>
      <xdr:spPr>
        <a:xfrm flipV="1">
          <a:off x="19545300" y="107784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110172</xdr:rowOff>
    </xdr:from>
    <xdr:to>
      <xdr:col>98</xdr:col>
      <xdr:colOff>38100</xdr:colOff>
      <xdr:row>63</xdr:row>
      <xdr:rowOff>40322</xdr:rowOff>
    </xdr:to>
    <xdr:sp macro="" textlink="">
      <xdr:nvSpPr>
        <xdr:cNvPr id="517" name="楕円 516">
          <a:extLst>
            <a:ext uri="{FF2B5EF4-FFF2-40B4-BE49-F238E27FC236}">
              <a16:creationId xmlns:a16="http://schemas.microsoft.com/office/drawing/2014/main" id="{327CDB03-0320-4E02-8EC0-AAB794A61C33}"/>
            </a:ext>
          </a:extLst>
        </xdr:cNvPr>
        <xdr:cNvSpPr/>
      </xdr:nvSpPr>
      <xdr:spPr>
        <a:xfrm>
          <a:off x="18605500" y="107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155448</xdr:rowOff>
    </xdr:from>
    <xdr:to>
      <xdr:col>102</xdr:col>
      <xdr:colOff>114300</xdr:colOff>
      <xdr:row>62</xdr:row>
      <xdr:rowOff>160972</xdr:rowOff>
    </xdr:to>
    <xdr:cxnSp macro="">
      <xdr:nvCxnSpPr>
        <xdr:cNvPr id="518" name="直線コネクタ 517">
          <a:extLst>
            <a:ext uri="{FF2B5EF4-FFF2-40B4-BE49-F238E27FC236}">
              <a16:creationId xmlns:a16="http://schemas.microsoft.com/office/drawing/2014/main" id="{529E698E-1558-459F-B6D1-CE1CE6018DD6}"/>
            </a:ext>
          </a:extLst>
        </xdr:cNvPr>
        <xdr:cNvCxnSpPr/>
      </xdr:nvCxnSpPr>
      <xdr:spPr>
        <a:xfrm flipV="1">
          <a:off x="18656300" y="10785348"/>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19" name="n_1aveValue【学校施設】&#10;一人当たり面積">
          <a:extLst>
            <a:ext uri="{FF2B5EF4-FFF2-40B4-BE49-F238E27FC236}">
              <a16:creationId xmlns:a16="http://schemas.microsoft.com/office/drawing/2014/main" id="{31BCAEFA-B488-47EA-93B0-2300C79D1C95}"/>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20" name="n_2aveValue【学校施設】&#10;一人当たり面積">
          <a:extLst>
            <a:ext uri="{FF2B5EF4-FFF2-40B4-BE49-F238E27FC236}">
              <a16:creationId xmlns:a16="http://schemas.microsoft.com/office/drawing/2014/main" id="{0939AB5C-B148-4C68-8F9C-FCD3EFC2972F}"/>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21" name="n_3aveValue【学校施設】&#10;一人当たり面積">
          <a:extLst>
            <a:ext uri="{FF2B5EF4-FFF2-40B4-BE49-F238E27FC236}">
              <a16:creationId xmlns:a16="http://schemas.microsoft.com/office/drawing/2014/main" id="{5D66D352-406A-44EB-AF7E-BFCFB6D811B2}"/>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22" name="n_4aveValue【学校施設】&#10;一人当たり面積">
          <a:extLst>
            <a:ext uri="{FF2B5EF4-FFF2-40B4-BE49-F238E27FC236}">
              <a16:creationId xmlns:a16="http://schemas.microsoft.com/office/drawing/2014/main" id="{018B6112-D7C0-460B-B0BA-EA34B4431291}"/>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12399</xdr:rowOff>
    </xdr:from>
    <xdr:ext cx="469744" cy="259045"/>
    <xdr:sp macro="" textlink="">
      <xdr:nvSpPr>
        <xdr:cNvPr id="523" name="n_1mainValue【学校施設】&#10;一人当たり面積">
          <a:extLst>
            <a:ext uri="{FF2B5EF4-FFF2-40B4-BE49-F238E27FC236}">
              <a16:creationId xmlns:a16="http://schemas.microsoft.com/office/drawing/2014/main" id="{A25DF7DD-495B-4020-A127-97834DA34B8A}"/>
            </a:ext>
          </a:extLst>
        </xdr:cNvPr>
        <xdr:cNvSpPr txBox="1"/>
      </xdr:nvSpPr>
      <xdr:spPr>
        <a:xfrm>
          <a:off x="21075727" y="1081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524" name="n_2mainValue【学校施設】&#10;一人当たり面積">
          <a:extLst>
            <a:ext uri="{FF2B5EF4-FFF2-40B4-BE49-F238E27FC236}">
              <a16:creationId xmlns:a16="http://schemas.microsoft.com/office/drawing/2014/main" id="{F69E8BBE-6957-4973-9A8B-2F9ECBED8E07}"/>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25925</xdr:rowOff>
    </xdr:from>
    <xdr:ext cx="469744" cy="259045"/>
    <xdr:sp macro="" textlink="">
      <xdr:nvSpPr>
        <xdr:cNvPr id="525" name="n_3mainValue【学校施設】&#10;一人当たり面積">
          <a:extLst>
            <a:ext uri="{FF2B5EF4-FFF2-40B4-BE49-F238E27FC236}">
              <a16:creationId xmlns:a16="http://schemas.microsoft.com/office/drawing/2014/main" id="{1893D4AA-6368-47D5-B0AB-307622BCD117}"/>
            </a:ext>
          </a:extLst>
        </xdr:cNvPr>
        <xdr:cNvSpPr txBox="1"/>
      </xdr:nvSpPr>
      <xdr:spPr>
        <a:xfrm>
          <a:off x="19310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31449</xdr:rowOff>
    </xdr:from>
    <xdr:ext cx="469744" cy="259045"/>
    <xdr:sp macro="" textlink="">
      <xdr:nvSpPr>
        <xdr:cNvPr id="526" name="n_4mainValue【学校施設】&#10;一人当たり面積">
          <a:extLst>
            <a:ext uri="{FF2B5EF4-FFF2-40B4-BE49-F238E27FC236}">
              <a16:creationId xmlns:a16="http://schemas.microsoft.com/office/drawing/2014/main" id="{C336A184-D7A9-40FD-8F96-074C3DDBECAC}"/>
            </a:ext>
          </a:extLst>
        </xdr:cNvPr>
        <xdr:cNvSpPr txBox="1"/>
      </xdr:nvSpPr>
      <xdr:spPr>
        <a:xfrm>
          <a:off x="18421427" y="10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3E372BC1-5AF5-45E8-841F-B457A7A3F9E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53837925-CD13-411A-9604-407C01DFBF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FD5CA6A8-6925-4525-AE7E-0E4C4893D2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F492D1F5-8527-4D34-A85F-9F1C679E4E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6873C68A-0D06-49F7-AA4A-BCC341FB1C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987C14BB-7A69-4995-B374-E2EFE3D654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23173822-9F08-46F3-8C68-6F0B406CD26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2989FE77-020B-47EC-975F-696C5CCD4F4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F153E1A7-83D2-4E4B-8E01-893847FBA1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D7FC2F46-0FB8-4D2A-9189-AC44A13425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BD81B3D3-CE89-4472-8E33-5F87BD524A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B8C974A0-215B-43D1-AE05-0F439005099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1230F1A4-2288-4599-9CAD-7720DF724AC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F4A6B411-FBF9-46A2-A4F2-3291188687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C223F5-2142-4146-AFC7-4D88C2952CE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D1C32CDF-F9D4-46A2-A372-4770AA5D013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67424919-8C4A-4946-B794-821EA1701D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BA52A938-B6C9-4E28-B557-166A4175D7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7938440A-A466-48B6-8426-74D5D2E707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0BEB20E3-CA15-4539-A4CB-738F596485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77B88504-2CCF-49F9-8EDC-0737CC427CF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AA63DCE8-8060-47B9-9D5C-34C5D26C04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9FCBFA7F-A9D6-49B8-8ACB-7FDB778220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4C0E34D7-6B99-4DA1-8AC0-4C24410E09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9B5F399E-6575-4955-9804-7D43111AFD6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7012DF8C-D0D9-46A6-A878-E0FD759B06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2B25FAAA-A2DA-4C74-A6B0-A118261DDF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a:extLst>
            <a:ext uri="{FF2B5EF4-FFF2-40B4-BE49-F238E27FC236}">
              <a16:creationId xmlns:a16="http://schemas.microsoft.com/office/drawing/2014/main" id="{A0E0FBD1-067B-4D5C-8702-48796C086ED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5" name="テキスト ボックス 554">
          <a:extLst>
            <a:ext uri="{FF2B5EF4-FFF2-40B4-BE49-F238E27FC236}">
              <a16:creationId xmlns:a16="http://schemas.microsoft.com/office/drawing/2014/main" id="{D22B6515-E797-42A3-BE0B-A5BEEA0F20A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a:extLst>
            <a:ext uri="{FF2B5EF4-FFF2-40B4-BE49-F238E27FC236}">
              <a16:creationId xmlns:a16="http://schemas.microsoft.com/office/drawing/2014/main" id="{0C7A7BC8-5174-4EF2-A88C-1AE14EBFE03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a:extLst>
            <a:ext uri="{FF2B5EF4-FFF2-40B4-BE49-F238E27FC236}">
              <a16:creationId xmlns:a16="http://schemas.microsoft.com/office/drawing/2014/main" id="{96BE489C-A271-4917-AE09-D2BB7F24FCB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a:extLst>
            <a:ext uri="{FF2B5EF4-FFF2-40B4-BE49-F238E27FC236}">
              <a16:creationId xmlns:a16="http://schemas.microsoft.com/office/drawing/2014/main" id="{11885EF4-496C-4BFB-A20D-3F859445BA2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a:extLst>
            <a:ext uri="{FF2B5EF4-FFF2-40B4-BE49-F238E27FC236}">
              <a16:creationId xmlns:a16="http://schemas.microsoft.com/office/drawing/2014/main" id="{9DA3A465-B11E-4BCC-8CA9-275C282D390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a:extLst>
            <a:ext uri="{FF2B5EF4-FFF2-40B4-BE49-F238E27FC236}">
              <a16:creationId xmlns:a16="http://schemas.microsoft.com/office/drawing/2014/main" id="{6A918E22-89ED-4C83-B6FB-54A1A9FFB3C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a:extLst>
            <a:ext uri="{FF2B5EF4-FFF2-40B4-BE49-F238E27FC236}">
              <a16:creationId xmlns:a16="http://schemas.microsoft.com/office/drawing/2014/main" id="{4FC1B0B8-CA92-4B75-9079-9850987681D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a:extLst>
            <a:ext uri="{FF2B5EF4-FFF2-40B4-BE49-F238E27FC236}">
              <a16:creationId xmlns:a16="http://schemas.microsoft.com/office/drawing/2014/main" id="{6785A719-7FBB-4C7F-871B-1AA4DD7474A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a:extLst>
            <a:ext uri="{FF2B5EF4-FFF2-40B4-BE49-F238E27FC236}">
              <a16:creationId xmlns:a16="http://schemas.microsoft.com/office/drawing/2014/main" id="{21EE550B-9F2D-4FF3-96DC-67214B50AE9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a:extLst>
            <a:ext uri="{FF2B5EF4-FFF2-40B4-BE49-F238E27FC236}">
              <a16:creationId xmlns:a16="http://schemas.microsoft.com/office/drawing/2014/main" id="{F1194104-2918-4849-8D84-59360FB7D5A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5" name="テキスト ボックス 564">
          <a:extLst>
            <a:ext uri="{FF2B5EF4-FFF2-40B4-BE49-F238E27FC236}">
              <a16:creationId xmlns:a16="http://schemas.microsoft.com/office/drawing/2014/main" id="{8694E514-A504-4C6D-BBBA-63885BFFFC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4B40E124-2406-466B-B09A-79CA6CDB608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a:extLst>
            <a:ext uri="{FF2B5EF4-FFF2-40B4-BE49-F238E27FC236}">
              <a16:creationId xmlns:a16="http://schemas.microsoft.com/office/drawing/2014/main" id="{8AFBD0C0-2E4C-4434-9DE6-F7820D80B2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8" name="直線コネクタ 567">
          <a:extLst>
            <a:ext uri="{FF2B5EF4-FFF2-40B4-BE49-F238E27FC236}">
              <a16:creationId xmlns:a16="http://schemas.microsoft.com/office/drawing/2014/main" id="{284F0392-0DF8-4948-B1B1-84937FC0C517}"/>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9" name="【公民館】&#10;有形固定資産減価償却率最小値テキスト">
          <a:extLst>
            <a:ext uri="{FF2B5EF4-FFF2-40B4-BE49-F238E27FC236}">
              <a16:creationId xmlns:a16="http://schemas.microsoft.com/office/drawing/2014/main" id="{B62FB31C-7E3C-41D1-BD18-AACB6D2B4F7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0" name="直線コネクタ 569">
          <a:extLst>
            <a:ext uri="{FF2B5EF4-FFF2-40B4-BE49-F238E27FC236}">
              <a16:creationId xmlns:a16="http://schemas.microsoft.com/office/drawing/2014/main" id="{D2D12139-3BB0-4136-9006-86EF61D7B12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1" name="【公民館】&#10;有形固定資産減価償却率最大値テキスト">
          <a:extLst>
            <a:ext uri="{FF2B5EF4-FFF2-40B4-BE49-F238E27FC236}">
              <a16:creationId xmlns:a16="http://schemas.microsoft.com/office/drawing/2014/main" id="{1A269560-9605-47AE-955B-F30338384CD9}"/>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2" name="直線コネクタ 571">
          <a:extLst>
            <a:ext uri="{FF2B5EF4-FFF2-40B4-BE49-F238E27FC236}">
              <a16:creationId xmlns:a16="http://schemas.microsoft.com/office/drawing/2014/main" id="{7A21C34D-7F1C-4ADA-9AD9-ED02B7A1E125}"/>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573" name="【公民館】&#10;有形固定資産減価償却率平均値テキスト">
          <a:extLst>
            <a:ext uri="{FF2B5EF4-FFF2-40B4-BE49-F238E27FC236}">
              <a16:creationId xmlns:a16="http://schemas.microsoft.com/office/drawing/2014/main" id="{371959DE-6C59-46F2-99ED-929787C1E135}"/>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574" name="フローチャート: 判断 573">
          <a:extLst>
            <a:ext uri="{FF2B5EF4-FFF2-40B4-BE49-F238E27FC236}">
              <a16:creationId xmlns:a16="http://schemas.microsoft.com/office/drawing/2014/main" id="{1C017F9D-2A82-4633-BA7F-378F0B49B7FE}"/>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575" name="フローチャート: 判断 574">
          <a:extLst>
            <a:ext uri="{FF2B5EF4-FFF2-40B4-BE49-F238E27FC236}">
              <a16:creationId xmlns:a16="http://schemas.microsoft.com/office/drawing/2014/main" id="{55FEDEB6-6FF1-485A-AAC9-9D29BF793C88}"/>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576" name="フローチャート: 判断 575">
          <a:extLst>
            <a:ext uri="{FF2B5EF4-FFF2-40B4-BE49-F238E27FC236}">
              <a16:creationId xmlns:a16="http://schemas.microsoft.com/office/drawing/2014/main" id="{10CB2A7A-65F5-48F5-80BB-53425AD2306B}"/>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577" name="フローチャート: 判断 576">
          <a:extLst>
            <a:ext uri="{FF2B5EF4-FFF2-40B4-BE49-F238E27FC236}">
              <a16:creationId xmlns:a16="http://schemas.microsoft.com/office/drawing/2014/main" id="{A0A7E6B1-86B4-4EF6-862D-5CE6798B4B8E}"/>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578" name="フローチャート: 判断 577">
          <a:extLst>
            <a:ext uri="{FF2B5EF4-FFF2-40B4-BE49-F238E27FC236}">
              <a16:creationId xmlns:a16="http://schemas.microsoft.com/office/drawing/2014/main" id="{EC53722B-7A22-4E56-B578-B25CAF187037}"/>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59CA7F22-8F26-434C-B3CC-71D0D17A361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45476765-1957-4E13-B385-0569EC6C79C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9D328DEE-5D7A-40A2-AA73-C3B5096BB9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967F5DF0-F3B7-415C-B230-7168CFDA902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F998ABC0-B22F-4567-B2C1-B762C9A72D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71120</xdr:rowOff>
    </xdr:from>
    <xdr:to>
      <xdr:col>85</xdr:col>
      <xdr:colOff>177800</xdr:colOff>
      <xdr:row>108</xdr:row>
      <xdr:rowOff>1270</xdr:rowOff>
    </xdr:to>
    <xdr:sp macro="" textlink="">
      <xdr:nvSpPr>
        <xdr:cNvPr id="584" name="楕円 583">
          <a:extLst>
            <a:ext uri="{FF2B5EF4-FFF2-40B4-BE49-F238E27FC236}">
              <a16:creationId xmlns:a16="http://schemas.microsoft.com/office/drawing/2014/main" id="{27BC5941-CDC9-412E-9DA3-FBFF9C51B699}"/>
            </a:ext>
          </a:extLst>
        </xdr:cNvPr>
        <xdr:cNvSpPr/>
      </xdr:nvSpPr>
      <xdr:spPr>
        <a:xfrm>
          <a:off x="16268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49547</xdr:rowOff>
    </xdr:from>
    <xdr:ext cx="405111" cy="259045"/>
    <xdr:sp macro="" textlink="">
      <xdr:nvSpPr>
        <xdr:cNvPr id="585" name="【公民館】&#10;有形固定資産減価償却率該当値テキスト">
          <a:extLst>
            <a:ext uri="{FF2B5EF4-FFF2-40B4-BE49-F238E27FC236}">
              <a16:creationId xmlns:a16="http://schemas.microsoft.com/office/drawing/2014/main" id="{6E78DEF2-6704-46C4-A228-2DEA126456DD}"/>
            </a:ext>
          </a:extLst>
        </xdr:cNvPr>
        <xdr:cNvSpPr txBox="1"/>
      </xdr:nvSpPr>
      <xdr:spPr>
        <a:xfrm>
          <a:off x="163576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38463</xdr:rowOff>
    </xdr:from>
    <xdr:to>
      <xdr:col>81</xdr:col>
      <xdr:colOff>101600</xdr:colOff>
      <xdr:row>107</xdr:row>
      <xdr:rowOff>140063</xdr:rowOff>
    </xdr:to>
    <xdr:sp macro="" textlink="">
      <xdr:nvSpPr>
        <xdr:cNvPr id="586" name="楕円 585">
          <a:extLst>
            <a:ext uri="{FF2B5EF4-FFF2-40B4-BE49-F238E27FC236}">
              <a16:creationId xmlns:a16="http://schemas.microsoft.com/office/drawing/2014/main" id="{115A6166-2528-4F43-84C9-595F2D348481}"/>
            </a:ext>
          </a:extLst>
        </xdr:cNvPr>
        <xdr:cNvSpPr/>
      </xdr:nvSpPr>
      <xdr:spPr>
        <a:xfrm>
          <a:off x="15430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89263</xdr:rowOff>
    </xdr:from>
    <xdr:to>
      <xdr:col>85</xdr:col>
      <xdr:colOff>127000</xdr:colOff>
      <xdr:row>107</xdr:row>
      <xdr:rowOff>121920</xdr:rowOff>
    </xdr:to>
    <xdr:cxnSp macro="">
      <xdr:nvCxnSpPr>
        <xdr:cNvPr id="587" name="直線コネクタ 586">
          <a:extLst>
            <a:ext uri="{FF2B5EF4-FFF2-40B4-BE49-F238E27FC236}">
              <a16:creationId xmlns:a16="http://schemas.microsoft.com/office/drawing/2014/main" id="{31C88DDE-D9DD-47B5-979E-71B7E958B2D1}"/>
            </a:ext>
          </a:extLst>
        </xdr:cNvPr>
        <xdr:cNvCxnSpPr/>
      </xdr:nvCxnSpPr>
      <xdr:spPr>
        <a:xfrm>
          <a:off x="15481300" y="184344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4173</xdr:rowOff>
    </xdr:from>
    <xdr:to>
      <xdr:col>76</xdr:col>
      <xdr:colOff>165100</xdr:colOff>
      <xdr:row>107</xdr:row>
      <xdr:rowOff>105773</xdr:rowOff>
    </xdr:to>
    <xdr:sp macro="" textlink="">
      <xdr:nvSpPr>
        <xdr:cNvPr id="588" name="楕円 587">
          <a:extLst>
            <a:ext uri="{FF2B5EF4-FFF2-40B4-BE49-F238E27FC236}">
              <a16:creationId xmlns:a16="http://schemas.microsoft.com/office/drawing/2014/main" id="{5B9112CF-0EB6-4C26-A3D1-247686797BD0}"/>
            </a:ext>
          </a:extLst>
        </xdr:cNvPr>
        <xdr:cNvSpPr/>
      </xdr:nvSpPr>
      <xdr:spPr>
        <a:xfrm>
          <a:off x="14541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54973</xdr:rowOff>
    </xdr:from>
    <xdr:to>
      <xdr:col>81</xdr:col>
      <xdr:colOff>50800</xdr:colOff>
      <xdr:row>107</xdr:row>
      <xdr:rowOff>89263</xdr:rowOff>
    </xdr:to>
    <xdr:cxnSp macro="">
      <xdr:nvCxnSpPr>
        <xdr:cNvPr id="589" name="直線コネクタ 588">
          <a:extLst>
            <a:ext uri="{FF2B5EF4-FFF2-40B4-BE49-F238E27FC236}">
              <a16:creationId xmlns:a16="http://schemas.microsoft.com/office/drawing/2014/main" id="{67020D1B-B61B-425A-8767-10F480D272FF}"/>
            </a:ext>
          </a:extLst>
        </xdr:cNvPr>
        <xdr:cNvCxnSpPr/>
      </xdr:nvCxnSpPr>
      <xdr:spPr>
        <a:xfrm>
          <a:off x="14592300" y="184001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141332</xdr:rowOff>
    </xdr:from>
    <xdr:to>
      <xdr:col>72</xdr:col>
      <xdr:colOff>38100</xdr:colOff>
      <xdr:row>107</xdr:row>
      <xdr:rowOff>71482</xdr:rowOff>
    </xdr:to>
    <xdr:sp macro="" textlink="">
      <xdr:nvSpPr>
        <xdr:cNvPr id="590" name="楕円 589">
          <a:extLst>
            <a:ext uri="{FF2B5EF4-FFF2-40B4-BE49-F238E27FC236}">
              <a16:creationId xmlns:a16="http://schemas.microsoft.com/office/drawing/2014/main" id="{D8FD0B37-B2D7-4D2C-B9F7-6BF01A92AF82}"/>
            </a:ext>
          </a:extLst>
        </xdr:cNvPr>
        <xdr:cNvSpPr/>
      </xdr:nvSpPr>
      <xdr:spPr>
        <a:xfrm>
          <a:off x="1365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20682</xdr:rowOff>
    </xdr:from>
    <xdr:to>
      <xdr:col>76</xdr:col>
      <xdr:colOff>114300</xdr:colOff>
      <xdr:row>107</xdr:row>
      <xdr:rowOff>54973</xdr:rowOff>
    </xdr:to>
    <xdr:cxnSp macro="">
      <xdr:nvCxnSpPr>
        <xdr:cNvPr id="591" name="直線コネクタ 590">
          <a:extLst>
            <a:ext uri="{FF2B5EF4-FFF2-40B4-BE49-F238E27FC236}">
              <a16:creationId xmlns:a16="http://schemas.microsoft.com/office/drawing/2014/main" id="{D2508C08-941F-4864-AA68-A3CB137F79B9}"/>
            </a:ext>
          </a:extLst>
        </xdr:cNvPr>
        <xdr:cNvCxnSpPr/>
      </xdr:nvCxnSpPr>
      <xdr:spPr>
        <a:xfrm>
          <a:off x="13703300" y="183658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98879</xdr:rowOff>
    </xdr:from>
    <xdr:to>
      <xdr:col>67</xdr:col>
      <xdr:colOff>101600</xdr:colOff>
      <xdr:row>107</xdr:row>
      <xdr:rowOff>29029</xdr:rowOff>
    </xdr:to>
    <xdr:sp macro="" textlink="">
      <xdr:nvSpPr>
        <xdr:cNvPr id="592" name="楕円 591">
          <a:extLst>
            <a:ext uri="{FF2B5EF4-FFF2-40B4-BE49-F238E27FC236}">
              <a16:creationId xmlns:a16="http://schemas.microsoft.com/office/drawing/2014/main" id="{012D197E-12A0-4B37-A2AB-77AF1529A08D}"/>
            </a:ext>
          </a:extLst>
        </xdr:cNvPr>
        <xdr:cNvSpPr/>
      </xdr:nvSpPr>
      <xdr:spPr>
        <a:xfrm>
          <a:off x="12763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149679</xdr:rowOff>
    </xdr:from>
    <xdr:to>
      <xdr:col>71</xdr:col>
      <xdr:colOff>177800</xdr:colOff>
      <xdr:row>107</xdr:row>
      <xdr:rowOff>20682</xdr:rowOff>
    </xdr:to>
    <xdr:cxnSp macro="">
      <xdr:nvCxnSpPr>
        <xdr:cNvPr id="593" name="直線コネクタ 592">
          <a:extLst>
            <a:ext uri="{FF2B5EF4-FFF2-40B4-BE49-F238E27FC236}">
              <a16:creationId xmlns:a16="http://schemas.microsoft.com/office/drawing/2014/main" id="{B34B25F8-F2C9-4B2E-AF36-104896EBBC36}"/>
            </a:ext>
          </a:extLst>
        </xdr:cNvPr>
        <xdr:cNvCxnSpPr/>
      </xdr:nvCxnSpPr>
      <xdr:spPr>
        <a:xfrm>
          <a:off x="12814300" y="1832337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594" name="n_1aveValue【公民館】&#10;有形固定資産減価償却率">
          <a:extLst>
            <a:ext uri="{FF2B5EF4-FFF2-40B4-BE49-F238E27FC236}">
              <a16:creationId xmlns:a16="http://schemas.microsoft.com/office/drawing/2014/main" id="{2F76A160-25D2-4C5D-900A-6D2EBBFEF0CB}"/>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595" name="n_2aveValue【公民館】&#10;有形固定資産減価償却率">
          <a:extLst>
            <a:ext uri="{FF2B5EF4-FFF2-40B4-BE49-F238E27FC236}">
              <a16:creationId xmlns:a16="http://schemas.microsoft.com/office/drawing/2014/main" id="{70B0C7D3-32F4-4118-8331-7195B33D1ED9}"/>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596" name="n_3aveValue【公民館】&#10;有形固定資産減価償却率">
          <a:extLst>
            <a:ext uri="{FF2B5EF4-FFF2-40B4-BE49-F238E27FC236}">
              <a16:creationId xmlns:a16="http://schemas.microsoft.com/office/drawing/2014/main" id="{158C1124-7723-458F-8439-587E0B923A42}"/>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597" name="n_4aveValue【公民館】&#10;有形固定資産減価償却率">
          <a:extLst>
            <a:ext uri="{FF2B5EF4-FFF2-40B4-BE49-F238E27FC236}">
              <a16:creationId xmlns:a16="http://schemas.microsoft.com/office/drawing/2014/main" id="{6BA9D3C6-E498-43C6-B8F2-0A3BA937EDDA}"/>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131190</xdr:rowOff>
    </xdr:from>
    <xdr:ext cx="405111" cy="259045"/>
    <xdr:sp macro="" textlink="">
      <xdr:nvSpPr>
        <xdr:cNvPr id="598" name="n_1mainValue【公民館】&#10;有形固定資産減価償却率">
          <a:extLst>
            <a:ext uri="{FF2B5EF4-FFF2-40B4-BE49-F238E27FC236}">
              <a16:creationId xmlns:a16="http://schemas.microsoft.com/office/drawing/2014/main" id="{F7C04282-FFBF-4C9A-B938-8553C3F9B942}"/>
            </a:ext>
          </a:extLst>
        </xdr:cNvPr>
        <xdr:cNvSpPr txBox="1"/>
      </xdr:nvSpPr>
      <xdr:spPr>
        <a:xfrm>
          <a:off x="15266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96900</xdr:rowOff>
    </xdr:from>
    <xdr:ext cx="405111" cy="259045"/>
    <xdr:sp macro="" textlink="">
      <xdr:nvSpPr>
        <xdr:cNvPr id="599" name="n_2mainValue【公民館】&#10;有形固定資産減価償却率">
          <a:extLst>
            <a:ext uri="{FF2B5EF4-FFF2-40B4-BE49-F238E27FC236}">
              <a16:creationId xmlns:a16="http://schemas.microsoft.com/office/drawing/2014/main" id="{9A64FFA7-7D49-451E-83E4-2CD349161BD5}"/>
            </a:ext>
          </a:extLst>
        </xdr:cNvPr>
        <xdr:cNvSpPr txBox="1"/>
      </xdr:nvSpPr>
      <xdr:spPr>
        <a:xfrm>
          <a:off x="14389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62609</xdr:rowOff>
    </xdr:from>
    <xdr:ext cx="405111" cy="259045"/>
    <xdr:sp macro="" textlink="">
      <xdr:nvSpPr>
        <xdr:cNvPr id="600" name="n_3mainValue【公民館】&#10;有形固定資産減価償却率">
          <a:extLst>
            <a:ext uri="{FF2B5EF4-FFF2-40B4-BE49-F238E27FC236}">
              <a16:creationId xmlns:a16="http://schemas.microsoft.com/office/drawing/2014/main" id="{8B859187-D5FB-4810-82EF-112CDE146D0E}"/>
            </a:ext>
          </a:extLst>
        </xdr:cNvPr>
        <xdr:cNvSpPr txBox="1"/>
      </xdr:nvSpPr>
      <xdr:spPr>
        <a:xfrm>
          <a:off x="13500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20156</xdr:rowOff>
    </xdr:from>
    <xdr:ext cx="405111" cy="259045"/>
    <xdr:sp macro="" textlink="">
      <xdr:nvSpPr>
        <xdr:cNvPr id="601" name="n_4mainValue【公民館】&#10;有形固定資産減価償却率">
          <a:extLst>
            <a:ext uri="{FF2B5EF4-FFF2-40B4-BE49-F238E27FC236}">
              <a16:creationId xmlns:a16="http://schemas.microsoft.com/office/drawing/2014/main" id="{89FF1BCB-9765-416B-B697-57C631066BC1}"/>
            </a:ext>
          </a:extLst>
        </xdr:cNvPr>
        <xdr:cNvSpPr txBox="1"/>
      </xdr:nvSpPr>
      <xdr:spPr>
        <a:xfrm>
          <a:off x="12611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DF6205FF-9465-4212-9231-F8B4069DA3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87089D3A-677F-4067-99F1-E430721CB6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4584D0FF-7E4B-445D-973F-BCB519DF6C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F6E9E2A9-D793-4F01-9E71-C89085B7C9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FDD7755E-B59B-421E-A654-37DF8B35C7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878854C2-2CD8-45EF-95E4-C2F76B43283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34A14945-8CD3-4610-B048-343C6A21F9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D297A2EA-74DE-4B1F-A1B0-8C6E2D7650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9D92B0F9-4BA5-4F3F-BCBF-B03F0D2292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91991AAA-061D-4FAA-AAF4-6E3F294B09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2" name="直線コネクタ 611">
          <a:extLst>
            <a:ext uri="{FF2B5EF4-FFF2-40B4-BE49-F238E27FC236}">
              <a16:creationId xmlns:a16="http://schemas.microsoft.com/office/drawing/2014/main" id="{8C3A7315-236A-4413-ACF2-8619AAE9275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3" name="テキスト ボックス 612">
          <a:extLst>
            <a:ext uri="{FF2B5EF4-FFF2-40B4-BE49-F238E27FC236}">
              <a16:creationId xmlns:a16="http://schemas.microsoft.com/office/drawing/2014/main" id="{F515D361-13F8-4B74-8740-1A8DDDCE695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4" name="直線コネクタ 613">
          <a:extLst>
            <a:ext uri="{FF2B5EF4-FFF2-40B4-BE49-F238E27FC236}">
              <a16:creationId xmlns:a16="http://schemas.microsoft.com/office/drawing/2014/main" id="{7C2E3976-5C0F-41EC-A4BC-7AD2BF4EFF2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5" name="テキスト ボックス 614">
          <a:extLst>
            <a:ext uri="{FF2B5EF4-FFF2-40B4-BE49-F238E27FC236}">
              <a16:creationId xmlns:a16="http://schemas.microsoft.com/office/drawing/2014/main" id="{249C1898-D497-4420-8CE9-4F87BEDCD37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6" name="直線コネクタ 615">
          <a:extLst>
            <a:ext uri="{FF2B5EF4-FFF2-40B4-BE49-F238E27FC236}">
              <a16:creationId xmlns:a16="http://schemas.microsoft.com/office/drawing/2014/main" id="{A2257CDD-EE13-4783-9159-CA493F77EA0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7" name="テキスト ボックス 616">
          <a:extLst>
            <a:ext uri="{FF2B5EF4-FFF2-40B4-BE49-F238E27FC236}">
              <a16:creationId xmlns:a16="http://schemas.microsoft.com/office/drawing/2014/main" id="{8968CFC3-ACDC-404B-86A0-7D0C8CB5943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8" name="直線コネクタ 617">
          <a:extLst>
            <a:ext uri="{FF2B5EF4-FFF2-40B4-BE49-F238E27FC236}">
              <a16:creationId xmlns:a16="http://schemas.microsoft.com/office/drawing/2014/main" id="{80C81360-707E-4593-8DF0-AFE8DBD149A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9" name="テキスト ボックス 618">
          <a:extLst>
            <a:ext uri="{FF2B5EF4-FFF2-40B4-BE49-F238E27FC236}">
              <a16:creationId xmlns:a16="http://schemas.microsoft.com/office/drawing/2014/main" id="{955B33AE-A655-41E9-B70F-7A7159572F4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0" name="直線コネクタ 619">
          <a:extLst>
            <a:ext uri="{FF2B5EF4-FFF2-40B4-BE49-F238E27FC236}">
              <a16:creationId xmlns:a16="http://schemas.microsoft.com/office/drawing/2014/main" id="{C23079D1-10B2-41A6-B48D-2999AEE354D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1" name="テキスト ボックス 620">
          <a:extLst>
            <a:ext uri="{FF2B5EF4-FFF2-40B4-BE49-F238E27FC236}">
              <a16:creationId xmlns:a16="http://schemas.microsoft.com/office/drawing/2014/main" id="{EFBB2BF5-9A4E-4105-92CD-6BE7985BDF8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2" name="直線コネクタ 621">
          <a:extLst>
            <a:ext uri="{FF2B5EF4-FFF2-40B4-BE49-F238E27FC236}">
              <a16:creationId xmlns:a16="http://schemas.microsoft.com/office/drawing/2014/main" id="{B7F5AAC5-2BFD-47E8-B673-69A93798E1C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3" name="テキスト ボックス 622">
          <a:extLst>
            <a:ext uri="{FF2B5EF4-FFF2-40B4-BE49-F238E27FC236}">
              <a16:creationId xmlns:a16="http://schemas.microsoft.com/office/drawing/2014/main" id="{6F76EDC7-2095-481C-AAA2-AEB402664F9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a:extLst>
            <a:ext uri="{FF2B5EF4-FFF2-40B4-BE49-F238E27FC236}">
              <a16:creationId xmlns:a16="http://schemas.microsoft.com/office/drawing/2014/main" id="{66E0E837-73C0-4138-AB82-6C00B9357C8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a:extLst>
            <a:ext uri="{FF2B5EF4-FFF2-40B4-BE49-F238E27FC236}">
              <a16:creationId xmlns:a16="http://schemas.microsoft.com/office/drawing/2014/main" id="{C4D8AE4F-7733-4539-BC74-0035E46762C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公民館】&#10;一人当たり面積グラフ枠">
          <a:extLst>
            <a:ext uri="{FF2B5EF4-FFF2-40B4-BE49-F238E27FC236}">
              <a16:creationId xmlns:a16="http://schemas.microsoft.com/office/drawing/2014/main" id="{0E7C9C5A-1A07-4EF1-AF74-E4C3578E23C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27" name="直線コネクタ 626">
          <a:extLst>
            <a:ext uri="{FF2B5EF4-FFF2-40B4-BE49-F238E27FC236}">
              <a16:creationId xmlns:a16="http://schemas.microsoft.com/office/drawing/2014/main" id="{6B44A893-A067-4577-BCF7-90835A132D0F}"/>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28" name="【公民館】&#10;一人当たり面積最小値テキスト">
          <a:extLst>
            <a:ext uri="{FF2B5EF4-FFF2-40B4-BE49-F238E27FC236}">
              <a16:creationId xmlns:a16="http://schemas.microsoft.com/office/drawing/2014/main" id="{6BF8E44D-740E-40C6-B598-64DE796381E8}"/>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29" name="直線コネクタ 628">
          <a:extLst>
            <a:ext uri="{FF2B5EF4-FFF2-40B4-BE49-F238E27FC236}">
              <a16:creationId xmlns:a16="http://schemas.microsoft.com/office/drawing/2014/main" id="{47355495-2EDA-4E57-9395-4136D362723E}"/>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30" name="【公民館】&#10;一人当たり面積最大値テキスト">
          <a:extLst>
            <a:ext uri="{FF2B5EF4-FFF2-40B4-BE49-F238E27FC236}">
              <a16:creationId xmlns:a16="http://schemas.microsoft.com/office/drawing/2014/main" id="{D08F3E84-E707-452C-B199-45235635557D}"/>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31" name="直線コネクタ 630">
          <a:extLst>
            <a:ext uri="{FF2B5EF4-FFF2-40B4-BE49-F238E27FC236}">
              <a16:creationId xmlns:a16="http://schemas.microsoft.com/office/drawing/2014/main" id="{C418FC06-65C3-4C6A-A24C-FAF9DCD8A042}"/>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632" name="【公民館】&#10;一人当たり面積平均値テキスト">
          <a:extLst>
            <a:ext uri="{FF2B5EF4-FFF2-40B4-BE49-F238E27FC236}">
              <a16:creationId xmlns:a16="http://schemas.microsoft.com/office/drawing/2014/main" id="{7945B5D4-68C7-4C3F-814B-B5394C5BDD9D}"/>
            </a:ext>
          </a:extLst>
        </xdr:cNvPr>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33" name="フローチャート: 判断 632">
          <a:extLst>
            <a:ext uri="{FF2B5EF4-FFF2-40B4-BE49-F238E27FC236}">
              <a16:creationId xmlns:a16="http://schemas.microsoft.com/office/drawing/2014/main" id="{EECD3BB9-5BE6-4616-93C9-CFBC9E8659A4}"/>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34" name="フローチャート: 判断 633">
          <a:extLst>
            <a:ext uri="{FF2B5EF4-FFF2-40B4-BE49-F238E27FC236}">
              <a16:creationId xmlns:a16="http://schemas.microsoft.com/office/drawing/2014/main" id="{B9EC3879-95C0-4366-A3CC-9E60B7E98D8C}"/>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35" name="フローチャート: 判断 634">
          <a:extLst>
            <a:ext uri="{FF2B5EF4-FFF2-40B4-BE49-F238E27FC236}">
              <a16:creationId xmlns:a16="http://schemas.microsoft.com/office/drawing/2014/main" id="{30B433FE-836D-406B-971D-5856DE681AE9}"/>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636" name="フローチャート: 判断 635">
          <a:extLst>
            <a:ext uri="{FF2B5EF4-FFF2-40B4-BE49-F238E27FC236}">
              <a16:creationId xmlns:a16="http://schemas.microsoft.com/office/drawing/2014/main" id="{A8EBEC06-772F-4AE7-AFEA-C994C51CE146}"/>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637" name="フローチャート: 判断 636">
          <a:extLst>
            <a:ext uri="{FF2B5EF4-FFF2-40B4-BE49-F238E27FC236}">
              <a16:creationId xmlns:a16="http://schemas.microsoft.com/office/drawing/2014/main" id="{1383B9AB-4A74-4E2B-91B6-89A1089A608E}"/>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AA192E98-79DF-4226-AF8F-EC3F6C6F997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572FFC9D-84C0-4BA0-AF0F-AAF047A764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516CAE50-99A5-4075-9FF1-32386A40371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3CFC25A4-687F-4E4B-A1D9-2D58B71F38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235C1B3D-31CF-4F98-847D-59679E0FE5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643" name="楕円 642">
          <a:extLst>
            <a:ext uri="{FF2B5EF4-FFF2-40B4-BE49-F238E27FC236}">
              <a16:creationId xmlns:a16="http://schemas.microsoft.com/office/drawing/2014/main" id="{E22EE70F-CA69-44EF-ACA4-E5A499F79EC5}"/>
            </a:ext>
          </a:extLst>
        </xdr:cNvPr>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644" name="【公民館】&#10;一人当たり面積該当値テキスト">
          <a:extLst>
            <a:ext uri="{FF2B5EF4-FFF2-40B4-BE49-F238E27FC236}">
              <a16:creationId xmlns:a16="http://schemas.microsoft.com/office/drawing/2014/main" id="{BEF2DBE8-774E-4F4F-98C2-078FA689B541}"/>
            </a:ext>
          </a:extLst>
        </xdr:cNvPr>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35742</xdr:rowOff>
    </xdr:from>
    <xdr:to>
      <xdr:col>112</xdr:col>
      <xdr:colOff>38100</xdr:colOff>
      <xdr:row>105</xdr:row>
      <xdr:rowOff>137342</xdr:rowOff>
    </xdr:to>
    <xdr:sp macro="" textlink="">
      <xdr:nvSpPr>
        <xdr:cNvPr id="645" name="楕円 644">
          <a:extLst>
            <a:ext uri="{FF2B5EF4-FFF2-40B4-BE49-F238E27FC236}">
              <a16:creationId xmlns:a16="http://schemas.microsoft.com/office/drawing/2014/main" id="{B1725547-E618-446A-B12C-A8B615BF1AC6}"/>
            </a:ext>
          </a:extLst>
        </xdr:cNvPr>
        <xdr:cNvSpPr/>
      </xdr:nvSpPr>
      <xdr:spPr>
        <a:xfrm>
          <a:off x="21272500" y="180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105</xdr:row>
      <xdr:rowOff>86542</xdr:rowOff>
    </xdr:to>
    <xdr:cxnSp macro="">
      <xdr:nvCxnSpPr>
        <xdr:cNvPr id="646" name="直線コネクタ 645">
          <a:extLst>
            <a:ext uri="{FF2B5EF4-FFF2-40B4-BE49-F238E27FC236}">
              <a16:creationId xmlns:a16="http://schemas.microsoft.com/office/drawing/2014/main" id="{0105CFF2-BF17-4A6C-93DB-6A54E16FF147}"/>
            </a:ext>
          </a:extLst>
        </xdr:cNvPr>
        <xdr:cNvCxnSpPr/>
      </xdr:nvCxnSpPr>
      <xdr:spPr>
        <a:xfrm flipV="1">
          <a:off x="21323300" y="18070286"/>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50981</xdr:rowOff>
    </xdr:from>
    <xdr:to>
      <xdr:col>107</xdr:col>
      <xdr:colOff>101600</xdr:colOff>
      <xdr:row>105</xdr:row>
      <xdr:rowOff>152581</xdr:rowOff>
    </xdr:to>
    <xdr:sp macro="" textlink="">
      <xdr:nvSpPr>
        <xdr:cNvPr id="647" name="楕円 646">
          <a:extLst>
            <a:ext uri="{FF2B5EF4-FFF2-40B4-BE49-F238E27FC236}">
              <a16:creationId xmlns:a16="http://schemas.microsoft.com/office/drawing/2014/main" id="{448C7EEA-747B-4E2E-A74C-7ED63D0F800D}"/>
            </a:ext>
          </a:extLst>
        </xdr:cNvPr>
        <xdr:cNvSpPr/>
      </xdr:nvSpPr>
      <xdr:spPr>
        <a:xfrm>
          <a:off x="20383500" y="180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86542</xdr:rowOff>
    </xdr:from>
    <xdr:to>
      <xdr:col>111</xdr:col>
      <xdr:colOff>177800</xdr:colOff>
      <xdr:row>105</xdr:row>
      <xdr:rowOff>101781</xdr:rowOff>
    </xdr:to>
    <xdr:cxnSp macro="">
      <xdr:nvCxnSpPr>
        <xdr:cNvPr id="648" name="直線コネクタ 647">
          <a:extLst>
            <a:ext uri="{FF2B5EF4-FFF2-40B4-BE49-F238E27FC236}">
              <a16:creationId xmlns:a16="http://schemas.microsoft.com/office/drawing/2014/main" id="{36C669B0-5CFC-43F3-8E42-87C749545AA0}"/>
            </a:ext>
          </a:extLst>
        </xdr:cNvPr>
        <xdr:cNvCxnSpPr/>
      </xdr:nvCxnSpPr>
      <xdr:spPr>
        <a:xfrm flipV="1">
          <a:off x="20434300" y="18088792"/>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649" name="楕円 648">
          <a:extLst>
            <a:ext uri="{FF2B5EF4-FFF2-40B4-BE49-F238E27FC236}">
              <a16:creationId xmlns:a16="http://schemas.microsoft.com/office/drawing/2014/main" id="{D05CC415-5AF7-4F1A-B1A7-C345D7A29EEB}"/>
            </a:ext>
          </a:extLst>
        </xdr:cNvPr>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101781</xdr:rowOff>
    </xdr:from>
    <xdr:to>
      <xdr:col>107</xdr:col>
      <xdr:colOff>50800</xdr:colOff>
      <xdr:row>105</xdr:row>
      <xdr:rowOff>118111</xdr:rowOff>
    </xdr:to>
    <xdr:cxnSp macro="">
      <xdr:nvCxnSpPr>
        <xdr:cNvPr id="650" name="直線コネクタ 649">
          <a:extLst>
            <a:ext uri="{FF2B5EF4-FFF2-40B4-BE49-F238E27FC236}">
              <a16:creationId xmlns:a16="http://schemas.microsoft.com/office/drawing/2014/main" id="{6142BF6C-8FEA-45CE-AC62-08DCE07B4556}"/>
            </a:ext>
          </a:extLst>
        </xdr:cNvPr>
        <xdr:cNvCxnSpPr/>
      </xdr:nvCxnSpPr>
      <xdr:spPr>
        <a:xfrm flipV="1">
          <a:off x="19545300" y="181040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80373</xdr:rowOff>
    </xdr:from>
    <xdr:to>
      <xdr:col>98</xdr:col>
      <xdr:colOff>38100</xdr:colOff>
      <xdr:row>106</xdr:row>
      <xdr:rowOff>10523</xdr:rowOff>
    </xdr:to>
    <xdr:sp macro="" textlink="">
      <xdr:nvSpPr>
        <xdr:cNvPr id="651" name="楕円 650">
          <a:extLst>
            <a:ext uri="{FF2B5EF4-FFF2-40B4-BE49-F238E27FC236}">
              <a16:creationId xmlns:a16="http://schemas.microsoft.com/office/drawing/2014/main" id="{8B91CA5F-E036-437E-9316-BC69B391594D}"/>
            </a:ext>
          </a:extLst>
        </xdr:cNvPr>
        <xdr:cNvSpPr/>
      </xdr:nvSpPr>
      <xdr:spPr>
        <a:xfrm>
          <a:off x="18605500" y="180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131173</xdr:rowOff>
    </xdr:to>
    <xdr:cxnSp macro="">
      <xdr:nvCxnSpPr>
        <xdr:cNvPr id="652" name="直線コネクタ 651">
          <a:extLst>
            <a:ext uri="{FF2B5EF4-FFF2-40B4-BE49-F238E27FC236}">
              <a16:creationId xmlns:a16="http://schemas.microsoft.com/office/drawing/2014/main" id="{ABB3FA22-20A7-4A67-BEDD-520165A07D33}"/>
            </a:ext>
          </a:extLst>
        </xdr:cNvPr>
        <xdr:cNvCxnSpPr/>
      </xdr:nvCxnSpPr>
      <xdr:spPr>
        <a:xfrm flipV="1">
          <a:off x="18656300" y="181203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166025</xdr:rowOff>
    </xdr:from>
    <xdr:ext cx="469744" cy="259045"/>
    <xdr:sp macro="" textlink="">
      <xdr:nvSpPr>
        <xdr:cNvPr id="653" name="n_1aveValue【公民館】&#10;一人当たり面積">
          <a:extLst>
            <a:ext uri="{FF2B5EF4-FFF2-40B4-BE49-F238E27FC236}">
              <a16:creationId xmlns:a16="http://schemas.microsoft.com/office/drawing/2014/main" id="{B7769FA1-0736-40D6-9221-BD48968EFF9A}"/>
            </a:ext>
          </a:extLst>
        </xdr:cNvPr>
        <xdr:cNvSpPr txBox="1"/>
      </xdr:nvSpPr>
      <xdr:spPr>
        <a:xfrm>
          <a:off x="210757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54" name="n_2aveValue【公民館】&#10;一人当たり面積">
          <a:extLst>
            <a:ext uri="{FF2B5EF4-FFF2-40B4-BE49-F238E27FC236}">
              <a16:creationId xmlns:a16="http://schemas.microsoft.com/office/drawing/2014/main" id="{58EA7B9B-12E8-4D49-B072-2A7A1DE26F78}"/>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655" name="n_3aveValue【公民館】&#10;一人当たり面積">
          <a:extLst>
            <a:ext uri="{FF2B5EF4-FFF2-40B4-BE49-F238E27FC236}">
              <a16:creationId xmlns:a16="http://schemas.microsoft.com/office/drawing/2014/main" id="{777A5C7D-2A0F-4196-9540-427EEF98D7DB}"/>
            </a:ext>
          </a:extLst>
        </xdr:cNvPr>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656" name="n_4aveValue【公民館】&#10;一人当たり面積">
          <a:extLst>
            <a:ext uri="{FF2B5EF4-FFF2-40B4-BE49-F238E27FC236}">
              <a16:creationId xmlns:a16="http://schemas.microsoft.com/office/drawing/2014/main" id="{EB933501-2CA3-49C6-94C6-53351E8E59B0}"/>
            </a:ext>
          </a:extLst>
        </xdr:cNvPr>
        <xdr:cNvSpPr txBox="1"/>
      </xdr:nvSpPr>
      <xdr:spPr>
        <a:xfrm>
          <a:off x="18421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153869</xdr:rowOff>
    </xdr:from>
    <xdr:ext cx="469744" cy="259045"/>
    <xdr:sp macro="" textlink="">
      <xdr:nvSpPr>
        <xdr:cNvPr id="657" name="n_1mainValue【公民館】&#10;一人当たり面積">
          <a:extLst>
            <a:ext uri="{FF2B5EF4-FFF2-40B4-BE49-F238E27FC236}">
              <a16:creationId xmlns:a16="http://schemas.microsoft.com/office/drawing/2014/main" id="{9C946C22-4C9D-449B-BF6D-63C9897C57CF}"/>
            </a:ext>
          </a:extLst>
        </xdr:cNvPr>
        <xdr:cNvSpPr txBox="1"/>
      </xdr:nvSpPr>
      <xdr:spPr>
        <a:xfrm>
          <a:off x="21075727" y="1781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169108</xdr:rowOff>
    </xdr:from>
    <xdr:ext cx="469744" cy="259045"/>
    <xdr:sp macro="" textlink="">
      <xdr:nvSpPr>
        <xdr:cNvPr id="658" name="n_2mainValue【公民館】&#10;一人当たり面積">
          <a:extLst>
            <a:ext uri="{FF2B5EF4-FFF2-40B4-BE49-F238E27FC236}">
              <a16:creationId xmlns:a16="http://schemas.microsoft.com/office/drawing/2014/main" id="{3B95302B-2D99-4C4C-9FD0-31F2AA708656}"/>
            </a:ext>
          </a:extLst>
        </xdr:cNvPr>
        <xdr:cNvSpPr txBox="1"/>
      </xdr:nvSpPr>
      <xdr:spPr>
        <a:xfrm>
          <a:off x="20199427" y="1782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13988</xdr:rowOff>
    </xdr:from>
    <xdr:ext cx="469744" cy="259045"/>
    <xdr:sp macro="" textlink="">
      <xdr:nvSpPr>
        <xdr:cNvPr id="659" name="n_3mainValue【公民館】&#10;一人当たり面積">
          <a:extLst>
            <a:ext uri="{FF2B5EF4-FFF2-40B4-BE49-F238E27FC236}">
              <a16:creationId xmlns:a16="http://schemas.microsoft.com/office/drawing/2014/main" id="{7FFDC097-767C-4586-A9F8-A8287EE73F1F}"/>
            </a:ext>
          </a:extLst>
        </xdr:cNvPr>
        <xdr:cNvSpPr txBox="1"/>
      </xdr:nvSpPr>
      <xdr:spPr>
        <a:xfrm>
          <a:off x="19310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27050</xdr:rowOff>
    </xdr:from>
    <xdr:ext cx="469744" cy="259045"/>
    <xdr:sp macro="" textlink="">
      <xdr:nvSpPr>
        <xdr:cNvPr id="660" name="n_4mainValue【公民館】&#10;一人当たり面積">
          <a:extLst>
            <a:ext uri="{FF2B5EF4-FFF2-40B4-BE49-F238E27FC236}">
              <a16:creationId xmlns:a16="http://schemas.microsoft.com/office/drawing/2014/main" id="{9AA578AA-58C8-4630-AF86-12684BA33975}"/>
            </a:ext>
          </a:extLst>
        </xdr:cNvPr>
        <xdr:cNvSpPr txBox="1"/>
      </xdr:nvSpPr>
      <xdr:spPr>
        <a:xfrm>
          <a:off x="18421427"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F75E48D7-977F-4D29-941E-805895E7B2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20A6A783-CD18-49B7-87C0-20CFD753F8E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B999F506-9764-4536-93B2-59E3862AD5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学校施設以外すべての施設について、県平均、類似団体平均を上回っている。公営住宅については、令和元年度の有形固定資産減価償却率は５４．７％となっているが報告誤りによるものであり、正しくは９８．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学校施設については、令和元年度より小学校改築事業に着手していることから、有形固定資産減価償却率については一層低下することが想定される。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公営住宅については、１３１戸全てが築２０年を経過し有形固定資産減価償却率が高くなっていることから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修繕などの課題はあるものの、入居者への払下げ、団地集会所は町内会へ払下げを検討している。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道路については５５３路線のほとんどが耐用年数の１０年を経過しており、また、橋りょう・トンネルについては１１５橋の半数以上が耐用年数の４５年を経過していることから、計画的な改良工事等の実施に加え日々の点検により事故防止に努める。また、歩道を含め道路破損の一因となっている街路樹については景観に配慮しながら計画的に伐採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公民館施設については、避難所としての機能を有することから、有形固定資産償却率は高いものの早期に修繕を行うことで老朽化対策を講じながら機能維持に努める。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ECC05C-17C1-479E-A3CF-64FCACC436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EB8B3DA-A521-46BE-89A3-789FF584F0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4DFA1C-B1C6-41B5-A5B2-8B9DB79986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766CC4-A5A4-4D7D-B59C-8E98C284FF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18B2F4-2ADA-4188-9DBA-20D141F312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17B663-503D-4C94-8639-CB0C63CA0E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6E4B53-B504-46D7-971A-8B48A057D3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40FB58-2AD6-44C2-8276-FD98C4C4BA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EE3757-7CD4-48EB-8B3A-64D2A0927B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B91006-E98E-4351-B534-FA8A65F0C4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9,034
9,012
214.92
6,176,183
5,895,479
276,453
3,524,326
6,010,261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36C946-A017-4245-8046-C041C6DD7E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F4E16D-7525-462E-9B2D-A3A020C79B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4F2F85-FF2B-4483-8AE8-21963800710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18FAF8-4911-478D-8028-5FD5601272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B48889-5CCA-46BB-96A7-D32FF65AE8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8AFDF41-65EB-4EAE-AB21-AF36AE48BD6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44B61F-FE25-4DAB-996E-1CED02CE2F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6227DB-2BEC-4906-9BC1-7DF63276CF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5F63BED-8F36-474E-A836-A4B805D2ED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40DA75-0104-4267-9C25-D28B8D946D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BDBEC40-A444-411A-87DD-C8060462E5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69AAF2-8160-4367-8772-BE4EA0D32A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847828-49EC-4D85-A273-71A62F5899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1667F3-3916-46A6-B677-E42AF85741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55490D-C310-4A6B-A6A0-C34196E4F1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75DE02-4DCB-4812-82D4-C2D2090328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E56841-6C88-41E0-8F01-9E649DF287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06AC08-8338-4285-8064-D5960F2349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A5B952-C233-4A49-8FAE-1439CE38F17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E0A5D99-CEF6-4FBC-93E0-3160D9FCC10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30B604-F3FC-4F8E-A24C-85E813901C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9044DA5-B0D1-4F44-87C2-B87384D600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101776-26D6-41EE-A73C-D0990929E9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DF23EA-F281-4AB8-AE4D-B8AC60D8016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3538366-3579-40F6-A88C-1CEC71F078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78608A3-37D2-484C-ABE4-F429539614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416D1F8-FDB2-45E7-A66A-795E201214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F1F6E14-EDF2-4DE6-B58D-741637A192E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D212AE-AB10-43CB-888C-321EDA9CB54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9D14D2A-4210-42E4-A457-C9A5DB4F4EC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CE055EC-4169-446A-9803-F12546C310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00E6525-01C0-41FC-95A6-4E4DDCA63C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76C4B5B-4BD6-491F-A92B-FA45E182597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7B865A8-14A8-42FA-A440-0296DCA9765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2F33EBC-245F-4852-8BE6-FD19F55BDD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28E7CAE-4A3A-44CD-956C-08A88A3C8F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6A6D325-4029-4D18-ADB7-B379AFF2805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56E4BE3-29AD-486A-91C1-33933C2ADF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4FEB249-3412-434F-A5FF-095157E8E17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3F92255-7405-40B8-8569-5FEB480618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D7A7BB3-C7A3-4D8B-9C8F-98F183FC38C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F55C297-F176-4BF5-A433-E5385C1D88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7465DB0-37B8-49A0-88F7-3D8D2EA554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EEB0280-4767-4FFE-AE3B-1E1378883A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A27D0FC-7511-4BE5-832B-EBAFA95F5C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98C1EF4-DC7F-4116-B255-650150A129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8D52B12-AB85-4613-8EEB-63B20A2FB23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F05283A-B57F-414E-AD05-DE636F6DBB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8887DAEE-5BA3-4A05-9F77-11155011D26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B9A4F147-06D5-43E6-BD7B-CAF3AAC7A2E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7EC3A828-7EEA-4555-B29E-C6687135ECE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1AA501B8-C96E-474C-B8C7-1BAC6BF45F3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9F226F61-DA75-4D09-B2E4-D747D477972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6B4116E-E26B-4053-B17A-5983628BCAB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4A4B2FEC-CEC2-48E8-AC55-CA2098E58A7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1A920981-6DA8-4C29-917E-7D68F5BDBA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BE8365D-4051-4930-9D16-4572FEAEE8E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4021CB3C-C64A-4AA5-B522-31E60B44593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78C22DA-048E-4D0F-B4A1-2FA5DA30E7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F0BA95AA-6C09-4D65-BF0C-0192AF562CF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4976686A-B088-4B61-971F-E0E0F3877B8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96A4E21-5DAA-4FC4-A900-B143178D8527}"/>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AE68E774-2858-4480-88B6-840A6C05126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D550B640-57C3-4654-A566-56F87391380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3AF17AE-0E7F-4231-A6E7-1B8920C74B32}"/>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E4B11756-738D-4A62-B5A2-0FECAFCE1EC6}"/>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9A7CF62D-22A0-4A2C-AE19-64A01C2FB40C}"/>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3941C336-9F2B-4C25-A894-B164A8F5F371}"/>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2FCE5640-E84E-41EF-89A2-675C0248E385}"/>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527C4766-75C1-4EFF-AFA0-36E6C980A008}"/>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EB10BD93-375A-44EA-ADAC-0352EB896EF0}"/>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1659F9E6-2F77-4BCA-BF99-73993AD19DEF}"/>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033E8E6-4102-41F2-9962-46D986AD0A7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413CFDA-70B2-407C-87C1-3CB1CDD726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F321489-DFEF-4D01-B0EC-9300F4C3B8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60100BA-B8AF-440C-825F-88B8717396A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8D72E86-669E-4EAE-827E-216D0F965E5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xdr:rowOff>
    </xdr:from>
    <xdr:to>
      <xdr:col>24</xdr:col>
      <xdr:colOff>114300</xdr:colOff>
      <xdr:row>63</xdr:row>
      <xdr:rowOff>102235</xdr:rowOff>
    </xdr:to>
    <xdr:sp macro="" textlink="">
      <xdr:nvSpPr>
        <xdr:cNvPr id="89" name="楕円 88">
          <a:extLst>
            <a:ext uri="{FF2B5EF4-FFF2-40B4-BE49-F238E27FC236}">
              <a16:creationId xmlns:a16="http://schemas.microsoft.com/office/drawing/2014/main" id="{811981FE-B73B-41D5-9FDA-F9248EDB09CF}"/>
            </a:ext>
          </a:extLst>
        </xdr:cNvPr>
        <xdr:cNvSpPr/>
      </xdr:nvSpPr>
      <xdr:spPr>
        <a:xfrm>
          <a:off x="45847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150512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B7DE9E9-32F1-4D1D-9B0A-8C78FC4892B7}"/>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128270</xdr:rowOff>
    </xdr:from>
    <xdr:to>
      <xdr:col>20</xdr:col>
      <xdr:colOff>38100</xdr:colOff>
      <xdr:row>63</xdr:row>
      <xdr:rowOff>58420</xdr:rowOff>
    </xdr:to>
    <xdr:sp macro="" textlink="">
      <xdr:nvSpPr>
        <xdr:cNvPr id="91" name="楕円 90">
          <a:extLst>
            <a:ext uri="{FF2B5EF4-FFF2-40B4-BE49-F238E27FC236}">
              <a16:creationId xmlns:a16="http://schemas.microsoft.com/office/drawing/2014/main" id="{2CEF4EC7-55F9-4799-9A27-CC6EFFF83CA5}"/>
            </a:ext>
          </a:extLst>
        </xdr:cNvPr>
        <xdr:cNvSpPr/>
      </xdr:nvSpPr>
      <xdr:spPr>
        <a:xfrm>
          <a:off x="3746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7620</xdr:rowOff>
    </xdr:from>
    <xdr:to>
      <xdr:col>24</xdr:col>
      <xdr:colOff>63500</xdr:colOff>
      <xdr:row>63</xdr:row>
      <xdr:rowOff>51435</xdr:rowOff>
    </xdr:to>
    <xdr:cxnSp macro="">
      <xdr:nvCxnSpPr>
        <xdr:cNvPr id="92" name="直線コネクタ 91">
          <a:extLst>
            <a:ext uri="{FF2B5EF4-FFF2-40B4-BE49-F238E27FC236}">
              <a16:creationId xmlns:a16="http://schemas.microsoft.com/office/drawing/2014/main" id="{3B1D2517-11DA-4197-A1B1-7CC7FBBF5D0D}"/>
            </a:ext>
          </a:extLst>
        </xdr:cNvPr>
        <xdr:cNvCxnSpPr/>
      </xdr:nvCxnSpPr>
      <xdr:spPr>
        <a:xfrm>
          <a:off x="3797300" y="108089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84455</xdr:rowOff>
    </xdr:from>
    <xdr:to>
      <xdr:col>15</xdr:col>
      <xdr:colOff>101600</xdr:colOff>
      <xdr:row>63</xdr:row>
      <xdr:rowOff>14605</xdr:rowOff>
    </xdr:to>
    <xdr:sp macro="" textlink="">
      <xdr:nvSpPr>
        <xdr:cNvPr id="93" name="楕円 92">
          <a:extLst>
            <a:ext uri="{FF2B5EF4-FFF2-40B4-BE49-F238E27FC236}">
              <a16:creationId xmlns:a16="http://schemas.microsoft.com/office/drawing/2014/main" id="{BC8E8BF9-4CB5-426A-9187-0F5663401792}"/>
            </a:ext>
          </a:extLst>
        </xdr:cNvPr>
        <xdr:cNvSpPr/>
      </xdr:nvSpPr>
      <xdr:spPr>
        <a:xfrm>
          <a:off x="2857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135255</xdr:rowOff>
    </xdr:from>
    <xdr:to>
      <xdr:col>19</xdr:col>
      <xdr:colOff>177800</xdr:colOff>
      <xdr:row>63</xdr:row>
      <xdr:rowOff>7620</xdr:rowOff>
    </xdr:to>
    <xdr:cxnSp macro="">
      <xdr:nvCxnSpPr>
        <xdr:cNvPr id="94" name="直線コネクタ 93">
          <a:extLst>
            <a:ext uri="{FF2B5EF4-FFF2-40B4-BE49-F238E27FC236}">
              <a16:creationId xmlns:a16="http://schemas.microsoft.com/office/drawing/2014/main" id="{B0BAE74E-E44E-46D8-8F6E-309613C04F65}"/>
            </a:ext>
          </a:extLst>
        </xdr:cNvPr>
        <xdr:cNvCxnSpPr/>
      </xdr:nvCxnSpPr>
      <xdr:spPr>
        <a:xfrm>
          <a:off x="2908300" y="10765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122555</xdr:rowOff>
    </xdr:from>
    <xdr:to>
      <xdr:col>10</xdr:col>
      <xdr:colOff>165100</xdr:colOff>
      <xdr:row>63</xdr:row>
      <xdr:rowOff>52705</xdr:rowOff>
    </xdr:to>
    <xdr:sp macro="" textlink="">
      <xdr:nvSpPr>
        <xdr:cNvPr id="95" name="楕円 94">
          <a:extLst>
            <a:ext uri="{FF2B5EF4-FFF2-40B4-BE49-F238E27FC236}">
              <a16:creationId xmlns:a16="http://schemas.microsoft.com/office/drawing/2014/main" id="{739A31F9-692C-48B1-81DE-346FAA656822}"/>
            </a:ext>
          </a:extLst>
        </xdr:cNvPr>
        <xdr:cNvSpPr/>
      </xdr:nvSpPr>
      <xdr:spPr>
        <a:xfrm>
          <a:off x="1968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135255</xdr:rowOff>
    </xdr:from>
    <xdr:to>
      <xdr:col>15</xdr:col>
      <xdr:colOff>50800</xdr:colOff>
      <xdr:row>63</xdr:row>
      <xdr:rowOff>1905</xdr:rowOff>
    </xdr:to>
    <xdr:cxnSp macro="">
      <xdr:nvCxnSpPr>
        <xdr:cNvPr id="96" name="直線コネクタ 95">
          <a:extLst>
            <a:ext uri="{FF2B5EF4-FFF2-40B4-BE49-F238E27FC236}">
              <a16:creationId xmlns:a16="http://schemas.microsoft.com/office/drawing/2014/main" id="{2EDE9F72-0F53-4F57-A5EE-ABA78D28FB00}"/>
            </a:ext>
          </a:extLst>
        </xdr:cNvPr>
        <xdr:cNvCxnSpPr/>
      </xdr:nvCxnSpPr>
      <xdr:spPr>
        <a:xfrm flipV="1">
          <a:off x="2019300" y="10765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65405</xdr:rowOff>
    </xdr:from>
    <xdr:to>
      <xdr:col>6</xdr:col>
      <xdr:colOff>38100</xdr:colOff>
      <xdr:row>62</xdr:row>
      <xdr:rowOff>167005</xdr:rowOff>
    </xdr:to>
    <xdr:sp macro="" textlink="">
      <xdr:nvSpPr>
        <xdr:cNvPr id="97" name="楕円 96">
          <a:extLst>
            <a:ext uri="{FF2B5EF4-FFF2-40B4-BE49-F238E27FC236}">
              <a16:creationId xmlns:a16="http://schemas.microsoft.com/office/drawing/2014/main" id="{F9E8B77B-C023-4C75-9309-2D046426FF25}"/>
            </a:ext>
          </a:extLst>
        </xdr:cNvPr>
        <xdr:cNvSpPr/>
      </xdr:nvSpPr>
      <xdr:spPr>
        <a:xfrm>
          <a:off x="1079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116205</xdr:rowOff>
    </xdr:from>
    <xdr:to>
      <xdr:col>10</xdr:col>
      <xdr:colOff>114300</xdr:colOff>
      <xdr:row>63</xdr:row>
      <xdr:rowOff>1905</xdr:rowOff>
    </xdr:to>
    <xdr:cxnSp macro="">
      <xdr:nvCxnSpPr>
        <xdr:cNvPr id="98" name="直線コネクタ 97">
          <a:extLst>
            <a:ext uri="{FF2B5EF4-FFF2-40B4-BE49-F238E27FC236}">
              <a16:creationId xmlns:a16="http://schemas.microsoft.com/office/drawing/2014/main" id="{8EB0E53F-CA87-4656-8A66-C4E1C3D1F5FA}"/>
            </a:ext>
          </a:extLst>
        </xdr:cNvPr>
        <xdr:cNvCxnSpPr/>
      </xdr:nvCxnSpPr>
      <xdr:spPr>
        <a:xfrm>
          <a:off x="1130300" y="107461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9" name="n_1aveValue【体育館・プール】&#10;有形固定資産減価償却率">
          <a:extLst>
            <a:ext uri="{FF2B5EF4-FFF2-40B4-BE49-F238E27FC236}">
              <a16:creationId xmlns:a16="http://schemas.microsoft.com/office/drawing/2014/main" id="{555CFFEB-2806-418F-BE51-065AE7B78694}"/>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a:extLst>
            <a:ext uri="{FF2B5EF4-FFF2-40B4-BE49-F238E27FC236}">
              <a16:creationId xmlns:a16="http://schemas.microsoft.com/office/drawing/2014/main" id="{D5812F8F-BB8F-418A-AD82-86251F904389}"/>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01" name="n_3aveValue【体育館・プール】&#10;有形固定資産減価償却率">
          <a:extLst>
            <a:ext uri="{FF2B5EF4-FFF2-40B4-BE49-F238E27FC236}">
              <a16:creationId xmlns:a16="http://schemas.microsoft.com/office/drawing/2014/main" id="{BA2D01E0-5D6A-4A59-B845-C278AE45AA75}"/>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2" name="n_4aveValue【体育館・プール】&#10;有形固定資産減価償却率">
          <a:extLst>
            <a:ext uri="{FF2B5EF4-FFF2-40B4-BE49-F238E27FC236}">
              <a16:creationId xmlns:a16="http://schemas.microsoft.com/office/drawing/2014/main" id="{B2E82994-D68D-4D59-A026-06CA43B29D6B}"/>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49547</xdr:rowOff>
    </xdr:from>
    <xdr:ext cx="405111" cy="259045"/>
    <xdr:sp macro="" textlink="">
      <xdr:nvSpPr>
        <xdr:cNvPr id="103" name="n_1mainValue【体育館・プール】&#10;有形固定資産減価償却率">
          <a:extLst>
            <a:ext uri="{FF2B5EF4-FFF2-40B4-BE49-F238E27FC236}">
              <a16:creationId xmlns:a16="http://schemas.microsoft.com/office/drawing/2014/main" id="{095E4390-E324-4959-83BF-A57E04E96255}"/>
            </a:ext>
          </a:extLst>
        </xdr:cNvPr>
        <xdr:cNvSpPr txBox="1"/>
      </xdr:nvSpPr>
      <xdr:spPr>
        <a:xfrm>
          <a:off x="35820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5732</xdr:rowOff>
    </xdr:from>
    <xdr:ext cx="405111" cy="259045"/>
    <xdr:sp macro="" textlink="">
      <xdr:nvSpPr>
        <xdr:cNvPr id="104" name="n_2mainValue【体育館・プール】&#10;有形固定資産減価償却率">
          <a:extLst>
            <a:ext uri="{FF2B5EF4-FFF2-40B4-BE49-F238E27FC236}">
              <a16:creationId xmlns:a16="http://schemas.microsoft.com/office/drawing/2014/main" id="{DC6E3E2F-D841-4DA3-8E3B-A3E3CF394CC8}"/>
            </a:ext>
          </a:extLst>
        </xdr:cNvPr>
        <xdr:cNvSpPr txBox="1"/>
      </xdr:nvSpPr>
      <xdr:spPr>
        <a:xfrm>
          <a:off x="2705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43832</xdr:rowOff>
    </xdr:from>
    <xdr:ext cx="405111" cy="259045"/>
    <xdr:sp macro="" textlink="">
      <xdr:nvSpPr>
        <xdr:cNvPr id="105" name="n_3mainValue【体育館・プール】&#10;有形固定資産減価償却率">
          <a:extLst>
            <a:ext uri="{FF2B5EF4-FFF2-40B4-BE49-F238E27FC236}">
              <a16:creationId xmlns:a16="http://schemas.microsoft.com/office/drawing/2014/main" id="{176ADC9D-02AE-4489-B91D-5B855A74C394}"/>
            </a:ext>
          </a:extLst>
        </xdr:cNvPr>
        <xdr:cNvSpPr txBox="1"/>
      </xdr:nvSpPr>
      <xdr:spPr>
        <a:xfrm>
          <a:off x="1816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158132</xdr:rowOff>
    </xdr:from>
    <xdr:ext cx="405111" cy="259045"/>
    <xdr:sp macro="" textlink="">
      <xdr:nvSpPr>
        <xdr:cNvPr id="106" name="n_4mainValue【体育館・プール】&#10;有形固定資産減価償却率">
          <a:extLst>
            <a:ext uri="{FF2B5EF4-FFF2-40B4-BE49-F238E27FC236}">
              <a16:creationId xmlns:a16="http://schemas.microsoft.com/office/drawing/2014/main" id="{98F8E5AA-0400-4BA6-9A25-3FC640DB178D}"/>
            </a:ext>
          </a:extLst>
        </xdr:cNvPr>
        <xdr:cNvSpPr txBox="1"/>
      </xdr:nvSpPr>
      <xdr:spPr>
        <a:xfrm>
          <a:off x="927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E7F457A2-7EF3-4053-9456-72DA76BF9B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6BBBA89D-501D-4AAB-AC24-90689337D3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75396F30-9683-43B4-9B42-8B7742BB0F9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66BFCF10-EA24-4042-BEFE-B11354A291E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D157B00A-6B54-43D2-A644-36759848FC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6817FA6C-A05C-44B7-B124-54A3AFFBFB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2789CB1D-BE89-4906-88B8-3ED548BA754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87CAA2D8-8A92-4F0C-ADE7-99BACF9D6C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5417445F-531C-4EC2-A0FE-7560103137C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5926DDE1-A002-46BD-A59A-BE574E36583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4AAB853-B3B2-4305-BAC6-96F19DC9E29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877AFE60-3D87-49C1-9D61-33F1CFE4F0B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271517F6-0B1E-41D1-8DA9-5D47E406C4F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2CDBB27C-2210-4505-AEFA-E907DD4F4CE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1E5D707C-F49B-4402-B5D8-A137BADEF5E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9ECFE9A4-D542-4C2B-ABFD-7548FC3B2DB4}"/>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5360BF11-0E32-431A-946A-B675C0F02EE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A08506E3-F97F-4FA2-9893-AEB689849B9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1A9F45F6-9ECB-4258-80C6-7A61BA3CAD9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35A3C59C-2289-4EBB-BB8A-8C6555796DB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70D47B9D-81BA-4BCE-BD3D-59A059A031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a:extLst>
            <a:ext uri="{FF2B5EF4-FFF2-40B4-BE49-F238E27FC236}">
              <a16:creationId xmlns:a16="http://schemas.microsoft.com/office/drawing/2014/main" id="{CE32559D-3E52-4843-B589-E9E0A43E85F4}"/>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a:extLst>
            <a:ext uri="{FF2B5EF4-FFF2-40B4-BE49-F238E27FC236}">
              <a16:creationId xmlns:a16="http://schemas.microsoft.com/office/drawing/2014/main" id="{698ED426-4B2E-4574-8BD4-05F05C166964}"/>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a:extLst>
            <a:ext uri="{FF2B5EF4-FFF2-40B4-BE49-F238E27FC236}">
              <a16:creationId xmlns:a16="http://schemas.microsoft.com/office/drawing/2014/main" id="{56DF3DC0-9D94-4720-AC05-0B605A2A400E}"/>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a:extLst>
            <a:ext uri="{FF2B5EF4-FFF2-40B4-BE49-F238E27FC236}">
              <a16:creationId xmlns:a16="http://schemas.microsoft.com/office/drawing/2014/main" id="{F7F262BA-9A3B-4B78-8F18-6AC872CA37C2}"/>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a:extLst>
            <a:ext uri="{FF2B5EF4-FFF2-40B4-BE49-F238E27FC236}">
              <a16:creationId xmlns:a16="http://schemas.microsoft.com/office/drawing/2014/main" id="{F15AE0F9-AA8A-4C4D-B22B-BCF0A49C3662}"/>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133" name="【体育館・プール】&#10;一人当たり面積平均値テキスト">
          <a:extLst>
            <a:ext uri="{FF2B5EF4-FFF2-40B4-BE49-F238E27FC236}">
              <a16:creationId xmlns:a16="http://schemas.microsoft.com/office/drawing/2014/main" id="{D4C8F7F0-5184-4491-9B0E-9A5103AFFE07}"/>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a:extLst>
            <a:ext uri="{FF2B5EF4-FFF2-40B4-BE49-F238E27FC236}">
              <a16:creationId xmlns:a16="http://schemas.microsoft.com/office/drawing/2014/main" id="{1837FEBD-8141-4BBA-B116-1032E00F19B0}"/>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a:extLst>
            <a:ext uri="{FF2B5EF4-FFF2-40B4-BE49-F238E27FC236}">
              <a16:creationId xmlns:a16="http://schemas.microsoft.com/office/drawing/2014/main" id="{69A724A1-2D7D-4636-AFD1-9CF365B6A841}"/>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a:extLst>
            <a:ext uri="{FF2B5EF4-FFF2-40B4-BE49-F238E27FC236}">
              <a16:creationId xmlns:a16="http://schemas.microsoft.com/office/drawing/2014/main" id="{C076A45B-389B-47ED-B590-44E4C763DE2A}"/>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a:extLst>
            <a:ext uri="{FF2B5EF4-FFF2-40B4-BE49-F238E27FC236}">
              <a16:creationId xmlns:a16="http://schemas.microsoft.com/office/drawing/2014/main" id="{9295BBC2-2AA5-42FD-A582-5EEB143281D0}"/>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a:extLst>
            <a:ext uri="{FF2B5EF4-FFF2-40B4-BE49-F238E27FC236}">
              <a16:creationId xmlns:a16="http://schemas.microsoft.com/office/drawing/2014/main" id="{95278832-6634-43FE-A3F8-9DD0F1467D60}"/>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EC10D325-A098-48AB-96F7-3D741DFF60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C5DF364-1874-4496-838B-97461824CA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C8F4B9F-1FDA-40CC-BF19-80D7E7D4D5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0C03F2D-5DDC-43AD-B7C3-694C1B593A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D017C54-2EAB-4BBA-AD81-72C7B46477B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xdr:rowOff>
    </xdr:from>
    <xdr:to>
      <xdr:col>55</xdr:col>
      <xdr:colOff>50800</xdr:colOff>
      <xdr:row>61</xdr:row>
      <xdr:rowOff>118008</xdr:rowOff>
    </xdr:to>
    <xdr:sp macro="" textlink="">
      <xdr:nvSpPr>
        <xdr:cNvPr id="144" name="楕円 143">
          <a:extLst>
            <a:ext uri="{FF2B5EF4-FFF2-40B4-BE49-F238E27FC236}">
              <a16:creationId xmlns:a16="http://schemas.microsoft.com/office/drawing/2014/main" id="{ED7538EE-ECA2-4569-BDB2-E040E588B258}"/>
            </a:ext>
          </a:extLst>
        </xdr:cNvPr>
        <xdr:cNvSpPr/>
      </xdr:nvSpPr>
      <xdr:spPr>
        <a:xfrm>
          <a:off x="10426700" y="104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39285</xdr:rowOff>
    </xdr:from>
    <xdr:ext cx="469744" cy="259045"/>
    <xdr:sp macro="" textlink="">
      <xdr:nvSpPr>
        <xdr:cNvPr id="145" name="【体育館・プール】&#10;一人当たり面積該当値テキスト">
          <a:extLst>
            <a:ext uri="{FF2B5EF4-FFF2-40B4-BE49-F238E27FC236}">
              <a16:creationId xmlns:a16="http://schemas.microsoft.com/office/drawing/2014/main" id="{D6DD750B-D105-4AB3-BB41-9B9D3A8D960A}"/>
            </a:ext>
          </a:extLst>
        </xdr:cNvPr>
        <xdr:cNvSpPr txBox="1"/>
      </xdr:nvSpPr>
      <xdr:spPr>
        <a:xfrm>
          <a:off x="10515600" y="1032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28753</xdr:rowOff>
    </xdr:from>
    <xdr:to>
      <xdr:col>50</xdr:col>
      <xdr:colOff>165100</xdr:colOff>
      <xdr:row>61</xdr:row>
      <xdr:rowOff>130353</xdr:rowOff>
    </xdr:to>
    <xdr:sp macro="" textlink="">
      <xdr:nvSpPr>
        <xdr:cNvPr id="146" name="楕円 145">
          <a:extLst>
            <a:ext uri="{FF2B5EF4-FFF2-40B4-BE49-F238E27FC236}">
              <a16:creationId xmlns:a16="http://schemas.microsoft.com/office/drawing/2014/main" id="{1DCC94AB-4F26-44C8-BFD1-800636186325}"/>
            </a:ext>
          </a:extLst>
        </xdr:cNvPr>
        <xdr:cNvSpPr/>
      </xdr:nvSpPr>
      <xdr:spPr>
        <a:xfrm>
          <a:off x="9588500" y="104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67208</xdr:rowOff>
    </xdr:from>
    <xdr:to>
      <xdr:col>55</xdr:col>
      <xdr:colOff>0</xdr:colOff>
      <xdr:row>61</xdr:row>
      <xdr:rowOff>79553</xdr:rowOff>
    </xdr:to>
    <xdr:cxnSp macro="">
      <xdr:nvCxnSpPr>
        <xdr:cNvPr id="147" name="直線コネクタ 146">
          <a:extLst>
            <a:ext uri="{FF2B5EF4-FFF2-40B4-BE49-F238E27FC236}">
              <a16:creationId xmlns:a16="http://schemas.microsoft.com/office/drawing/2014/main" id="{0846E098-3B1B-4714-820E-97ECFE64E169}"/>
            </a:ext>
          </a:extLst>
        </xdr:cNvPr>
        <xdr:cNvCxnSpPr/>
      </xdr:nvCxnSpPr>
      <xdr:spPr>
        <a:xfrm flipV="1">
          <a:off x="9639300" y="10525658"/>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71730</xdr:rowOff>
    </xdr:from>
    <xdr:to>
      <xdr:col>46</xdr:col>
      <xdr:colOff>38100</xdr:colOff>
      <xdr:row>62</xdr:row>
      <xdr:rowOff>1880</xdr:rowOff>
    </xdr:to>
    <xdr:sp macro="" textlink="">
      <xdr:nvSpPr>
        <xdr:cNvPr id="148" name="楕円 147">
          <a:extLst>
            <a:ext uri="{FF2B5EF4-FFF2-40B4-BE49-F238E27FC236}">
              <a16:creationId xmlns:a16="http://schemas.microsoft.com/office/drawing/2014/main" id="{EDBBBE53-0C6D-4256-A4B7-3BF53504E0CC}"/>
            </a:ext>
          </a:extLst>
        </xdr:cNvPr>
        <xdr:cNvSpPr/>
      </xdr:nvSpPr>
      <xdr:spPr>
        <a:xfrm>
          <a:off x="8699500" y="105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79553</xdr:rowOff>
    </xdr:from>
    <xdr:to>
      <xdr:col>50</xdr:col>
      <xdr:colOff>114300</xdr:colOff>
      <xdr:row>61</xdr:row>
      <xdr:rowOff>122530</xdr:rowOff>
    </xdr:to>
    <xdr:cxnSp macro="">
      <xdr:nvCxnSpPr>
        <xdr:cNvPr id="149" name="直線コネクタ 148">
          <a:extLst>
            <a:ext uri="{FF2B5EF4-FFF2-40B4-BE49-F238E27FC236}">
              <a16:creationId xmlns:a16="http://schemas.microsoft.com/office/drawing/2014/main" id="{3C6B2429-8B9D-4B77-80F0-6B2DE58BACFF}"/>
            </a:ext>
          </a:extLst>
        </xdr:cNvPr>
        <xdr:cNvCxnSpPr/>
      </xdr:nvCxnSpPr>
      <xdr:spPr>
        <a:xfrm flipV="1">
          <a:off x="8750300" y="1053800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149911</xdr:rowOff>
    </xdr:from>
    <xdr:to>
      <xdr:col>41</xdr:col>
      <xdr:colOff>101600</xdr:colOff>
      <xdr:row>62</xdr:row>
      <xdr:rowOff>80061</xdr:rowOff>
    </xdr:to>
    <xdr:sp macro="" textlink="">
      <xdr:nvSpPr>
        <xdr:cNvPr id="150" name="楕円 149">
          <a:extLst>
            <a:ext uri="{FF2B5EF4-FFF2-40B4-BE49-F238E27FC236}">
              <a16:creationId xmlns:a16="http://schemas.microsoft.com/office/drawing/2014/main" id="{23C9A587-6F29-40E4-8ACB-5767E65CB8FC}"/>
            </a:ext>
          </a:extLst>
        </xdr:cNvPr>
        <xdr:cNvSpPr/>
      </xdr:nvSpPr>
      <xdr:spPr>
        <a:xfrm>
          <a:off x="7810500" y="106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122530</xdr:rowOff>
    </xdr:from>
    <xdr:to>
      <xdr:col>45</xdr:col>
      <xdr:colOff>177800</xdr:colOff>
      <xdr:row>62</xdr:row>
      <xdr:rowOff>29261</xdr:rowOff>
    </xdr:to>
    <xdr:cxnSp macro="">
      <xdr:nvCxnSpPr>
        <xdr:cNvPr id="151" name="直線コネクタ 150">
          <a:extLst>
            <a:ext uri="{FF2B5EF4-FFF2-40B4-BE49-F238E27FC236}">
              <a16:creationId xmlns:a16="http://schemas.microsoft.com/office/drawing/2014/main" id="{B5104DED-EE95-46A5-A16D-099D152060D4}"/>
            </a:ext>
          </a:extLst>
        </xdr:cNvPr>
        <xdr:cNvCxnSpPr/>
      </xdr:nvCxnSpPr>
      <xdr:spPr>
        <a:xfrm flipV="1">
          <a:off x="7861300" y="10580980"/>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20066</xdr:rowOff>
    </xdr:from>
    <xdr:to>
      <xdr:col>36</xdr:col>
      <xdr:colOff>165100</xdr:colOff>
      <xdr:row>62</xdr:row>
      <xdr:rowOff>121666</xdr:rowOff>
    </xdr:to>
    <xdr:sp macro="" textlink="">
      <xdr:nvSpPr>
        <xdr:cNvPr id="152" name="楕円 151">
          <a:extLst>
            <a:ext uri="{FF2B5EF4-FFF2-40B4-BE49-F238E27FC236}">
              <a16:creationId xmlns:a16="http://schemas.microsoft.com/office/drawing/2014/main" id="{EBAB9B53-6F81-4B73-A79C-AFB48DB9046C}"/>
            </a:ext>
          </a:extLst>
        </xdr:cNvPr>
        <xdr:cNvSpPr/>
      </xdr:nvSpPr>
      <xdr:spPr>
        <a:xfrm>
          <a:off x="6921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29261</xdr:rowOff>
    </xdr:from>
    <xdr:to>
      <xdr:col>41</xdr:col>
      <xdr:colOff>50800</xdr:colOff>
      <xdr:row>62</xdr:row>
      <xdr:rowOff>70866</xdr:rowOff>
    </xdr:to>
    <xdr:cxnSp macro="">
      <xdr:nvCxnSpPr>
        <xdr:cNvPr id="153" name="直線コネクタ 152">
          <a:extLst>
            <a:ext uri="{FF2B5EF4-FFF2-40B4-BE49-F238E27FC236}">
              <a16:creationId xmlns:a16="http://schemas.microsoft.com/office/drawing/2014/main" id="{2834166E-19F0-4656-962D-16976247152D}"/>
            </a:ext>
          </a:extLst>
        </xdr:cNvPr>
        <xdr:cNvCxnSpPr/>
      </xdr:nvCxnSpPr>
      <xdr:spPr>
        <a:xfrm flipV="1">
          <a:off x="6972300" y="10659161"/>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154" name="n_1aveValue【体育館・プール】&#10;一人当たり面積">
          <a:extLst>
            <a:ext uri="{FF2B5EF4-FFF2-40B4-BE49-F238E27FC236}">
              <a16:creationId xmlns:a16="http://schemas.microsoft.com/office/drawing/2014/main" id="{0DF2D8B7-A509-4B50-B7CD-2D7F55316B92}"/>
            </a:ext>
          </a:extLst>
        </xdr:cNvPr>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155" name="n_2aveValue【体育館・プール】&#10;一人当たり面積">
          <a:extLst>
            <a:ext uri="{FF2B5EF4-FFF2-40B4-BE49-F238E27FC236}">
              <a16:creationId xmlns:a16="http://schemas.microsoft.com/office/drawing/2014/main" id="{306FB04C-FAB9-4ADE-8DFD-2741B1A33F11}"/>
            </a:ext>
          </a:extLst>
        </xdr:cNvPr>
        <xdr:cNvSpPr txBox="1"/>
      </xdr:nvSpPr>
      <xdr:spPr>
        <a:xfrm>
          <a:off x="851542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156" name="n_3aveValue【体育館・プール】&#10;一人当たり面積">
          <a:extLst>
            <a:ext uri="{FF2B5EF4-FFF2-40B4-BE49-F238E27FC236}">
              <a16:creationId xmlns:a16="http://schemas.microsoft.com/office/drawing/2014/main" id="{3FD8820F-22AB-49C4-ABE7-C598451B5E79}"/>
            </a:ext>
          </a:extLst>
        </xdr:cNvPr>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157" name="n_4aveValue【体育館・プール】&#10;一人当たり面積">
          <a:extLst>
            <a:ext uri="{FF2B5EF4-FFF2-40B4-BE49-F238E27FC236}">
              <a16:creationId xmlns:a16="http://schemas.microsoft.com/office/drawing/2014/main" id="{4DFBACCE-F4F1-476B-A5CD-FB0F16017E26}"/>
            </a:ext>
          </a:extLst>
        </xdr:cNvPr>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146880</xdr:rowOff>
    </xdr:from>
    <xdr:ext cx="469744" cy="259045"/>
    <xdr:sp macro="" textlink="">
      <xdr:nvSpPr>
        <xdr:cNvPr id="158" name="n_1mainValue【体育館・プール】&#10;一人当たり面積">
          <a:extLst>
            <a:ext uri="{FF2B5EF4-FFF2-40B4-BE49-F238E27FC236}">
              <a16:creationId xmlns:a16="http://schemas.microsoft.com/office/drawing/2014/main" id="{EBA6E90F-62E1-439D-BF67-FAA084D803CB}"/>
            </a:ext>
          </a:extLst>
        </xdr:cNvPr>
        <xdr:cNvSpPr txBox="1"/>
      </xdr:nvSpPr>
      <xdr:spPr>
        <a:xfrm>
          <a:off x="9391727" y="1026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18407</xdr:rowOff>
    </xdr:from>
    <xdr:ext cx="469744" cy="259045"/>
    <xdr:sp macro="" textlink="">
      <xdr:nvSpPr>
        <xdr:cNvPr id="159" name="n_2mainValue【体育館・プール】&#10;一人当たり面積">
          <a:extLst>
            <a:ext uri="{FF2B5EF4-FFF2-40B4-BE49-F238E27FC236}">
              <a16:creationId xmlns:a16="http://schemas.microsoft.com/office/drawing/2014/main" id="{F063EC34-87DC-4B55-B6BC-A297830BD2C5}"/>
            </a:ext>
          </a:extLst>
        </xdr:cNvPr>
        <xdr:cNvSpPr txBox="1"/>
      </xdr:nvSpPr>
      <xdr:spPr>
        <a:xfrm>
          <a:off x="8515427" y="1030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96588</xdr:rowOff>
    </xdr:from>
    <xdr:ext cx="469744" cy="259045"/>
    <xdr:sp macro="" textlink="">
      <xdr:nvSpPr>
        <xdr:cNvPr id="160" name="n_3mainValue【体育館・プール】&#10;一人当たり面積">
          <a:extLst>
            <a:ext uri="{FF2B5EF4-FFF2-40B4-BE49-F238E27FC236}">
              <a16:creationId xmlns:a16="http://schemas.microsoft.com/office/drawing/2014/main" id="{BF2DA5EC-D670-4E20-817A-27CD1BAEF079}"/>
            </a:ext>
          </a:extLst>
        </xdr:cNvPr>
        <xdr:cNvSpPr txBox="1"/>
      </xdr:nvSpPr>
      <xdr:spPr>
        <a:xfrm>
          <a:off x="7626427" y="1038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138193</xdr:rowOff>
    </xdr:from>
    <xdr:ext cx="469744" cy="259045"/>
    <xdr:sp macro="" textlink="">
      <xdr:nvSpPr>
        <xdr:cNvPr id="161" name="n_4mainValue【体育館・プール】&#10;一人当たり面積">
          <a:extLst>
            <a:ext uri="{FF2B5EF4-FFF2-40B4-BE49-F238E27FC236}">
              <a16:creationId xmlns:a16="http://schemas.microsoft.com/office/drawing/2014/main" id="{DE301E89-FDC3-4194-9FAC-8466BC4CE18D}"/>
            </a:ext>
          </a:extLst>
        </xdr:cNvPr>
        <xdr:cNvSpPr txBox="1"/>
      </xdr:nvSpPr>
      <xdr:spPr>
        <a:xfrm>
          <a:off x="6737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CDB8EF8E-D4D0-4516-876A-FAA679CC6E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C66F0947-4111-48BE-BFFA-62252CB920E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537BEA78-08C4-4124-93ED-A0DF8A8FC33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FD251FF7-164F-42A2-AC10-A3F3AA7A86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853FF2A3-2114-48B7-ADAC-72032877B5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2268F968-0152-4806-9A04-2265D7CD0D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DC2FC3A7-F621-4AF2-BB2C-32063B1EB4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AB4CA832-AAC3-44A1-808D-6BF47751308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C243BBCC-A74C-4358-9E53-DB4FBCE862A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6D75E224-F5B0-41EF-B05F-DD14BF3586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BAF222A7-80B6-480D-B28E-958FB12A01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20FE06F2-E2D2-472C-A463-AF2E267DF5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1D9A7A2F-F5D1-44F4-BEF0-33F5EB5937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D1D93285-2C56-4BAD-9312-20789A15D4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05C1DEDD-E2DD-4725-B388-CE86E3AFC2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A9A78EF8-927E-460B-8A26-2DA3577B72D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A4FC7819-1C61-4E3B-AA6A-A01C0EFA6A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0E5365B1-C4E3-4687-9E89-F8DF24B573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A1B644C4-6DB4-4712-9AC1-603C27D118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370DA820-C18A-47FF-9645-0408140B0C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BB06CF70-CB1A-4CFF-873A-D752965715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4A9643A8-EC1B-464D-A290-D2F3FEF9BF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27B5E7F9-15D0-41A5-A6C3-DA78FCAA142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9DC08018-6B62-4636-A9E5-1F53F045B3F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id="{460A8BB0-6680-4F57-B99D-29336F9A105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id="{76073E23-DD31-4CE4-ABE4-149EC696F0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id="{037FAD67-55BF-4763-BDBF-0E2324C967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id="{6754BC8B-6FDD-4A1B-9DEC-87994BB575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id="{04CEB3A7-F793-48AB-91B0-1CDB3B02E3D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id="{B4D12A57-80F0-4551-88B7-72AFAD578C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id="{AB2E1511-B0EF-43D2-AFC0-0E04913DA3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id="{912520A5-7806-4EE5-8061-9B90442AD69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id="{604452CE-3277-4CA3-B56D-FC3859A6E7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id="{057A793D-A4EF-4697-A473-D3A7EDA5420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id="{9FA3C6D6-7A74-4C2D-BED6-2A22630C67E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id="{46C1AE30-806D-4D1F-9A73-5FFDE5CA1B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id="{7F5CF2BB-8072-4419-A652-A65BACA472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id="{B16AA680-34C0-4CA3-8322-1DD59BBD6C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id="{2A6CFF68-B06E-4B32-8412-C8C21A5360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id="{73A8C39E-72D4-4282-AE38-8C04780CF1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a:extLst>
            <a:ext uri="{FF2B5EF4-FFF2-40B4-BE49-F238E27FC236}">
              <a16:creationId xmlns:a16="http://schemas.microsoft.com/office/drawing/2014/main" id="{7D6B8406-EBFE-4E4D-B1CA-66A5D3B5F1F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a:extLst>
            <a:ext uri="{FF2B5EF4-FFF2-40B4-BE49-F238E27FC236}">
              <a16:creationId xmlns:a16="http://schemas.microsoft.com/office/drawing/2014/main" id="{F889655E-4CA3-49C4-A9BE-14A1A4EA53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a:extLst>
            <a:ext uri="{FF2B5EF4-FFF2-40B4-BE49-F238E27FC236}">
              <a16:creationId xmlns:a16="http://schemas.microsoft.com/office/drawing/2014/main" id="{A5727589-8AEF-49F1-B89E-AB74BABE3C1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5" name="直線コネクタ 204">
          <a:extLst>
            <a:ext uri="{FF2B5EF4-FFF2-40B4-BE49-F238E27FC236}">
              <a16:creationId xmlns:a16="http://schemas.microsoft.com/office/drawing/2014/main" id="{DCA7AE8A-F394-495D-B782-3193AA5F905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6" name="テキスト ボックス 205">
          <a:extLst>
            <a:ext uri="{FF2B5EF4-FFF2-40B4-BE49-F238E27FC236}">
              <a16:creationId xmlns:a16="http://schemas.microsoft.com/office/drawing/2014/main" id="{AE04B612-5030-4D9B-8E7E-96B60880D78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7" name="直線コネクタ 206">
          <a:extLst>
            <a:ext uri="{FF2B5EF4-FFF2-40B4-BE49-F238E27FC236}">
              <a16:creationId xmlns:a16="http://schemas.microsoft.com/office/drawing/2014/main" id="{DDC4581B-A52A-4D20-BE26-188E2BF4F29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8" name="テキスト ボックス 207">
          <a:extLst>
            <a:ext uri="{FF2B5EF4-FFF2-40B4-BE49-F238E27FC236}">
              <a16:creationId xmlns:a16="http://schemas.microsoft.com/office/drawing/2014/main" id="{E5161E1D-4422-480A-B059-79536DEF7D9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9" name="直線コネクタ 208">
          <a:extLst>
            <a:ext uri="{FF2B5EF4-FFF2-40B4-BE49-F238E27FC236}">
              <a16:creationId xmlns:a16="http://schemas.microsoft.com/office/drawing/2014/main" id="{32F89A38-2AD3-451F-9290-C25E94B10B3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0" name="テキスト ボックス 209">
          <a:extLst>
            <a:ext uri="{FF2B5EF4-FFF2-40B4-BE49-F238E27FC236}">
              <a16:creationId xmlns:a16="http://schemas.microsoft.com/office/drawing/2014/main" id="{F646E8EE-88E0-4329-8BC3-5CF72B9442B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1" name="直線コネクタ 210">
          <a:extLst>
            <a:ext uri="{FF2B5EF4-FFF2-40B4-BE49-F238E27FC236}">
              <a16:creationId xmlns:a16="http://schemas.microsoft.com/office/drawing/2014/main" id="{92042C8D-E569-456B-AD93-8B329884BA1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2" name="テキスト ボックス 211">
          <a:extLst>
            <a:ext uri="{FF2B5EF4-FFF2-40B4-BE49-F238E27FC236}">
              <a16:creationId xmlns:a16="http://schemas.microsoft.com/office/drawing/2014/main" id="{D4A732D1-11E6-435F-A69E-46806E116F4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3" name="直線コネクタ 212">
          <a:extLst>
            <a:ext uri="{FF2B5EF4-FFF2-40B4-BE49-F238E27FC236}">
              <a16:creationId xmlns:a16="http://schemas.microsoft.com/office/drawing/2014/main" id="{D63BCD5C-223B-40DE-9324-27BB9432D15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4" name="テキスト ボックス 213">
          <a:extLst>
            <a:ext uri="{FF2B5EF4-FFF2-40B4-BE49-F238E27FC236}">
              <a16:creationId xmlns:a16="http://schemas.microsoft.com/office/drawing/2014/main" id="{549F5E7E-4976-42D2-A877-C7CBAD3E7E8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5" name="直線コネクタ 214">
          <a:extLst>
            <a:ext uri="{FF2B5EF4-FFF2-40B4-BE49-F238E27FC236}">
              <a16:creationId xmlns:a16="http://schemas.microsoft.com/office/drawing/2014/main" id="{1C663687-31C6-4D53-ADE2-639628A23AA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6" name="テキスト ボックス 215">
          <a:extLst>
            <a:ext uri="{FF2B5EF4-FFF2-40B4-BE49-F238E27FC236}">
              <a16:creationId xmlns:a16="http://schemas.microsoft.com/office/drawing/2014/main" id="{12442B6F-7AC3-4F3C-B8B4-C9FE2DC3FCA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7" name="直線コネクタ 216">
          <a:extLst>
            <a:ext uri="{FF2B5EF4-FFF2-40B4-BE49-F238E27FC236}">
              <a16:creationId xmlns:a16="http://schemas.microsoft.com/office/drawing/2014/main" id="{154DAB9A-3726-4FB5-AE21-C5A68B47B2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8" name="【一般廃棄物処理施設】&#10;有形固定資産減価償却率グラフ枠">
          <a:extLst>
            <a:ext uri="{FF2B5EF4-FFF2-40B4-BE49-F238E27FC236}">
              <a16:creationId xmlns:a16="http://schemas.microsoft.com/office/drawing/2014/main" id="{79B2D7DE-1826-483C-976B-35E3FAE93D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219" name="直線コネクタ 218">
          <a:extLst>
            <a:ext uri="{FF2B5EF4-FFF2-40B4-BE49-F238E27FC236}">
              <a16:creationId xmlns:a16="http://schemas.microsoft.com/office/drawing/2014/main" id="{359B9E66-2E71-4955-AD68-C83D200F57FC}"/>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0" name="【一般廃棄物処理施設】&#10;有形固定資産減価償却率最小値テキスト">
          <a:extLst>
            <a:ext uri="{FF2B5EF4-FFF2-40B4-BE49-F238E27FC236}">
              <a16:creationId xmlns:a16="http://schemas.microsoft.com/office/drawing/2014/main" id="{F9725BC1-FB30-4351-A93C-C27C6C1D422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1" name="直線コネクタ 220">
          <a:extLst>
            <a:ext uri="{FF2B5EF4-FFF2-40B4-BE49-F238E27FC236}">
              <a16:creationId xmlns:a16="http://schemas.microsoft.com/office/drawing/2014/main" id="{A1E01783-F34F-4793-BE9E-891D0E3F9F3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222" name="【一般廃棄物処理施設】&#10;有形固定資産減価償却率最大値テキスト">
          <a:extLst>
            <a:ext uri="{FF2B5EF4-FFF2-40B4-BE49-F238E27FC236}">
              <a16:creationId xmlns:a16="http://schemas.microsoft.com/office/drawing/2014/main" id="{2B119BF9-637E-4260-9C95-A1995EE81A8E}"/>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223" name="直線コネクタ 222">
          <a:extLst>
            <a:ext uri="{FF2B5EF4-FFF2-40B4-BE49-F238E27FC236}">
              <a16:creationId xmlns:a16="http://schemas.microsoft.com/office/drawing/2014/main" id="{88F72C2C-66F6-48A0-85C0-E6FAD2CC62AE}"/>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224" name="【一般廃棄物処理施設】&#10;有形固定資産減価償却率平均値テキスト">
          <a:extLst>
            <a:ext uri="{FF2B5EF4-FFF2-40B4-BE49-F238E27FC236}">
              <a16:creationId xmlns:a16="http://schemas.microsoft.com/office/drawing/2014/main" id="{13CEBFB9-7A67-40C6-84B9-63B2B616CF91}"/>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225" name="フローチャート: 判断 224">
          <a:extLst>
            <a:ext uri="{FF2B5EF4-FFF2-40B4-BE49-F238E27FC236}">
              <a16:creationId xmlns:a16="http://schemas.microsoft.com/office/drawing/2014/main" id="{F86BAEE7-9CD0-44AA-B44B-34937DB90221}"/>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226" name="フローチャート: 判断 225">
          <a:extLst>
            <a:ext uri="{FF2B5EF4-FFF2-40B4-BE49-F238E27FC236}">
              <a16:creationId xmlns:a16="http://schemas.microsoft.com/office/drawing/2014/main" id="{309D6996-63F4-41F8-98CC-494860B93272}"/>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227" name="フローチャート: 判断 226">
          <a:extLst>
            <a:ext uri="{FF2B5EF4-FFF2-40B4-BE49-F238E27FC236}">
              <a16:creationId xmlns:a16="http://schemas.microsoft.com/office/drawing/2014/main" id="{8C958885-B3FA-46DF-BA21-AE2A0EEDC1B5}"/>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228" name="フローチャート: 判断 227">
          <a:extLst>
            <a:ext uri="{FF2B5EF4-FFF2-40B4-BE49-F238E27FC236}">
              <a16:creationId xmlns:a16="http://schemas.microsoft.com/office/drawing/2014/main" id="{057C6CF7-607A-474D-992F-4982D71097A3}"/>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229" name="フローチャート: 判断 228">
          <a:extLst>
            <a:ext uri="{FF2B5EF4-FFF2-40B4-BE49-F238E27FC236}">
              <a16:creationId xmlns:a16="http://schemas.microsoft.com/office/drawing/2014/main" id="{16840696-B99B-4871-A4B5-4BFB38483E23}"/>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4839DC41-763F-42AD-B6AF-648D48FA92A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F48E74B9-E59C-42C0-8046-A553B958CF3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3FDEA2DA-E640-4105-9BB9-533A4CEE4E5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5E630A32-7404-4ED6-8EFF-63E778A69C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30A04798-B42F-4DFE-AC51-F14D3F5266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136434</xdr:rowOff>
    </xdr:from>
    <xdr:to>
      <xdr:col>85</xdr:col>
      <xdr:colOff>177800</xdr:colOff>
      <xdr:row>37</xdr:row>
      <xdr:rowOff>66584</xdr:rowOff>
    </xdr:to>
    <xdr:sp macro="" textlink="">
      <xdr:nvSpPr>
        <xdr:cNvPr id="235" name="楕円 234">
          <a:extLst>
            <a:ext uri="{FF2B5EF4-FFF2-40B4-BE49-F238E27FC236}">
              <a16:creationId xmlns:a16="http://schemas.microsoft.com/office/drawing/2014/main" id="{4F69A2BE-6504-44F7-919C-DEF68C619D32}"/>
            </a:ext>
          </a:extLst>
        </xdr:cNvPr>
        <xdr:cNvSpPr/>
      </xdr:nvSpPr>
      <xdr:spPr>
        <a:xfrm>
          <a:off x="16268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159311</xdr:rowOff>
    </xdr:from>
    <xdr:ext cx="405111" cy="259045"/>
    <xdr:sp macro="" textlink="">
      <xdr:nvSpPr>
        <xdr:cNvPr id="236" name="【一般廃棄物処理施設】&#10;有形固定資産減価償却率該当値テキスト">
          <a:extLst>
            <a:ext uri="{FF2B5EF4-FFF2-40B4-BE49-F238E27FC236}">
              <a16:creationId xmlns:a16="http://schemas.microsoft.com/office/drawing/2014/main" id="{B8D1D057-3255-4B82-9E42-29CDACBB20BC}"/>
            </a:ext>
          </a:extLst>
        </xdr:cNvPr>
        <xdr:cNvSpPr txBox="1"/>
      </xdr:nvSpPr>
      <xdr:spPr>
        <a:xfrm>
          <a:off x="16357600" y="616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102144</xdr:rowOff>
    </xdr:from>
    <xdr:to>
      <xdr:col>81</xdr:col>
      <xdr:colOff>101600</xdr:colOff>
      <xdr:row>37</xdr:row>
      <xdr:rowOff>32294</xdr:rowOff>
    </xdr:to>
    <xdr:sp macro="" textlink="">
      <xdr:nvSpPr>
        <xdr:cNvPr id="237" name="楕円 236">
          <a:extLst>
            <a:ext uri="{FF2B5EF4-FFF2-40B4-BE49-F238E27FC236}">
              <a16:creationId xmlns:a16="http://schemas.microsoft.com/office/drawing/2014/main" id="{486A5D01-6972-47AF-BA8C-709E61E50EC1}"/>
            </a:ext>
          </a:extLst>
        </xdr:cNvPr>
        <xdr:cNvSpPr/>
      </xdr:nvSpPr>
      <xdr:spPr>
        <a:xfrm>
          <a:off x="15430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152944</xdr:rowOff>
    </xdr:from>
    <xdr:to>
      <xdr:col>85</xdr:col>
      <xdr:colOff>127000</xdr:colOff>
      <xdr:row>37</xdr:row>
      <xdr:rowOff>15784</xdr:rowOff>
    </xdr:to>
    <xdr:cxnSp macro="">
      <xdr:nvCxnSpPr>
        <xdr:cNvPr id="238" name="直線コネクタ 237">
          <a:extLst>
            <a:ext uri="{FF2B5EF4-FFF2-40B4-BE49-F238E27FC236}">
              <a16:creationId xmlns:a16="http://schemas.microsoft.com/office/drawing/2014/main" id="{C8612DA3-9A42-4521-894B-BED28E0F364E}"/>
            </a:ext>
          </a:extLst>
        </xdr:cNvPr>
        <xdr:cNvCxnSpPr/>
      </xdr:nvCxnSpPr>
      <xdr:spPr>
        <a:xfrm>
          <a:off x="15481300" y="63251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74385</xdr:rowOff>
    </xdr:from>
    <xdr:to>
      <xdr:col>76</xdr:col>
      <xdr:colOff>165100</xdr:colOff>
      <xdr:row>40</xdr:row>
      <xdr:rowOff>4535</xdr:rowOff>
    </xdr:to>
    <xdr:sp macro="" textlink="">
      <xdr:nvSpPr>
        <xdr:cNvPr id="239" name="楕円 238">
          <a:extLst>
            <a:ext uri="{FF2B5EF4-FFF2-40B4-BE49-F238E27FC236}">
              <a16:creationId xmlns:a16="http://schemas.microsoft.com/office/drawing/2014/main" id="{22018BE9-8C53-4399-AA7D-30D49E430F35}"/>
            </a:ext>
          </a:extLst>
        </xdr:cNvPr>
        <xdr:cNvSpPr/>
      </xdr:nvSpPr>
      <xdr:spPr>
        <a:xfrm>
          <a:off x="14541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39</xdr:row>
      <xdr:rowOff>125185</xdr:rowOff>
    </xdr:to>
    <xdr:cxnSp macro="">
      <xdr:nvCxnSpPr>
        <xdr:cNvPr id="240" name="直線コネクタ 239">
          <a:extLst>
            <a:ext uri="{FF2B5EF4-FFF2-40B4-BE49-F238E27FC236}">
              <a16:creationId xmlns:a16="http://schemas.microsoft.com/office/drawing/2014/main" id="{8A2DA73E-8DAB-4A60-8761-DE4916E04BF5}"/>
            </a:ext>
          </a:extLst>
        </xdr:cNvPr>
        <xdr:cNvCxnSpPr/>
      </xdr:nvCxnSpPr>
      <xdr:spPr>
        <a:xfrm flipV="1">
          <a:off x="14592300" y="6325144"/>
          <a:ext cx="889000" cy="48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31931</xdr:rowOff>
    </xdr:from>
    <xdr:to>
      <xdr:col>72</xdr:col>
      <xdr:colOff>38100</xdr:colOff>
      <xdr:row>39</xdr:row>
      <xdr:rowOff>133531</xdr:rowOff>
    </xdr:to>
    <xdr:sp macro="" textlink="">
      <xdr:nvSpPr>
        <xdr:cNvPr id="241" name="楕円 240">
          <a:extLst>
            <a:ext uri="{FF2B5EF4-FFF2-40B4-BE49-F238E27FC236}">
              <a16:creationId xmlns:a16="http://schemas.microsoft.com/office/drawing/2014/main" id="{72498D48-DBA7-4A60-B5B8-67661B75B2BD}"/>
            </a:ext>
          </a:extLst>
        </xdr:cNvPr>
        <xdr:cNvSpPr/>
      </xdr:nvSpPr>
      <xdr:spPr>
        <a:xfrm>
          <a:off x="13652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82731</xdr:rowOff>
    </xdr:from>
    <xdr:to>
      <xdr:col>76</xdr:col>
      <xdr:colOff>114300</xdr:colOff>
      <xdr:row>39</xdr:row>
      <xdr:rowOff>125185</xdr:rowOff>
    </xdr:to>
    <xdr:cxnSp macro="">
      <xdr:nvCxnSpPr>
        <xdr:cNvPr id="242" name="直線コネクタ 241">
          <a:extLst>
            <a:ext uri="{FF2B5EF4-FFF2-40B4-BE49-F238E27FC236}">
              <a16:creationId xmlns:a16="http://schemas.microsoft.com/office/drawing/2014/main" id="{57EE1074-C0BD-49BE-995D-C9CAFF7F3EBD}"/>
            </a:ext>
          </a:extLst>
        </xdr:cNvPr>
        <xdr:cNvCxnSpPr/>
      </xdr:nvCxnSpPr>
      <xdr:spPr>
        <a:xfrm>
          <a:off x="13703300" y="676928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160927</xdr:rowOff>
    </xdr:from>
    <xdr:to>
      <xdr:col>67</xdr:col>
      <xdr:colOff>101600</xdr:colOff>
      <xdr:row>39</xdr:row>
      <xdr:rowOff>91077</xdr:rowOff>
    </xdr:to>
    <xdr:sp macro="" textlink="">
      <xdr:nvSpPr>
        <xdr:cNvPr id="243" name="楕円 242">
          <a:extLst>
            <a:ext uri="{FF2B5EF4-FFF2-40B4-BE49-F238E27FC236}">
              <a16:creationId xmlns:a16="http://schemas.microsoft.com/office/drawing/2014/main" id="{BA6D8BAE-19B8-4047-A675-115A9829F92F}"/>
            </a:ext>
          </a:extLst>
        </xdr:cNvPr>
        <xdr:cNvSpPr/>
      </xdr:nvSpPr>
      <xdr:spPr>
        <a:xfrm>
          <a:off x="12763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40277</xdr:rowOff>
    </xdr:from>
    <xdr:to>
      <xdr:col>71</xdr:col>
      <xdr:colOff>177800</xdr:colOff>
      <xdr:row>39</xdr:row>
      <xdr:rowOff>82731</xdr:rowOff>
    </xdr:to>
    <xdr:cxnSp macro="">
      <xdr:nvCxnSpPr>
        <xdr:cNvPr id="244" name="直線コネクタ 243">
          <a:extLst>
            <a:ext uri="{FF2B5EF4-FFF2-40B4-BE49-F238E27FC236}">
              <a16:creationId xmlns:a16="http://schemas.microsoft.com/office/drawing/2014/main" id="{A1B289CD-94BF-409B-9988-45825D02DA56}"/>
            </a:ext>
          </a:extLst>
        </xdr:cNvPr>
        <xdr:cNvCxnSpPr/>
      </xdr:nvCxnSpPr>
      <xdr:spPr>
        <a:xfrm>
          <a:off x="12814300" y="672682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245" name="n_1aveValue【一般廃棄物処理施設】&#10;有形固定資産減価償却率">
          <a:extLst>
            <a:ext uri="{FF2B5EF4-FFF2-40B4-BE49-F238E27FC236}">
              <a16:creationId xmlns:a16="http://schemas.microsoft.com/office/drawing/2014/main" id="{BE04BC3A-0DB3-4BDF-9D33-D3F5B2909635}"/>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246" name="n_2aveValue【一般廃棄物処理施設】&#10;有形固定資産減価償却率">
          <a:extLst>
            <a:ext uri="{FF2B5EF4-FFF2-40B4-BE49-F238E27FC236}">
              <a16:creationId xmlns:a16="http://schemas.microsoft.com/office/drawing/2014/main" id="{C5826966-82B8-4139-881E-AC1059622F90}"/>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247" name="n_3aveValue【一般廃棄物処理施設】&#10;有形固定資産減価償却率">
          <a:extLst>
            <a:ext uri="{FF2B5EF4-FFF2-40B4-BE49-F238E27FC236}">
              <a16:creationId xmlns:a16="http://schemas.microsoft.com/office/drawing/2014/main" id="{534D02DF-B7B4-4FC9-B1B2-06BA29CB12BE}"/>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85470</xdr:rowOff>
    </xdr:from>
    <xdr:ext cx="405111" cy="259045"/>
    <xdr:sp macro="" textlink="">
      <xdr:nvSpPr>
        <xdr:cNvPr id="248" name="n_4aveValue【一般廃棄物処理施設】&#10;有形固定資産減価償却率">
          <a:extLst>
            <a:ext uri="{FF2B5EF4-FFF2-40B4-BE49-F238E27FC236}">
              <a16:creationId xmlns:a16="http://schemas.microsoft.com/office/drawing/2014/main" id="{6223F4FF-2835-4FD6-BE52-1ECEC0127F64}"/>
            </a:ext>
          </a:extLst>
        </xdr:cNvPr>
        <xdr:cNvSpPr txBox="1"/>
      </xdr:nvSpPr>
      <xdr:spPr>
        <a:xfrm>
          <a:off x="12611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48821</xdr:rowOff>
    </xdr:from>
    <xdr:ext cx="405111" cy="259045"/>
    <xdr:sp macro="" textlink="">
      <xdr:nvSpPr>
        <xdr:cNvPr id="249" name="n_1mainValue【一般廃棄物処理施設】&#10;有形固定資産減価償却率">
          <a:extLst>
            <a:ext uri="{FF2B5EF4-FFF2-40B4-BE49-F238E27FC236}">
              <a16:creationId xmlns:a16="http://schemas.microsoft.com/office/drawing/2014/main" id="{41FBDBF4-AAC7-4DFB-8249-278E876E7026}"/>
            </a:ext>
          </a:extLst>
        </xdr:cNvPr>
        <xdr:cNvSpPr txBox="1"/>
      </xdr:nvSpPr>
      <xdr:spPr>
        <a:xfrm>
          <a:off x="15266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167112</xdr:rowOff>
    </xdr:from>
    <xdr:ext cx="405111" cy="259045"/>
    <xdr:sp macro="" textlink="">
      <xdr:nvSpPr>
        <xdr:cNvPr id="250" name="n_2mainValue【一般廃棄物処理施設】&#10;有形固定資産減価償却率">
          <a:extLst>
            <a:ext uri="{FF2B5EF4-FFF2-40B4-BE49-F238E27FC236}">
              <a16:creationId xmlns:a16="http://schemas.microsoft.com/office/drawing/2014/main" id="{2573E30B-8FC9-481E-A5DA-31407F5AB222}"/>
            </a:ext>
          </a:extLst>
        </xdr:cNvPr>
        <xdr:cNvSpPr txBox="1"/>
      </xdr:nvSpPr>
      <xdr:spPr>
        <a:xfrm>
          <a:off x="14389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124658</xdr:rowOff>
    </xdr:from>
    <xdr:ext cx="405111" cy="259045"/>
    <xdr:sp macro="" textlink="">
      <xdr:nvSpPr>
        <xdr:cNvPr id="251" name="n_3mainValue【一般廃棄物処理施設】&#10;有形固定資産減価償却率">
          <a:extLst>
            <a:ext uri="{FF2B5EF4-FFF2-40B4-BE49-F238E27FC236}">
              <a16:creationId xmlns:a16="http://schemas.microsoft.com/office/drawing/2014/main" id="{EEB0E32B-E8BD-46F5-8F3D-ACB544F61309}"/>
            </a:ext>
          </a:extLst>
        </xdr:cNvPr>
        <xdr:cNvSpPr txBox="1"/>
      </xdr:nvSpPr>
      <xdr:spPr>
        <a:xfrm>
          <a:off x="13500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107604</xdr:rowOff>
    </xdr:from>
    <xdr:ext cx="405111" cy="259045"/>
    <xdr:sp macro="" textlink="">
      <xdr:nvSpPr>
        <xdr:cNvPr id="252" name="n_4mainValue【一般廃棄物処理施設】&#10;有形固定資産減価償却率">
          <a:extLst>
            <a:ext uri="{FF2B5EF4-FFF2-40B4-BE49-F238E27FC236}">
              <a16:creationId xmlns:a16="http://schemas.microsoft.com/office/drawing/2014/main" id="{564F1E11-0C5D-448F-BCB6-2AA4A0F5D0C9}"/>
            </a:ext>
          </a:extLst>
        </xdr:cNvPr>
        <xdr:cNvSpPr txBox="1"/>
      </xdr:nvSpPr>
      <xdr:spPr>
        <a:xfrm>
          <a:off x="12611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3" name="正方形/長方形 252">
          <a:extLst>
            <a:ext uri="{FF2B5EF4-FFF2-40B4-BE49-F238E27FC236}">
              <a16:creationId xmlns:a16="http://schemas.microsoft.com/office/drawing/2014/main" id="{B3A8262F-BFBB-438E-B3C0-49B324FBFA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4" name="正方形/長方形 253">
          <a:extLst>
            <a:ext uri="{FF2B5EF4-FFF2-40B4-BE49-F238E27FC236}">
              <a16:creationId xmlns:a16="http://schemas.microsoft.com/office/drawing/2014/main" id="{AEC4B20A-A07E-4539-9A34-63D0524C6BF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5" name="正方形/長方形 254">
          <a:extLst>
            <a:ext uri="{FF2B5EF4-FFF2-40B4-BE49-F238E27FC236}">
              <a16:creationId xmlns:a16="http://schemas.microsoft.com/office/drawing/2014/main" id="{09304A44-3934-41A3-BB29-74FE406136A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6" name="正方形/長方形 255">
          <a:extLst>
            <a:ext uri="{FF2B5EF4-FFF2-40B4-BE49-F238E27FC236}">
              <a16:creationId xmlns:a16="http://schemas.microsoft.com/office/drawing/2014/main" id="{E86EA111-8434-4903-888B-BF0F26F7B5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7" name="正方形/長方形 256">
          <a:extLst>
            <a:ext uri="{FF2B5EF4-FFF2-40B4-BE49-F238E27FC236}">
              <a16:creationId xmlns:a16="http://schemas.microsoft.com/office/drawing/2014/main" id="{90D92177-F0D6-4377-929D-A8CB9E5A25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8" name="正方形/長方形 257">
          <a:extLst>
            <a:ext uri="{FF2B5EF4-FFF2-40B4-BE49-F238E27FC236}">
              <a16:creationId xmlns:a16="http://schemas.microsoft.com/office/drawing/2014/main" id="{325A475C-142B-412F-8B36-5BEB5ACA52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9" name="正方形/長方形 258">
          <a:extLst>
            <a:ext uri="{FF2B5EF4-FFF2-40B4-BE49-F238E27FC236}">
              <a16:creationId xmlns:a16="http://schemas.microsoft.com/office/drawing/2014/main" id="{E0997772-C7A5-44B8-A7C3-77C30A96D9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0" name="正方形/長方形 259">
          <a:extLst>
            <a:ext uri="{FF2B5EF4-FFF2-40B4-BE49-F238E27FC236}">
              <a16:creationId xmlns:a16="http://schemas.microsoft.com/office/drawing/2014/main" id="{A26646BF-D32A-45D7-B480-79776EA4C6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1" name="テキスト ボックス 260">
          <a:extLst>
            <a:ext uri="{FF2B5EF4-FFF2-40B4-BE49-F238E27FC236}">
              <a16:creationId xmlns:a16="http://schemas.microsoft.com/office/drawing/2014/main" id="{C23D4C84-CD4C-4617-8427-2AE2B5DB311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2" name="直線コネクタ 261">
          <a:extLst>
            <a:ext uri="{FF2B5EF4-FFF2-40B4-BE49-F238E27FC236}">
              <a16:creationId xmlns:a16="http://schemas.microsoft.com/office/drawing/2014/main" id="{E9166C73-A772-4266-A776-BC1761DD880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3" name="直線コネクタ 262">
          <a:extLst>
            <a:ext uri="{FF2B5EF4-FFF2-40B4-BE49-F238E27FC236}">
              <a16:creationId xmlns:a16="http://schemas.microsoft.com/office/drawing/2014/main" id="{AC2825B2-151A-4E98-B1C4-13F60A1CEF0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4" name="テキスト ボックス 263">
          <a:extLst>
            <a:ext uri="{FF2B5EF4-FFF2-40B4-BE49-F238E27FC236}">
              <a16:creationId xmlns:a16="http://schemas.microsoft.com/office/drawing/2014/main" id="{8120846E-12D0-4EB5-81D7-630CDCF6043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5" name="直線コネクタ 264">
          <a:extLst>
            <a:ext uri="{FF2B5EF4-FFF2-40B4-BE49-F238E27FC236}">
              <a16:creationId xmlns:a16="http://schemas.microsoft.com/office/drawing/2014/main" id="{0A371A18-5B99-4ADC-B30C-57BA420B86D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6" name="テキスト ボックス 265">
          <a:extLst>
            <a:ext uri="{FF2B5EF4-FFF2-40B4-BE49-F238E27FC236}">
              <a16:creationId xmlns:a16="http://schemas.microsoft.com/office/drawing/2014/main" id="{40111837-86E2-47C7-B8A8-BD958FE827A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7" name="直線コネクタ 266">
          <a:extLst>
            <a:ext uri="{FF2B5EF4-FFF2-40B4-BE49-F238E27FC236}">
              <a16:creationId xmlns:a16="http://schemas.microsoft.com/office/drawing/2014/main" id="{E17D5C22-82CE-497B-A381-8924D74FAD8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8" name="テキスト ボックス 267">
          <a:extLst>
            <a:ext uri="{FF2B5EF4-FFF2-40B4-BE49-F238E27FC236}">
              <a16:creationId xmlns:a16="http://schemas.microsoft.com/office/drawing/2014/main" id="{24D9E7BD-0811-4296-9E20-330A6653566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9" name="直線コネクタ 268">
          <a:extLst>
            <a:ext uri="{FF2B5EF4-FFF2-40B4-BE49-F238E27FC236}">
              <a16:creationId xmlns:a16="http://schemas.microsoft.com/office/drawing/2014/main" id="{8A980FE5-A7E1-485F-B650-8130F789434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70" name="テキスト ボックス 269">
          <a:extLst>
            <a:ext uri="{FF2B5EF4-FFF2-40B4-BE49-F238E27FC236}">
              <a16:creationId xmlns:a16="http://schemas.microsoft.com/office/drawing/2014/main" id="{56209632-43A0-40D5-BB93-FC678C3CD01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1" name="直線コネクタ 270">
          <a:extLst>
            <a:ext uri="{FF2B5EF4-FFF2-40B4-BE49-F238E27FC236}">
              <a16:creationId xmlns:a16="http://schemas.microsoft.com/office/drawing/2014/main" id="{6908DB95-0956-4941-BA3B-066A937526E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2" name="テキスト ボックス 271">
          <a:extLst>
            <a:ext uri="{FF2B5EF4-FFF2-40B4-BE49-F238E27FC236}">
              <a16:creationId xmlns:a16="http://schemas.microsoft.com/office/drawing/2014/main" id="{040F25B4-1CB3-44D1-8499-73D6E8D7008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3" name="【一般廃棄物処理施設】&#10;一人当たり有形固定資産（償却資産）額グラフ枠">
          <a:extLst>
            <a:ext uri="{FF2B5EF4-FFF2-40B4-BE49-F238E27FC236}">
              <a16:creationId xmlns:a16="http://schemas.microsoft.com/office/drawing/2014/main" id="{7B8C49F7-40D9-442F-BD44-0E460F9CE72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274" name="直線コネクタ 273">
          <a:extLst>
            <a:ext uri="{FF2B5EF4-FFF2-40B4-BE49-F238E27FC236}">
              <a16:creationId xmlns:a16="http://schemas.microsoft.com/office/drawing/2014/main" id="{CE56C069-E816-4F21-9C35-598B793C1CE2}"/>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275" name="【一般廃棄物処理施設】&#10;一人当たり有形固定資産（償却資産）額最小値テキスト">
          <a:extLst>
            <a:ext uri="{FF2B5EF4-FFF2-40B4-BE49-F238E27FC236}">
              <a16:creationId xmlns:a16="http://schemas.microsoft.com/office/drawing/2014/main" id="{492CF700-6326-434C-945E-13A1755FDC92}"/>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276" name="直線コネクタ 275">
          <a:extLst>
            <a:ext uri="{FF2B5EF4-FFF2-40B4-BE49-F238E27FC236}">
              <a16:creationId xmlns:a16="http://schemas.microsoft.com/office/drawing/2014/main" id="{CC07E09F-1E9C-4E6E-ACD1-21C56A8A56C9}"/>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277" name="【一般廃棄物処理施設】&#10;一人当たり有形固定資産（償却資産）額最大値テキスト">
          <a:extLst>
            <a:ext uri="{FF2B5EF4-FFF2-40B4-BE49-F238E27FC236}">
              <a16:creationId xmlns:a16="http://schemas.microsoft.com/office/drawing/2014/main" id="{D805B2E0-0E8B-4A92-A667-054F4CEBE723}"/>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278" name="直線コネクタ 277">
          <a:extLst>
            <a:ext uri="{FF2B5EF4-FFF2-40B4-BE49-F238E27FC236}">
              <a16:creationId xmlns:a16="http://schemas.microsoft.com/office/drawing/2014/main" id="{47AC196E-14B8-439F-BE59-CCC89DFD4271}"/>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279" name="【一般廃棄物処理施設】&#10;一人当たり有形固定資産（償却資産）額平均値テキスト">
          <a:extLst>
            <a:ext uri="{FF2B5EF4-FFF2-40B4-BE49-F238E27FC236}">
              <a16:creationId xmlns:a16="http://schemas.microsoft.com/office/drawing/2014/main" id="{87D250E0-C692-4681-8BCA-24D44A72E7D4}"/>
            </a:ext>
          </a:extLst>
        </xdr:cNvPr>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280" name="フローチャート: 判断 279">
          <a:extLst>
            <a:ext uri="{FF2B5EF4-FFF2-40B4-BE49-F238E27FC236}">
              <a16:creationId xmlns:a16="http://schemas.microsoft.com/office/drawing/2014/main" id="{6AB3D90C-1847-4EDD-8AA9-4A1492EB2DE5}"/>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281" name="フローチャート: 判断 280">
          <a:extLst>
            <a:ext uri="{FF2B5EF4-FFF2-40B4-BE49-F238E27FC236}">
              <a16:creationId xmlns:a16="http://schemas.microsoft.com/office/drawing/2014/main" id="{ED83F2DF-A6A4-46E5-91E0-798EB68E8CA4}"/>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282" name="フローチャート: 判断 281">
          <a:extLst>
            <a:ext uri="{FF2B5EF4-FFF2-40B4-BE49-F238E27FC236}">
              <a16:creationId xmlns:a16="http://schemas.microsoft.com/office/drawing/2014/main" id="{7D18B54A-4F40-46A8-B4D9-BD07909BE933}"/>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283" name="フローチャート: 判断 282">
          <a:extLst>
            <a:ext uri="{FF2B5EF4-FFF2-40B4-BE49-F238E27FC236}">
              <a16:creationId xmlns:a16="http://schemas.microsoft.com/office/drawing/2014/main" id="{999E1215-19AC-429D-98B9-48E1AF027454}"/>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284" name="フローチャート: 判断 283">
          <a:extLst>
            <a:ext uri="{FF2B5EF4-FFF2-40B4-BE49-F238E27FC236}">
              <a16:creationId xmlns:a16="http://schemas.microsoft.com/office/drawing/2014/main" id="{2D4A6EC6-BEDD-410F-A16C-94A40CCB93A2}"/>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14F5293D-D767-461E-94CC-497E48C334A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972F1608-F68F-427F-AE7C-9A09F452F37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5D40492F-DFC7-42D3-B3FD-DFA804C2310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180D70F8-4E7E-46D6-B1AC-3643B35A44A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473A904B-BCE9-481B-BC26-F02DFB4A7C6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63117</xdr:rowOff>
    </xdr:from>
    <xdr:to>
      <xdr:col>116</xdr:col>
      <xdr:colOff>114300</xdr:colOff>
      <xdr:row>41</xdr:row>
      <xdr:rowOff>164717</xdr:rowOff>
    </xdr:to>
    <xdr:sp macro="" textlink="">
      <xdr:nvSpPr>
        <xdr:cNvPr id="290" name="楕円 289">
          <a:extLst>
            <a:ext uri="{FF2B5EF4-FFF2-40B4-BE49-F238E27FC236}">
              <a16:creationId xmlns:a16="http://schemas.microsoft.com/office/drawing/2014/main" id="{DE75BC96-76E9-4F4F-94E2-CA336F7F472C}"/>
            </a:ext>
          </a:extLst>
        </xdr:cNvPr>
        <xdr:cNvSpPr/>
      </xdr:nvSpPr>
      <xdr:spPr>
        <a:xfrm>
          <a:off x="22110700" y="70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149494</xdr:rowOff>
    </xdr:from>
    <xdr:ext cx="469744" cy="259045"/>
    <xdr:sp macro="" textlink="">
      <xdr:nvSpPr>
        <xdr:cNvPr id="291" name="【一般廃棄物処理施設】&#10;一人当たり有形固定資産（償却資産）額該当値テキスト">
          <a:extLst>
            <a:ext uri="{FF2B5EF4-FFF2-40B4-BE49-F238E27FC236}">
              <a16:creationId xmlns:a16="http://schemas.microsoft.com/office/drawing/2014/main" id="{9525FA44-CEB6-4703-ACB0-D4DFAB47622B}"/>
            </a:ext>
          </a:extLst>
        </xdr:cNvPr>
        <xdr:cNvSpPr txBox="1"/>
      </xdr:nvSpPr>
      <xdr:spPr>
        <a:xfrm>
          <a:off x="22199600" y="700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63663</xdr:rowOff>
    </xdr:from>
    <xdr:to>
      <xdr:col>112</xdr:col>
      <xdr:colOff>38100</xdr:colOff>
      <xdr:row>41</xdr:row>
      <xdr:rowOff>165263</xdr:rowOff>
    </xdr:to>
    <xdr:sp macro="" textlink="">
      <xdr:nvSpPr>
        <xdr:cNvPr id="292" name="楕円 291">
          <a:extLst>
            <a:ext uri="{FF2B5EF4-FFF2-40B4-BE49-F238E27FC236}">
              <a16:creationId xmlns:a16="http://schemas.microsoft.com/office/drawing/2014/main" id="{B13DB387-9F4C-4BD6-8026-8E8D1ACC194E}"/>
            </a:ext>
          </a:extLst>
        </xdr:cNvPr>
        <xdr:cNvSpPr/>
      </xdr:nvSpPr>
      <xdr:spPr>
        <a:xfrm>
          <a:off x="21272500" y="70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113917</xdr:rowOff>
    </xdr:from>
    <xdr:to>
      <xdr:col>116</xdr:col>
      <xdr:colOff>63500</xdr:colOff>
      <xdr:row>41</xdr:row>
      <xdr:rowOff>114463</xdr:rowOff>
    </xdr:to>
    <xdr:cxnSp macro="">
      <xdr:nvCxnSpPr>
        <xdr:cNvPr id="293" name="直線コネクタ 292">
          <a:extLst>
            <a:ext uri="{FF2B5EF4-FFF2-40B4-BE49-F238E27FC236}">
              <a16:creationId xmlns:a16="http://schemas.microsoft.com/office/drawing/2014/main" id="{B213A918-D041-4506-B266-07BDC83DBA8B}"/>
            </a:ext>
          </a:extLst>
        </xdr:cNvPr>
        <xdr:cNvCxnSpPr/>
      </xdr:nvCxnSpPr>
      <xdr:spPr>
        <a:xfrm flipV="1">
          <a:off x="21323300" y="7143367"/>
          <a:ext cx="8382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160425</xdr:rowOff>
    </xdr:from>
    <xdr:to>
      <xdr:col>107</xdr:col>
      <xdr:colOff>101600</xdr:colOff>
      <xdr:row>41</xdr:row>
      <xdr:rowOff>90575</xdr:rowOff>
    </xdr:to>
    <xdr:sp macro="" textlink="">
      <xdr:nvSpPr>
        <xdr:cNvPr id="294" name="楕円 293">
          <a:extLst>
            <a:ext uri="{FF2B5EF4-FFF2-40B4-BE49-F238E27FC236}">
              <a16:creationId xmlns:a16="http://schemas.microsoft.com/office/drawing/2014/main" id="{D4345316-616C-4BBE-9BB7-667101BE6589}"/>
            </a:ext>
          </a:extLst>
        </xdr:cNvPr>
        <xdr:cNvSpPr/>
      </xdr:nvSpPr>
      <xdr:spPr>
        <a:xfrm>
          <a:off x="20383500" y="70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39775</xdr:rowOff>
    </xdr:from>
    <xdr:to>
      <xdr:col>111</xdr:col>
      <xdr:colOff>177800</xdr:colOff>
      <xdr:row>41</xdr:row>
      <xdr:rowOff>114463</xdr:rowOff>
    </xdr:to>
    <xdr:cxnSp macro="">
      <xdr:nvCxnSpPr>
        <xdr:cNvPr id="295" name="直線コネクタ 294">
          <a:extLst>
            <a:ext uri="{FF2B5EF4-FFF2-40B4-BE49-F238E27FC236}">
              <a16:creationId xmlns:a16="http://schemas.microsoft.com/office/drawing/2014/main" id="{594C7D2E-A71D-41D4-9AEB-10FC7684FAC0}"/>
            </a:ext>
          </a:extLst>
        </xdr:cNvPr>
        <xdr:cNvCxnSpPr/>
      </xdr:nvCxnSpPr>
      <xdr:spPr>
        <a:xfrm>
          <a:off x="20434300" y="7069225"/>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162837</xdr:rowOff>
    </xdr:from>
    <xdr:to>
      <xdr:col>102</xdr:col>
      <xdr:colOff>165100</xdr:colOff>
      <xdr:row>41</xdr:row>
      <xdr:rowOff>92987</xdr:rowOff>
    </xdr:to>
    <xdr:sp macro="" textlink="">
      <xdr:nvSpPr>
        <xdr:cNvPr id="296" name="楕円 295">
          <a:extLst>
            <a:ext uri="{FF2B5EF4-FFF2-40B4-BE49-F238E27FC236}">
              <a16:creationId xmlns:a16="http://schemas.microsoft.com/office/drawing/2014/main" id="{2AE6C44F-2333-4F99-BB73-94A9DAA7D4B4}"/>
            </a:ext>
          </a:extLst>
        </xdr:cNvPr>
        <xdr:cNvSpPr/>
      </xdr:nvSpPr>
      <xdr:spPr>
        <a:xfrm>
          <a:off x="19494500" y="702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39775</xdr:rowOff>
    </xdr:from>
    <xdr:to>
      <xdr:col>107</xdr:col>
      <xdr:colOff>50800</xdr:colOff>
      <xdr:row>41</xdr:row>
      <xdr:rowOff>42187</xdr:rowOff>
    </xdr:to>
    <xdr:cxnSp macro="">
      <xdr:nvCxnSpPr>
        <xdr:cNvPr id="297" name="直線コネクタ 296">
          <a:extLst>
            <a:ext uri="{FF2B5EF4-FFF2-40B4-BE49-F238E27FC236}">
              <a16:creationId xmlns:a16="http://schemas.microsoft.com/office/drawing/2014/main" id="{808B72CD-9992-433E-B569-C94A3DB54D9E}"/>
            </a:ext>
          </a:extLst>
        </xdr:cNvPr>
        <xdr:cNvCxnSpPr/>
      </xdr:nvCxnSpPr>
      <xdr:spPr>
        <a:xfrm flipV="1">
          <a:off x="19545300" y="7069225"/>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164846</xdr:rowOff>
    </xdr:from>
    <xdr:to>
      <xdr:col>98</xdr:col>
      <xdr:colOff>38100</xdr:colOff>
      <xdr:row>41</xdr:row>
      <xdr:rowOff>94996</xdr:rowOff>
    </xdr:to>
    <xdr:sp macro="" textlink="">
      <xdr:nvSpPr>
        <xdr:cNvPr id="298" name="楕円 297">
          <a:extLst>
            <a:ext uri="{FF2B5EF4-FFF2-40B4-BE49-F238E27FC236}">
              <a16:creationId xmlns:a16="http://schemas.microsoft.com/office/drawing/2014/main" id="{593021E7-3932-46DB-90AC-CA77487259B4}"/>
            </a:ext>
          </a:extLst>
        </xdr:cNvPr>
        <xdr:cNvSpPr/>
      </xdr:nvSpPr>
      <xdr:spPr>
        <a:xfrm>
          <a:off x="18605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42187</xdr:rowOff>
    </xdr:from>
    <xdr:to>
      <xdr:col>102</xdr:col>
      <xdr:colOff>114300</xdr:colOff>
      <xdr:row>41</xdr:row>
      <xdr:rowOff>44196</xdr:rowOff>
    </xdr:to>
    <xdr:cxnSp macro="">
      <xdr:nvCxnSpPr>
        <xdr:cNvPr id="299" name="直線コネクタ 298">
          <a:extLst>
            <a:ext uri="{FF2B5EF4-FFF2-40B4-BE49-F238E27FC236}">
              <a16:creationId xmlns:a16="http://schemas.microsoft.com/office/drawing/2014/main" id="{EA3578CC-25A5-432C-AA7D-DC501B8C6F18}"/>
            </a:ext>
          </a:extLst>
        </xdr:cNvPr>
        <xdr:cNvCxnSpPr/>
      </xdr:nvCxnSpPr>
      <xdr:spPr>
        <a:xfrm flipV="1">
          <a:off x="18656300" y="7071637"/>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300" name="n_1aveValue【一般廃棄物処理施設】&#10;一人当たり有形固定資産（償却資産）額">
          <a:extLst>
            <a:ext uri="{FF2B5EF4-FFF2-40B4-BE49-F238E27FC236}">
              <a16:creationId xmlns:a16="http://schemas.microsoft.com/office/drawing/2014/main" id="{D292C2D0-E1BA-460D-96D9-48A212432587}"/>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301" name="n_2aveValue【一般廃棄物処理施設】&#10;一人当たり有形固定資産（償却資産）額">
          <a:extLst>
            <a:ext uri="{FF2B5EF4-FFF2-40B4-BE49-F238E27FC236}">
              <a16:creationId xmlns:a16="http://schemas.microsoft.com/office/drawing/2014/main" id="{D794FF2B-7D67-4B58-9722-0A1D2BA1607B}"/>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302" name="n_3aveValue【一般廃棄物処理施設】&#10;一人当たり有形固定資産（償却資産）額">
          <a:extLst>
            <a:ext uri="{FF2B5EF4-FFF2-40B4-BE49-F238E27FC236}">
              <a16:creationId xmlns:a16="http://schemas.microsoft.com/office/drawing/2014/main" id="{F449FB63-A21C-4AC3-98D1-F994D8EB19C4}"/>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303" name="n_4aveValue【一般廃棄物処理施設】&#10;一人当たり有形固定資産（償却資産）額">
          <a:extLst>
            <a:ext uri="{FF2B5EF4-FFF2-40B4-BE49-F238E27FC236}">
              <a16:creationId xmlns:a16="http://schemas.microsoft.com/office/drawing/2014/main" id="{7797E440-59C6-4131-829D-960108F95A92}"/>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156390</xdr:rowOff>
    </xdr:from>
    <xdr:ext cx="469744" cy="259045"/>
    <xdr:sp macro="" textlink="">
      <xdr:nvSpPr>
        <xdr:cNvPr id="304" name="n_1mainValue【一般廃棄物処理施設】&#10;一人当たり有形固定資産（償却資産）額">
          <a:extLst>
            <a:ext uri="{FF2B5EF4-FFF2-40B4-BE49-F238E27FC236}">
              <a16:creationId xmlns:a16="http://schemas.microsoft.com/office/drawing/2014/main" id="{3B0EBDA2-D2A2-4D14-9A3D-2D62332396BC}"/>
            </a:ext>
          </a:extLst>
        </xdr:cNvPr>
        <xdr:cNvSpPr txBox="1"/>
      </xdr:nvSpPr>
      <xdr:spPr>
        <a:xfrm>
          <a:off x="21075728" y="71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81702</xdr:rowOff>
    </xdr:from>
    <xdr:ext cx="534377" cy="259045"/>
    <xdr:sp macro="" textlink="">
      <xdr:nvSpPr>
        <xdr:cNvPr id="305" name="n_2mainValue【一般廃棄物処理施設】&#10;一人当たり有形固定資産（償却資産）額">
          <a:extLst>
            <a:ext uri="{FF2B5EF4-FFF2-40B4-BE49-F238E27FC236}">
              <a16:creationId xmlns:a16="http://schemas.microsoft.com/office/drawing/2014/main" id="{FA693778-4CA7-4985-8E7B-F1235DE6E766}"/>
            </a:ext>
          </a:extLst>
        </xdr:cNvPr>
        <xdr:cNvSpPr txBox="1"/>
      </xdr:nvSpPr>
      <xdr:spPr>
        <a:xfrm>
          <a:off x="20167111" y="711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84114</xdr:rowOff>
    </xdr:from>
    <xdr:ext cx="534377" cy="259045"/>
    <xdr:sp macro="" textlink="">
      <xdr:nvSpPr>
        <xdr:cNvPr id="306" name="n_3mainValue【一般廃棄物処理施設】&#10;一人当たり有形固定資産（償却資産）額">
          <a:extLst>
            <a:ext uri="{FF2B5EF4-FFF2-40B4-BE49-F238E27FC236}">
              <a16:creationId xmlns:a16="http://schemas.microsoft.com/office/drawing/2014/main" id="{CC1416CE-725A-4C3B-9AC9-C72DCF912FE7}"/>
            </a:ext>
          </a:extLst>
        </xdr:cNvPr>
        <xdr:cNvSpPr txBox="1"/>
      </xdr:nvSpPr>
      <xdr:spPr>
        <a:xfrm>
          <a:off x="19278111" y="711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86123</xdr:rowOff>
    </xdr:from>
    <xdr:ext cx="534377" cy="259045"/>
    <xdr:sp macro="" textlink="">
      <xdr:nvSpPr>
        <xdr:cNvPr id="307" name="n_4mainValue【一般廃棄物処理施設】&#10;一人当たり有形固定資産（償却資産）額">
          <a:extLst>
            <a:ext uri="{FF2B5EF4-FFF2-40B4-BE49-F238E27FC236}">
              <a16:creationId xmlns:a16="http://schemas.microsoft.com/office/drawing/2014/main" id="{74D05D1D-8267-46B6-85DF-529051D9FA95}"/>
            </a:ext>
          </a:extLst>
        </xdr:cNvPr>
        <xdr:cNvSpPr txBox="1"/>
      </xdr:nvSpPr>
      <xdr:spPr>
        <a:xfrm>
          <a:off x="18389111" y="71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a:extLst>
            <a:ext uri="{FF2B5EF4-FFF2-40B4-BE49-F238E27FC236}">
              <a16:creationId xmlns:a16="http://schemas.microsoft.com/office/drawing/2014/main" id="{F292FAF6-ECBF-45A8-B395-C28A0C995B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a:extLst>
            <a:ext uri="{FF2B5EF4-FFF2-40B4-BE49-F238E27FC236}">
              <a16:creationId xmlns:a16="http://schemas.microsoft.com/office/drawing/2014/main" id="{3CC00F53-A3A2-480D-A3BA-A5D09327236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a:extLst>
            <a:ext uri="{FF2B5EF4-FFF2-40B4-BE49-F238E27FC236}">
              <a16:creationId xmlns:a16="http://schemas.microsoft.com/office/drawing/2014/main" id="{E55E3A16-D339-4AFB-8BE5-2AD8E569A2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a:extLst>
            <a:ext uri="{FF2B5EF4-FFF2-40B4-BE49-F238E27FC236}">
              <a16:creationId xmlns:a16="http://schemas.microsoft.com/office/drawing/2014/main" id="{F66AD925-7840-4F99-8C7F-BDA2F727B8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a:extLst>
            <a:ext uri="{FF2B5EF4-FFF2-40B4-BE49-F238E27FC236}">
              <a16:creationId xmlns:a16="http://schemas.microsoft.com/office/drawing/2014/main" id="{33E6B6E6-C6E1-4EA5-9172-658E4D936E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a:extLst>
            <a:ext uri="{FF2B5EF4-FFF2-40B4-BE49-F238E27FC236}">
              <a16:creationId xmlns:a16="http://schemas.microsoft.com/office/drawing/2014/main" id="{1B1913B1-8D4D-41DE-A140-07165C89F4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a:extLst>
            <a:ext uri="{FF2B5EF4-FFF2-40B4-BE49-F238E27FC236}">
              <a16:creationId xmlns:a16="http://schemas.microsoft.com/office/drawing/2014/main" id="{73580BC3-FA0C-4A94-B299-7563E61E14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a:extLst>
            <a:ext uri="{FF2B5EF4-FFF2-40B4-BE49-F238E27FC236}">
              <a16:creationId xmlns:a16="http://schemas.microsoft.com/office/drawing/2014/main" id="{88B3CE5F-AF1F-464C-8662-3D68E53BD78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6" name="正方形/長方形 315">
          <a:extLst>
            <a:ext uri="{FF2B5EF4-FFF2-40B4-BE49-F238E27FC236}">
              <a16:creationId xmlns:a16="http://schemas.microsoft.com/office/drawing/2014/main" id="{84D6BF77-CEDC-4A92-B289-E24347153D2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7" name="正方形/長方形 316">
          <a:extLst>
            <a:ext uri="{FF2B5EF4-FFF2-40B4-BE49-F238E27FC236}">
              <a16:creationId xmlns:a16="http://schemas.microsoft.com/office/drawing/2014/main" id="{F9D07E1D-81B4-4AAA-B4CF-A7EAA5BB3B0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8" name="正方形/長方形 317">
          <a:extLst>
            <a:ext uri="{FF2B5EF4-FFF2-40B4-BE49-F238E27FC236}">
              <a16:creationId xmlns:a16="http://schemas.microsoft.com/office/drawing/2014/main" id="{0440F3A2-F8E7-4FA4-A9AE-F30AA0C4565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9" name="正方形/長方形 318">
          <a:extLst>
            <a:ext uri="{FF2B5EF4-FFF2-40B4-BE49-F238E27FC236}">
              <a16:creationId xmlns:a16="http://schemas.microsoft.com/office/drawing/2014/main" id="{7E3AE36D-B6F2-4F50-BB62-5F0CD98E77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0" name="正方形/長方形 319">
          <a:extLst>
            <a:ext uri="{FF2B5EF4-FFF2-40B4-BE49-F238E27FC236}">
              <a16:creationId xmlns:a16="http://schemas.microsoft.com/office/drawing/2014/main" id="{1103A9E6-FE5A-4E43-AE9F-A757AF3F717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1" name="正方形/長方形 320">
          <a:extLst>
            <a:ext uri="{FF2B5EF4-FFF2-40B4-BE49-F238E27FC236}">
              <a16:creationId xmlns:a16="http://schemas.microsoft.com/office/drawing/2014/main" id="{B80A5EB0-64BC-492B-8101-109BBAB09E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2" name="正方形/長方形 321">
          <a:extLst>
            <a:ext uri="{FF2B5EF4-FFF2-40B4-BE49-F238E27FC236}">
              <a16:creationId xmlns:a16="http://schemas.microsoft.com/office/drawing/2014/main" id="{578D4405-ABAD-4BE9-90F8-AF77F89545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3" name="正方形/長方形 322">
          <a:extLst>
            <a:ext uri="{FF2B5EF4-FFF2-40B4-BE49-F238E27FC236}">
              <a16:creationId xmlns:a16="http://schemas.microsoft.com/office/drawing/2014/main" id="{2DFCA3DB-5129-46A5-99E8-2DEAA3F4E21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4" name="正方形/長方形 323">
          <a:extLst>
            <a:ext uri="{FF2B5EF4-FFF2-40B4-BE49-F238E27FC236}">
              <a16:creationId xmlns:a16="http://schemas.microsoft.com/office/drawing/2014/main" id="{A39CAF08-8208-436A-B6AB-9EEA9E506F2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5" name="正方形/長方形 324">
          <a:extLst>
            <a:ext uri="{FF2B5EF4-FFF2-40B4-BE49-F238E27FC236}">
              <a16:creationId xmlns:a16="http://schemas.microsoft.com/office/drawing/2014/main" id="{96399CE7-F404-4BAB-8562-C491E7CED8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6" name="正方形/長方形 325">
          <a:extLst>
            <a:ext uri="{FF2B5EF4-FFF2-40B4-BE49-F238E27FC236}">
              <a16:creationId xmlns:a16="http://schemas.microsoft.com/office/drawing/2014/main" id="{D99FE2EE-23D7-499C-AB2B-C2D3740BCD5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7" name="正方形/長方形 326">
          <a:extLst>
            <a:ext uri="{FF2B5EF4-FFF2-40B4-BE49-F238E27FC236}">
              <a16:creationId xmlns:a16="http://schemas.microsoft.com/office/drawing/2014/main" id="{2DFE10DB-7938-4029-9844-2E8B598405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8" name="正方形/長方形 327">
          <a:extLst>
            <a:ext uri="{FF2B5EF4-FFF2-40B4-BE49-F238E27FC236}">
              <a16:creationId xmlns:a16="http://schemas.microsoft.com/office/drawing/2014/main" id="{9FCEC17A-3452-4C22-99DC-99343BDE5E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9" name="正方形/長方形 328">
          <a:extLst>
            <a:ext uri="{FF2B5EF4-FFF2-40B4-BE49-F238E27FC236}">
              <a16:creationId xmlns:a16="http://schemas.microsoft.com/office/drawing/2014/main" id="{64D77E8C-987A-42C3-ABC7-19AD6C0401E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0" name="正方形/長方形 329">
          <a:extLst>
            <a:ext uri="{FF2B5EF4-FFF2-40B4-BE49-F238E27FC236}">
              <a16:creationId xmlns:a16="http://schemas.microsoft.com/office/drawing/2014/main" id="{6B818669-34A2-4E02-8BC9-DB31DA771E1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1" name="正方形/長方形 330">
          <a:extLst>
            <a:ext uri="{FF2B5EF4-FFF2-40B4-BE49-F238E27FC236}">
              <a16:creationId xmlns:a16="http://schemas.microsoft.com/office/drawing/2014/main" id="{FDEE4AB6-493D-4B71-BB92-B133485F00F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2" name="テキスト ボックス 331">
          <a:extLst>
            <a:ext uri="{FF2B5EF4-FFF2-40B4-BE49-F238E27FC236}">
              <a16:creationId xmlns:a16="http://schemas.microsoft.com/office/drawing/2014/main" id="{EC201DB0-AE1F-4229-AEE9-DF70CE3D54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3" name="直線コネクタ 332">
          <a:extLst>
            <a:ext uri="{FF2B5EF4-FFF2-40B4-BE49-F238E27FC236}">
              <a16:creationId xmlns:a16="http://schemas.microsoft.com/office/drawing/2014/main" id="{EA93D418-80C6-487D-BF17-AADA832D0DC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4" name="テキスト ボックス 333">
          <a:extLst>
            <a:ext uri="{FF2B5EF4-FFF2-40B4-BE49-F238E27FC236}">
              <a16:creationId xmlns:a16="http://schemas.microsoft.com/office/drawing/2014/main" id="{1DE724BE-7E20-46B3-AE2A-6900E3325E6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5" name="直線コネクタ 334">
          <a:extLst>
            <a:ext uri="{FF2B5EF4-FFF2-40B4-BE49-F238E27FC236}">
              <a16:creationId xmlns:a16="http://schemas.microsoft.com/office/drawing/2014/main" id="{BB9C32F1-F517-4183-ABCB-08C46BD38A7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3D045179-CB6C-4002-9EAB-D8B2E9D876C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7" name="直線コネクタ 336">
          <a:extLst>
            <a:ext uri="{FF2B5EF4-FFF2-40B4-BE49-F238E27FC236}">
              <a16:creationId xmlns:a16="http://schemas.microsoft.com/office/drawing/2014/main" id="{1969F3DA-8AE1-4900-80BC-3E9F863FE43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8" name="テキスト ボックス 337">
          <a:extLst>
            <a:ext uri="{FF2B5EF4-FFF2-40B4-BE49-F238E27FC236}">
              <a16:creationId xmlns:a16="http://schemas.microsoft.com/office/drawing/2014/main" id="{56135B4D-0D19-4AAC-AA03-C73B3352478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9" name="直線コネクタ 338">
          <a:extLst>
            <a:ext uri="{FF2B5EF4-FFF2-40B4-BE49-F238E27FC236}">
              <a16:creationId xmlns:a16="http://schemas.microsoft.com/office/drawing/2014/main" id="{254A8112-0FF0-4E79-BAEC-702E68AF99D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0" name="テキスト ボックス 339">
          <a:extLst>
            <a:ext uri="{FF2B5EF4-FFF2-40B4-BE49-F238E27FC236}">
              <a16:creationId xmlns:a16="http://schemas.microsoft.com/office/drawing/2014/main" id="{C77B466B-0DF9-4CBF-86D6-803D3D21866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1" name="直線コネクタ 340">
          <a:extLst>
            <a:ext uri="{FF2B5EF4-FFF2-40B4-BE49-F238E27FC236}">
              <a16:creationId xmlns:a16="http://schemas.microsoft.com/office/drawing/2014/main" id="{5252CF38-479B-4686-B742-8A18E61A220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2" name="テキスト ボックス 341">
          <a:extLst>
            <a:ext uri="{FF2B5EF4-FFF2-40B4-BE49-F238E27FC236}">
              <a16:creationId xmlns:a16="http://schemas.microsoft.com/office/drawing/2014/main" id="{24E901D1-B816-4123-9C24-B69AAD43C18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3" name="直線コネクタ 342">
          <a:extLst>
            <a:ext uri="{FF2B5EF4-FFF2-40B4-BE49-F238E27FC236}">
              <a16:creationId xmlns:a16="http://schemas.microsoft.com/office/drawing/2014/main" id="{ECFCBFD5-E8E2-4236-BADB-26C87395522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4" name="テキスト ボックス 343">
          <a:extLst>
            <a:ext uri="{FF2B5EF4-FFF2-40B4-BE49-F238E27FC236}">
              <a16:creationId xmlns:a16="http://schemas.microsoft.com/office/drawing/2014/main" id="{5CC3273C-DB47-494D-914E-69FE877E47F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5" name="直線コネクタ 344">
          <a:extLst>
            <a:ext uri="{FF2B5EF4-FFF2-40B4-BE49-F238E27FC236}">
              <a16:creationId xmlns:a16="http://schemas.microsoft.com/office/drawing/2014/main" id="{11332E95-DBAD-4598-9F69-F2259A75955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6" name="テキスト ボックス 345">
          <a:extLst>
            <a:ext uri="{FF2B5EF4-FFF2-40B4-BE49-F238E27FC236}">
              <a16:creationId xmlns:a16="http://schemas.microsoft.com/office/drawing/2014/main" id="{41206866-42D7-4784-9D37-23464CE34DD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a:extLst>
            <a:ext uri="{FF2B5EF4-FFF2-40B4-BE49-F238E27FC236}">
              <a16:creationId xmlns:a16="http://schemas.microsoft.com/office/drawing/2014/main" id="{81F2DA68-EB0E-4FFE-A9C8-5EAEACD797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8" name="【消防施設】&#10;有形固定資産減価償却率グラフ枠">
          <a:extLst>
            <a:ext uri="{FF2B5EF4-FFF2-40B4-BE49-F238E27FC236}">
              <a16:creationId xmlns:a16="http://schemas.microsoft.com/office/drawing/2014/main" id="{7A13C193-AD60-412B-BF66-BAFE4562AB1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349" name="直線コネクタ 348">
          <a:extLst>
            <a:ext uri="{FF2B5EF4-FFF2-40B4-BE49-F238E27FC236}">
              <a16:creationId xmlns:a16="http://schemas.microsoft.com/office/drawing/2014/main" id="{066FC823-B9E9-4747-8FC0-E90FCF966499}"/>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0" name="【消防施設】&#10;有形固定資産減価償却率最小値テキスト">
          <a:extLst>
            <a:ext uri="{FF2B5EF4-FFF2-40B4-BE49-F238E27FC236}">
              <a16:creationId xmlns:a16="http://schemas.microsoft.com/office/drawing/2014/main" id="{259A9B40-1B38-4103-BFD8-47C3A7ACEBC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1" name="直線コネクタ 350">
          <a:extLst>
            <a:ext uri="{FF2B5EF4-FFF2-40B4-BE49-F238E27FC236}">
              <a16:creationId xmlns:a16="http://schemas.microsoft.com/office/drawing/2014/main" id="{95859EF4-F208-4B8F-A304-3E254C63508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352" name="【消防施設】&#10;有形固定資産減価償却率最大値テキスト">
          <a:extLst>
            <a:ext uri="{FF2B5EF4-FFF2-40B4-BE49-F238E27FC236}">
              <a16:creationId xmlns:a16="http://schemas.microsoft.com/office/drawing/2014/main" id="{7A182141-2CC6-4F75-9E74-1C54E3E4EF1A}"/>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353" name="直線コネクタ 352">
          <a:extLst>
            <a:ext uri="{FF2B5EF4-FFF2-40B4-BE49-F238E27FC236}">
              <a16:creationId xmlns:a16="http://schemas.microsoft.com/office/drawing/2014/main" id="{28DCA374-010A-478E-B867-BC9DA12E20BC}"/>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354" name="【消防施設】&#10;有形固定資産減価償却率平均値テキスト">
          <a:extLst>
            <a:ext uri="{FF2B5EF4-FFF2-40B4-BE49-F238E27FC236}">
              <a16:creationId xmlns:a16="http://schemas.microsoft.com/office/drawing/2014/main" id="{E7BD9671-D92F-4250-BD38-114BE5E0B512}"/>
            </a:ext>
          </a:extLst>
        </xdr:cNvPr>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355" name="フローチャート: 判断 354">
          <a:extLst>
            <a:ext uri="{FF2B5EF4-FFF2-40B4-BE49-F238E27FC236}">
              <a16:creationId xmlns:a16="http://schemas.microsoft.com/office/drawing/2014/main" id="{28C80B05-293D-4501-9BE6-1A19F99E030D}"/>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356" name="フローチャート: 判断 355">
          <a:extLst>
            <a:ext uri="{FF2B5EF4-FFF2-40B4-BE49-F238E27FC236}">
              <a16:creationId xmlns:a16="http://schemas.microsoft.com/office/drawing/2014/main" id="{52657E94-B5DD-4AF0-ABF4-745D330AE8BF}"/>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357" name="フローチャート: 判断 356">
          <a:extLst>
            <a:ext uri="{FF2B5EF4-FFF2-40B4-BE49-F238E27FC236}">
              <a16:creationId xmlns:a16="http://schemas.microsoft.com/office/drawing/2014/main" id="{D5E4E718-8A57-4BF9-9CEE-A38118AABD1A}"/>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358" name="フローチャート: 判断 357">
          <a:extLst>
            <a:ext uri="{FF2B5EF4-FFF2-40B4-BE49-F238E27FC236}">
              <a16:creationId xmlns:a16="http://schemas.microsoft.com/office/drawing/2014/main" id="{AF74B95F-3CB1-42CC-AE6E-EE51F3931378}"/>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359" name="フローチャート: 判断 358">
          <a:extLst>
            <a:ext uri="{FF2B5EF4-FFF2-40B4-BE49-F238E27FC236}">
              <a16:creationId xmlns:a16="http://schemas.microsoft.com/office/drawing/2014/main" id="{5859AB00-EB0D-40A5-A2E5-D14EFDAB9ABE}"/>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F20FABC-8F7A-47A9-B1C0-1D0C0881DAA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7C1DF97-3159-4DB2-9193-BCAAABC9EF7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FF87002-387A-448E-A403-A234E471B11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A6CBFEB-12AF-4A14-A121-40AFFFBEFD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C00DD9FD-5B70-4837-8F1D-F1530154B28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365" name="楕円 364">
          <a:extLst>
            <a:ext uri="{FF2B5EF4-FFF2-40B4-BE49-F238E27FC236}">
              <a16:creationId xmlns:a16="http://schemas.microsoft.com/office/drawing/2014/main" id="{A96EF341-F2BF-47DB-9C2D-3B79D2AD2249}"/>
            </a:ext>
          </a:extLst>
        </xdr:cNvPr>
        <xdr:cNvSpPr/>
      </xdr:nvSpPr>
      <xdr:spPr>
        <a:xfrm>
          <a:off x="162687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142076</xdr:rowOff>
    </xdr:from>
    <xdr:ext cx="405111" cy="259045"/>
    <xdr:sp macro="" textlink="">
      <xdr:nvSpPr>
        <xdr:cNvPr id="366" name="【消防施設】&#10;有形固定資産減価償却率該当値テキスト">
          <a:extLst>
            <a:ext uri="{FF2B5EF4-FFF2-40B4-BE49-F238E27FC236}">
              <a16:creationId xmlns:a16="http://schemas.microsoft.com/office/drawing/2014/main" id="{421B94C4-D2E8-4C60-BD46-99E2E1CB0534}"/>
            </a:ext>
          </a:extLst>
        </xdr:cNvPr>
        <xdr:cNvSpPr txBox="1"/>
      </xdr:nvSpPr>
      <xdr:spPr>
        <a:xfrm>
          <a:off x="16357600"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129358</xdr:rowOff>
    </xdr:from>
    <xdr:to>
      <xdr:col>81</xdr:col>
      <xdr:colOff>101600</xdr:colOff>
      <xdr:row>83</xdr:row>
      <xdr:rowOff>59508</xdr:rowOff>
    </xdr:to>
    <xdr:sp macro="" textlink="">
      <xdr:nvSpPr>
        <xdr:cNvPr id="367" name="楕円 366">
          <a:extLst>
            <a:ext uri="{FF2B5EF4-FFF2-40B4-BE49-F238E27FC236}">
              <a16:creationId xmlns:a16="http://schemas.microsoft.com/office/drawing/2014/main" id="{990CE12F-6485-42B6-AB1B-B06AC74E3D98}"/>
            </a:ext>
          </a:extLst>
        </xdr:cNvPr>
        <xdr:cNvSpPr/>
      </xdr:nvSpPr>
      <xdr:spPr>
        <a:xfrm>
          <a:off x="15430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8708</xdr:rowOff>
    </xdr:from>
    <xdr:to>
      <xdr:col>85</xdr:col>
      <xdr:colOff>127000</xdr:colOff>
      <xdr:row>83</xdr:row>
      <xdr:rowOff>42999</xdr:rowOff>
    </xdr:to>
    <xdr:cxnSp macro="">
      <xdr:nvCxnSpPr>
        <xdr:cNvPr id="368" name="直線コネクタ 367">
          <a:extLst>
            <a:ext uri="{FF2B5EF4-FFF2-40B4-BE49-F238E27FC236}">
              <a16:creationId xmlns:a16="http://schemas.microsoft.com/office/drawing/2014/main" id="{064B88AF-8F9F-4566-A24C-0B95D6B05D1A}"/>
            </a:ext>
          </a:extLst>
        </xdr:cNvPr>
        <xdr:cNvCxnSpPr/>
      </xdr:nvCxnSpPr>
      <xdr:spPr>
        <a:xfrm>
          <a:off x="15481300" y="142390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111398</xdr:rowOff>
    </xdr:from>
    <xdr:to>
      <xdr:col>76</xdr:col>
      <xdr:colOff>165100</xdr:colOff>
      <xdr:row>83</xdr:row>
      <xdr:rowOff>41548</xdr:rowOff>
    </xdr:to>
    <xdr:sp macro="" textlink="">
      <xdr:nvSpPr>
        <xdr:cNvPr id="369" name="楕円 368">
          <a:extLst>
            <a:ext uri="{FF2B5EF4-FFF2-40B4-BE49-F238E27FC236}">
              <a16:creationId xmlns:a16="http://schemas.microsoft.com/office/drawing/2014/main" id="{FDCF0E49-C795-42FD-98B5-092DF392006F}"/>
            </a:ext>
          </a:extLst>
        </xdr:cNvPr>
        <xdr:cNvSpPr/>
      </xdr:nvSpPr>
      <xdr:spPr>
        <a:xfrm>
          <a:off x="1454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162198</xdr:rowOff>
    </xdr:from>
    <xdr:to>
      <xdr:col>81</xdr:col>
      <xdr:colOff>50800</xdr:colOff>
      <xdr:row>83</xdr:row>
      <xdr:rowOff>8708</xdr:rowOff>
    </xdr:to>
    <xdr:cxnSp macro="">
      <xdr:nvCxnSpPr>
        <xdr:cNvPr id="370" name="直線コネクタ 369">
          <a:extLst>
            <a:ext uri="{FF2B5EF4-FFF2-40B4-BE49-F238E27FC236}">
              <a16:creationId xmlns:a16="http://schemas.microsoft.com/office/drawing/2014/main" id="{FBA815BA-89C6-47BD-9C8E-CBA6A79960A1}"/>
            </a:ext>
          </a:extLst>
        </xdr:cNvPr>
        <xdr:cNvCxnSpPr/>
      </xdr:nvCxnSpPr>
      <xdr:spPr>
        <a:xfrm>
          <a:off x="14592300" y="142210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88537</xdr:rowOff>
    </xdr:from>
    <xdr:to>
      <xdr:col>72</xdr:col>
      <xdr:colOff>38100</xdr:colOff>
      <xdr:row>83</xdr:row>
      <xdr:rowOff>18687</xdr:rowOff>
    </xdr:to>
    <xdr:sp macro="" textlink="">
      <xdr:nvSpPr>
        <xdr:cNvPr id="371" name="楕円 370">
          <a:extLst>
            <a:ext uri="{FF2B5EF4-FFF2-40B4-BE49-F238E27FC236}">
              <a16:creationId xmlns:a16="http://schemas.microsoft.com/office/drawing/2014/main" id="{1BF7C6FA-BB45-4AD3-9C9C-21418F3D0395}"/>
            </a:ext>
          </a:extLst>
        </xdr:cNvPr>
        <xdr:cNvSpPr/>
      </xdr:nvSpPr>
      <xdr:spPr>
        <a:xfrm>
          <a:off x="13652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139337</xdr:rowOff>
    </xdr:from>
    <xdr:to>
      <xdr:col>76</xdr:col>
      <xdr:colOff>114300</xdr:colOff>
      <xdr:row>82</xdr:row>
      <xdr:rowOff>162198</xdr:rowOff>
    </xdr:to>
    <xdr:cxnSp macro="">
      <xdr:nvCxnSpPr>
        <xdr:cNvPr id="372" name="直線コネクタ 371">
          <a:extLst>
            <a:ext uri="{FF2B5EF4-FFF2-40B4-BE49-F238E27FC236}">
              <a16:creationId xmlns:a16="http://schemas.microsoft.com/office/drawing/2014/main" id="{900D410B-59A8-4474-ABCA-5528402F87F0}"/>
            </a:ext>
          </a:extLst>
        </xdr:cNvPr>
        <xdr:cNvCxnSpPr/>
      </xdr:nvCxnSpPr>
      <xdr:spPr>
        <a:xfrm>
          <a:off x="13703300" y="141982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33020</xdr:rowOff>
    </xdr:from>
    <xdr:to>
      <xdr:col>67</xdr:col>
      <xdr:colOff>101600</xdr:colOff>
      <xdr:row>82</xdr:row>
      <xdr:rowOff>134620</xdr:rowOff>
    </xdr:to>
    <xdr:sp macro="" textlink="">
      <xdr:nvSpPr>
        <xdr:cNvPr id="373" name="楕円 372">
          <a:extLst>
            <a:ext uri="{FF2B5EF4-FFF2-40B4-BE49-F238E27FC236}">
              <a16:creationId xmlns:a16="http://schemas.microsoft.com/office/drawing/2014/main" id="{70AC5425-350B-4244-AC6E-481CCCFA12A3}"/>
            </a:ext>
          </a:extLst>
        </xdr:cNvPr>
        <xdr:cNvSpPr/>
      </xdr:nvSpPr>
      <xdr:spPr>
        <a:xfrm>
          <a:off x="1276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83820</xdr:rowOff>
    </xdr:from>
    <xdr:to>
      <xdr:col>71</xdr:col>
      <xdr:colOff>177800</xdr:colOff>
      <xdr:row>82</xdr:row>
      <xdr:rowOff>139337</xdr:rowOff>
    </xdr:to>
    <xdr:cxnSp macro="">
      <xdr:nvCxnSpPr>
        <xdr:cNvPr id="374" name="直線コネクタ 373">
          <a:extLst>
            <a:ext uri="{FF2B5EF4-FFF2-40B4-BE49-F238E27FC236}">
              <a16:creationId xmlns:a16="http://schemas.microsoft.com/office/drawing/2014/main" id="{FD086B0B-1DB3-45C1-87EA-1B36A6EB184A}"/>
            </a:ext>
          </a:extLst>
        </xdr:cNvPr>
        <xdr:cNvCxnSpPr/>
      </xdr:nvCxnSpPr>
      <xdr:spPr>
        <a:xfrm>
          <a:off x="12814300" y="141427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375" name="n_1aveValue【消防施設】&#10;有形固定資産減価償却率">
          <a:extLst>
            <a:ext uri="{FF2B5EF4-FFF2-40B4-BE49-F238E27FC236}">
              <a16:creationId xmlns:a16="http://schemas.microsoft.com/office/drawing/2014/main" id="{66FEDDD3-71DE-473A-8BDE-CBE8DB0F98AA}"/>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376" name="n_2aveValue【消防施設】&#10;有形固定資産減価償却率">
          <a:extLst>
            <a:ext uri="{FF2B5EF4-FFF2-40B4-BE49-F238E27FC236}">
              <a16:creationId xmlns:a16="http://schemas.microsoft.com/office/drawing/2014/main" id="{E8C4A55D-BD46-4BE3-B2B8-4525AECB978A}"/>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377" name="n_3aveValue【消防施設】&#10;有形固定資産減価償却率">
          <a:extLst>
            <a:ext uri="{FF2B5EF4-FFF2-40B4-BE49-F238E27FC236}">
              <a16:creationId xmlns:a16="http://schemas.microsoft.com/office/drawing/2014/main" id="{539817B0-70F6-48CF-A002-B9D02E839B69}"/>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378" name="n_4aveValue【消防施設】&#10;有形固定資産減価償却率">
          <a:extLst>
            <a:ext uri="{FF2B5EF4-FFF2-40B4-BE49-F238E27FC236}">
              <a16:creationId xmlns:a16="http://schemas.microsoft.com/office/drawing/2014/main" id="{66915ADA-2080-466F-A812-9AD8BAA3E976}"/>
            </a:ext>
          </a:extLst>
        </xdr:cNvPr>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76035</xdr:rowOff>
    </xdr:from>
    <xdr:ext cx="405111" cy="259045"/>
    <xdr:sp macro="" textlink="">
      <xdr:nvSpPr>
        <xdr:cNvPr id="379" name="n_1mainValue【消防施設】&#10;有形固定資産減価償却率">
          <a:extLst>
            <a:ext uri="{FF2B5EF4-FFF2-40B4-BE49-F238E27FC236}">
              <a16:creationId xmlns:a16="http://schemas.microsoft.com/office/drawing/2014/main" id="{9A51FB70-08CD-4C47-A82B-636147020CEF}"/>
            </a:ext>
          </a:extLst>
        </xdr:cNvPr>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380" name="n_2mainValue【消防施設】&#10;有形固定資産減価償却率">
          <a:extLst>
            <a:ext uri="{FF2B5EF4-FFF2-40B4-BE49-F238E27FC236}">
              <a16:creationId xmlns:a16="http://schemas.microsoft.com/office/drawing/2014/main" id="{A2C14244-778C-43F1-8A0D-5FB71CDFAFDC}"/>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381" name="n_3mainValue【消防施設】&#10;有形固定資産減価償却率">
          <a:extLst>
            <a:ext uri="{FF2B5EF4-FFF2-40B4-BE49-F238E27FC236}">
              <a16:creationId xmlns:a16="http://schemas.microsoft.com/office/drawing/2014/main" id="{B51AD9A2-FE56-4230-948E-E5394B34101C}"/>
            </a:ext>
          </a:extLst>
        </xdr:cNvPr>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151147</xdr:rowOff>
    </xdr:from>
    <xdr:ext cx="405111" cy="259045"/>
    <xdr:sp macro="" textlink="">
      <xdr:nvSpPr>
        <xdr:cNvPr id="382" name="n_4mainValue【消防施設】&#10;有形固定資産減価償却率">
          <a:extLst>
            <a:ext uri="{FF2B5EF4-FFF2-40B4-BE49-F238E27FC236}">
              <a16:creationId xmlns:a16="http://schemas.microsoft.com/office/drawing/2014/main" id="{16624F8D-61A5-483E-A53F-5745E96C3405}"/>
            </a:ext>
          </a:extLst>
        </xdr:cNvPr>
        <xdr:cNvSpPr txBox="1"/>
      </xdr:nvSpPr>
      <xdr:spPr>
        <a:xfrm>
          <a:off x="12611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3" name="正方形/長方形 382">
          <a:extLst>
            <a:ext uri="{FF2B5EF4-FFF2-40B4-BE49-F238E27FC236}">
              <a16:creationId xmlns:a16="http://schemas.microsoft.com/office/drawing/2014/main" id="{B9E28C9C-7B56-4C77-BDAA-4992CD40CE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4" name="正方形/長方形 383">
          <a:extLst>
            <a:ext uri="{FF2B5EF4-FFF2-40B4-BE49-F238E27FC236}">
              <a16:creationId xmlns:a16="http://schemas.microsoft.com/office/drawing/2014/main" id="{D27ABE50-9BDA-4C5E-AF4B-3F7472BAF9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5" name="正方形/長方形 384">
          <a:extLst>
            <a:ext uri="{FF2B5EF4-FFF2-40B4-BE49-F238E27FC236}">
              <a16:creationId xmlns:a16="http://schemas.microsoft.com/office/drawing/2014/main" id="{B1AA2A76-A09B-48A3-ACF2-2E53E0500D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6" name="正方形/長方形 385">
          <a:extLst>
            <a:ext uri="{FF2B5EF4-FFF2-40B4-BE49-F238E27FC236}">
              <a16:creationId xmlns:a16="http://schemas.microsoft.com/office/drawing/2014/main" id="{37C6CD36-A595-4C69-9226-43801E9608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7" name="正方形/長方形 386">
          <a:extLst>
            <a:ext uri="{FF2B5EF4-FFF2-40B4-BE49-F238E27FC236}">
              <a16:creationId xmlns:a16="http://schemas.microsoft.com/office/drawing/2014/main" id="{60E116EB-83D8-493A-B5AF-E96F5DA0DF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8" name="正方形/長方形 387">
          <a:extLst>
            <a:ext uri="{FF2B5EF4-FFF2-40B4-BE49-F238E27FC236}">
              <a16:creationId xmlns:a16="http://schemas.microsoft.com/office/drawing/2014/main" id="{AB4537E9-9A4B-4A64-ACBE-E83A16A6F1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9" name="正方形/長方形 388">
          <a:extLst>
            <a:ext uri="{FF2B5EF4-FFF2-40B4-BE49-F238E27FC236}">
              <a16:creationId xmlns:a16="http://schemas.microsoft.com/office/drawing/2014/main" id="{0D34F1D2-260A-4C78-9A00-E0CDD35C9F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0" name="正方形/長方形 389">
          <a:extLst>
            <a:ext uri="{FF2B5EF4-FFF2-40B4-BE49-F238E27FC236}">
              <a16:creationId xmlns:a16="http://schemas.microsoft.com/office/drawing/2014/main" id="{66A5D833-04B2-4812-8887-24A9B25BFD4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1" name="テキスト ボックス 390">
          <a:extLst>
            <a:ext uri="{FF2B5EF4-FFF2-40B4-BE49-F238E27FC236}">
              <a16:creationId xmlns:a16="http://schemas.microsoft.com/office/drawing/2014/main" id="{249C9B05-DCA3-4045-9E22-1FFB8809CB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2" name="直線コネクタ 391">
          <a:extLst>
            <a:ext uri="{FF2B5EF4-FFF2-40B4-BE49-F238E27FC236}">
              <a16:creationId xmlns:a16="http://schemas.microsoft.com/office/drawing/2014/main" id="{042ABEF5-4B71-4D26-BD65-A5DB007ADA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3" name="直線コネクタ 392">
          <a:extLst>
            <a:ext uri="{FF2B5EF4-FFF2-40B4-BE49-F238E27FC236}">
              <a16:creationId xmlns:a16="http://schemas.microsoft.com/office/drawing/2014/main" id="{F9E21478-6D93-4856-9E09-BB9A7D6E58F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4" name="テキスト ボックス 393">
          <a:extLst>
            <a:ext uri="{FF2B5EF4-FFF2-40B4-BE49-F238E27FC236}">
              <a16:creationId xmlns:a16="http://schemas.microsoft.com/office/drawing/2014/main" id="{9505AFD1-B8AD-471E-9F23-31B6DF9FF3A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5" name="直線コネクタ 394">
          <a:extLst>
            <a:ext uri="{FF2B5EF4-FFF2-40B4-BE49-F238E27FC236}">
              <a16:creationId xmlns:a16="http://schemas.microsoft.com/office/drawing/2014/main" id="{6DB2EC64-EE2C-432F-B2C2-ED55F6DE8CD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6" name="テキスト ボックス 395">
          <a:extLst>
            <a:ext uri="{FF2B5EF4-FFF2-40B4-BE49-F238E27FC236}">
              <a16:creationId xmlns:a16="http://schemas.microsoft.com/office/drawing/2014/main" id="{BCC6C213-BF1A-49A9-B1BD-B383548975E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7" name="直線コネクタ 396">
          <a:extLst>
            <a:ext uri="{FF2B5EF4-FFF2-40B4-BE49-F238E27FC236}">
              <a16:creationId xmlns:a16="http://schemas.microsoft.com/office/drawing/2014/main" id="{CB30F37D-B754-40B6-8C68-9DCF728E20F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8" name="テキスト ボックス 397">
          <a:extLst>
            <a:ext uri="{FF2B5EF4-FFF2-40B4-BE49-F238E27FC236}">
              <a16:creationId xmlns:a16="http://schemas.microsoft.com/office/drawing/2014/main" id="{50E91CC3-5CFE-4CC7-BEB0-2199BB52C78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99" name="直線コネクタ 398">
          <a:extLst>
            <a:ext uri="{FF2B5EF4-FFF2-40B4-BE49-F238E27FC236}">
              <a16:creationId xmlns:a16="http://schemas.microsoft.com/office/drawing/2014/main" id="{CA86DF87-C795-4D3D-AB1C-E52C181FB86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0" name="テキスト ボックス 399">
          <a:extLst>
            <a:ext uri="{FF2B5EF4-FFF2-40B4-BE49-F238E27FC236}">
              <a16:creationId xmlns:a16="http://schemas.microsoft.com/office/drawing/2014/main" id="{38C90633-5812-411F-8564-0FF3F14D5C1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1" name="直線コネクタ 400">
          <a:extLst>
            <a:ext uri="{FF2B5EF4-FFF2-40B4-BE49-F238E27FC236}">
              <a16:creationId xmlns:a16="http://schemas.microsoft.com/office/drawing/2014/main" id="{8FA2FAAB-E3D3-4275-93A7-D0BDB424E77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2" name="テキスト ボックス 401">
          <a:extLst>
            <a:ext uri="{FF2B5EF4-FFF2-40B4-BE49-F238E27FC236}">
              <a16:creationId xmlns:a16="http://schemas.microsoft.com/office/drawing/2014/main" id="{8AA2BB35-3ECD-43D8-BE40-19F34C13A70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3" name="直線コネクタ 402">
          <a:extLst>
            <a:ext uri="{FF2B5EF4-FFF2-40B4-BE49-F238E27FC236}">
              <a16:creationId xmlns:a16="http://schemas.microsoft.com/office/drawing/2014/main" id="{418183F1-2A38-40AD-96D4-E9725163CAD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4" name="テキスト ボックス 403">
          <a:extLst>
            <a:ext uri="{FF2B5EF4-FFF2-40B4-BE49-F238E27FC236}">
              <a16:creationId xmlns:a16="http://schemas.microsoft.com/office/drawing/2014/main" id="{77FD96D7-3818-42BC-A5C0-5D441D462D5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5" name="直線コネクタ 404">
          <a:extLst>
            <a:ext uri="{FF2B5EF4-FFF2-40B4-BE49-F238E27FC236}">
              <a16:creationId xmlns:a16="http://schemas.microsoft.com/office/drawing/2014/main" id="{3BF64137-D9BC-415C-973B-35A3B53C18E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6" name="テキスト ボックス 405">
          <a:extLst>
            <a:ext uri="{FF2B5EF4-FFF2-40B4-BE49-F238E27FC236}">
              <a16:creationId xmlns:a16="http://schemas.microsoft.com/office/drawing/2014/main" id="{1ACAA268-8B32-4303-B698-63E1CFEBFFA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7" name="【消防施設】&#10;一人当たり面積グラフ枠">
          <a:extLst>
            <a:ext uri="{FF2B5EF4-FFF2-40B4-BE49-F238E27FC236}">
              <a16:creationId xmlns:a16="http://schemas.microsoft.com/office/drawing/2014/main" id="{13587416-C163-4E08-A991-C0402B59CB5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408" name="直線コネクタ 407">
          <a:extLst>
            <a:ext uri="{FF2B5EF4-FFF2-40B4-BE49-F238E27FC236}">
              <a16:creationId xmlns:a16="http://schemas.microsoft.com/office/drawing/2014/main" id="{25E24306-CFE7-4D7F-8146-956CF773AD39}"/>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409" name="【消防施設】&#10;一人当たり面積最小値テキスト">
          <a:extLst>
            <a:ext uri="{FF2B5EF4-FFF2-40B4-BE49-F238E27FC236}">
              <a16:creationId xmlns:a16="http://schemas.microsoft.com/office/drawing/2014/main" id="{B8A7991C-B068-41F9-926A-D446E7F4D7F0}"/>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410" name="直線コネクタ 409">
          <a:extLst>
            <a:ext uri="{FF2B5EF4-FFF2-40B4-BE49-F238E27FC236}">
              <a16:creationId xmlns:a16="http://schemas.microsoft.com/office/drawing/2014/main" id="{EEF7461B-ACE7-40D9-B1AC-D606FFDF9C85}"/>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411" name="【消防施設】&#10;一人当たり面積最大値テキスト">
          <a:extLst>
            <a:ext uri="{FF2B5EF4-FFF2-40B4-BE49-F238E27FC236}">
              <a16:creationId xmlns:a16="http://schemas.microsoft.com/office/drawing/2014/main" id="{3F1586E0-D878-4C50-AB40-2B6A0E85ACA1}"/>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412" name="直線コネクタ 411">
          <a:extLst>
            <a:ext uri="{FF2B5EF4-FFF2-40B4-BE49-F238E27FC236}">
              <a16:creationId xmlns:a16="http://schemas.microsoft.com/office/drawing/2014/main" id="{83C0E371-32A6-44EF-90B0-443DC98A0716}"/>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413" name="【消防施設】&#10;一人当たり面積平均値テキスト">
          <a:extLst>
            <a:ext uri="{FF2B5EF4-FFF2-40B4-BE49-F238E27FC236}">
              <a16:creationId xmlns:a16="http://schemas.microsoft.com/office/drawing/2014/main" id="{4EC7E738-4255-4536-853E-FF3A0275D736}"/>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414" name="フローチャート: 判断 413">
          <a:extLst>
            <a:ext uri="{FF2B5EF4-FFF2-40B4-BE49-F238E27FC236}">
              <a16:creationId xmlns:a16="http://schemas.microsoft.com/office/drawing/2014/main" id="{D93AB341-F8DE-4A72-9A85-796F4273545A}"/>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415" name="フローチャート: 判断 414">
          <a:extLst>
            <a:ext uri="{FF2B5EF4-FFF2-40B4-BE49-F238E27FC236}">
              <a16:creationId xmlns:a16="http://schemas.microsoft.com/office/drawing/2014/main" id="{8381B97E-ADB6-474B-BC0B-F887FCEFE060}"/>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416" name="フローチャート: 判断 415">
          <a:extLst>
            <a:ext uri="{FF2B5EF4-FFF2-40B4-BE49-F238E27FC236}">
              <a16:creationId xmlns:a16="http://schemas.microsoft.com/office/drawing/2014/main" id="{3D9FAA37-FC47-42B7-94ED-8EDBBE2CE8BD}"/>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417" name="フローチャート: 判断 416">
          <a:extLst>
            <a:ext uri="{FF2B5EF4-FFF2-40B4-BE49-F238E27FC236}">
              <a16:creationId xmlns:a16="http://schemas.microsoft.com/office/drawing/2014/main" id="{1E16FE74-1064-4A41-8C8A-31990C825316}"/>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418" name="フローチャート: 判断 417">
          <a:extLst>
            <a:ext uri="{FF2B5EF4-FFF2-40B4-BE49-F238E27FC236}">
              <a16:creationId xmlns:a16="http://schemas.microsoft.com/office/drawing/2014/main" id="{EC9DE13B-2864-400A-B14C-FA2383E55B06}"/>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52C2E832-36F8-413C-8ADB-DD77FBCF6B5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C9F544EE-9084-45C2-A1E5-3DD346B67F7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ECF02839-73CE-428D-A1FD-B208C6D3C8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E090E672-DF8D-411C-B731-9201D69483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85831031-3C19-41A5-B04E-03D2D930F61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1995</xdr:rowOff>
    </xdr:from>
    <xdr:to>
      <xdr:col>116</xdr:col>
      <xdr:colOff>114300</xdr:colOff>
      <xdr:row>81</xdr:row>
      <xdr:rowOff>103595</xdr:rowOff>
    </xdr:to>
    <xdr:sp macro="" textlink="">
      <xdr:nvSpPr>
        <xdr:cNvPr id="424" name="楕円 423">
          <a:extLst>
            <a:ext uri="{FF2B5EF4-FFF2-40B4-BE49-F238E27FC236}">
              <a16:creationId xmlns:a16="http://schemas.microsoft.com/office/drawing/2014/main" id="{2160B769-D20B-4929-B621-8A43EB8E60F1}"/>
            </a:ext>
          </a:extLst>
        </xdr:cNvPr>
        <xdr:cNvSpPr/>
      </xdr:nvSpPr>
      <xdr:spPr>
        <a:xfrm>
          <a:off x="221107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24872</xdr:rowOff>
    </xdr:from>
    <xdr:ext cx="469744" cy="259045"/>
    <xdr:sp macro="" textlink="">
      <xdr:nvSpPr>
        <xdr:cNvPr id="425" name="【消防施設】&#10;一人当たり面積該当値テキスト">
          <a:extLst>
            <a:ext uri="{FF2B5EF4-FFF2-40B4-BE49-F238E27FC236}">
              <a16:creationId xmlns:a16="http://schemas.microsoft.com/office/drawing/2014/main" id="{CB72234A-9AA7-401E-A45B-530697960582}"/>
            </a:ext>
          </a:extLst>
        </xdr:cNvPr>
        <xdr:cNvSpPr txBox="1"/>
      </xdr:nvSpPr>
      <xdr:spPr>
        <a:xfrm>
          <a:off x="22199600" y="13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31387</xdr:rowOff>
    </xdr:from>
    <xdr:to>
      <xdr:col>112</xdr:col>
      <xdr:colOff>38100</xdr:colOff>
      <xdr:row>81</xdr:row>
      <xdr:rowOff>132987</xdr:rowOff>
    </xdr:to>
    <xdr:sp macro="" textlink="">
      <xdr:nvSpPr>
        <xdr:cNvPr id="426" name="楕円 425">
          <a:extLst>
            <a:ext uri="{FF2B5EF4-FFF2-40B4-BE49-F238E27FC236}">
              <a16:creationId xmlns:a16="http://schemas.microsoft.com/office/drawing/2014/main" id="{E8D2BE46-4D15-4793-B488-589EB42818E0}"/>
            </a:ext>
          </a:extLst>
        </xdr:cNvPr>
        <xdr:cNvSpPr/>
      </xdr:nvSpPr>
      <xdr:spPr>
        <a:xfrm>
          <a:off x="21272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52795</xdr:rowOff>
    </xdr:from>
    <xdr:to>
      <xdr:col>116</xdr:col>
      <xdr:colOff>63500</xdr:colOff>
      <xdr:row>81</xdr:row>
      <xdr:rowOff>82187</xdr:rowOff>
    </xdr:to>
    <xdr:cxnSp macro="">
      <xdr:nvCxnSpPr>
        <xdr:cNvPr id="427" name="直線コネクタ 426">
          <a:extLst>
            <a:ext uri="{FF2B5EF4-FFF2-40B4-BE49-F238E27FC236}">
              <a16:creationId xmlns:a16="http://schemas.microsoft.com/office/drawing/2014/main" id="{9AE8E446-7C96-4C99-BD99-3FE7980EC84B}"/>
            </a:ext>
          </a:extLst>
        </xdr:cNvPr>
        <xdr:cNvCxnSpPr/>
      </xdr:nvCxnSpPr>
      <xdr:spPr>
        <a:xfrm flipV="1">
          <a:off x="21323300" y="139402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50981</xdr:rowOff>
    </xdr:from>
    <xdr:to>
      <xdr:col>107</xdr:col>
      <xdr:colOff>101600</xdr:colOff>
      <xdr:row>81</xdr:row>
      <xdr:rowOff>152581</xdr:rowOff>
    </xdr:to>
    <xdr:sp macro="" textlink="">
      <xdr:nvSpPr>
        <xdr:cNvPr id="428" name="楕円 427">
          <a:extLst>
            <a:ext uri="{FF2B5EF4-FFF2-40B4-BE49-F238E27FC236}">
              <a16:creationId xmlns:a16="http://schemas.microsoft.com/office/drawing/2014/main" id="{67FE7323-A107-411F-BD44-15E50D3D96E2}"/>
            </a:ext>
          </a:extLst>
        </xdr:cNvPr>
        <xdr:cNvSpPr/>
      </xdr:nvSpPr>
      <xdr:spPr>
        <a:xfrm>
          <a:off x="20383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82187</xdr:rowOff>
    </xdr:from>
    <xdr:to>
      <xdr:col>111</xdr:col>
      <xdr:colOff>177800</xdr:colOff>
      <xdr:row>81</xdr:row>
      <xdr:rowOff>101781</xdr:rowOff>
    </xdr:to>
    <xdr:cxnSp macro="">
      <xdr:nvCxnSpPr>
        <xdr:cNvPr id="429" name="直線コネクタ 428">
          <a:extLst>
            <a:ext uri="{FF2B5EF4-FFF2-40B4-BE49-F238E27FC236}">
              <a16:creationId xmlns:a16="http://schemas.microsoft.com/office/drawing/2014/main" id="{5791BC44-2602-42E1-A5BD-3DFC66B0CE43}"/>
            </a:ext>
          </a:extLst>
        </xdr:cNvPr>
        <xdr:cNvCxnSpPr/>
      </xdr:nvCxnSpPr>
      <xdr:spPr>
        <a:xfrm flipV="1">
          <a:off x="20434300" y="139696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16692</xdr:rowOff>
    </xdr:from>
    <xdr:to>
      <xdr:col>102</xdr:col>
      <xdr:colOff>165100</xdr:colOff>
      <xdr:row>82</xdr:row>
      <xdr:rowOff>118292</xdr:rowOff>
    </xdr:to>
    <xdr:sp macro="" textlink="">
      <xdr:nvSpPr>
        <xdr:cNvPr id="430" name="楕円 429">
          <a:extLst>
            <a:ext uri="{FF2B5EF4-FFF2-40B4-BE49-F238E27FC236}">
              <a16:creationId xmlns:a16="http://schemas.microsoft.com/office/drawing/2014/main" id="{0FD902E3-4EDD-4F77-AD7D-7FA4228BFAD6}"/>
            </a:ext>
          </a:extLst>
        </xdr:cNvPr>
        <xdr:cNvSpPr/>
      </xdr:nvSpPr>
      <xdr:spPr>
        <a:xfrm>
          <a:off x="19494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101781</xdr:rowOff>
    </xdr:from>
    <xdr:to>
      <xdr:col>107</xdr:col>
      <xdr:colOff>50800</xdr:colOff>
      <xdr:row>82</xdr:row>
      <xdr:rowOff>67492</xdr:rowOff>
    </xdr:to>
    <xdr:cxnSp macro="">
      <xdr:nvCxnSpPr>
        <xdr:cNvPr id="431" name="直線コネクタ 430">
          <a:extLst>
            <a:ext uri="{FF2B5EF4-FFF2-40B4-BE49-F238E27FC236}">
              <a16:creationId xmlns:a16="http://schemas.microsoft.com/office/drawing/2014/main" id="{A6051226-959C-4E01-A622-79BD7FF7742D}"/>
            </a:ext>
          </a:extLst>
        </xdr:cNvPr>
        <xdr:cNvCxnSpPr/>
      </xdr:nvCxnSpPr>
      <xdr:spPr>
        <a:xfrm flipV="1">
          <a:off x="19545300" y="1398923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64044</xdr:rowOff>
    </xdr:from>
    <xdr:to>
      <xdr:col>98</xdr:col>
      <xdr:colOff>38100</xdr:colOff>
      <xdr:row>81</xdr:row>
      <xdr:rowOff>165644</xdr:rowOff>
    </xdr:to>
    <xdr:sp macro="" textlink="">
      <xdr:nvSpPr>
        <xdr:cNvPr id="432" name="楕円 431">
          <a:extLst>
            <a:ext uri="{FF2B5EF4-FFF2-40B4-BE49-F238E27FC236}">
              <a16:creationId xmlns:a16="http://schemas.microsoft.com/office/drawing/2014/main" id="{2F724BEA-4C50-4E85-A710-46AA96D560F4}"/>
            </a:ext>
          </a:extLst>
        </xdr:cNvPr>
        <xdr:cNvSpPr/>
      </xdr:nvSpPr>
      <xdr:spPr>
        <a:xfrm>
          <a:off x="18605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114844</xdr:rowOff>
    </xdr:from>
    <xdr:to>
      <xdr:col>102</xdr:col>
      <xdr:colOff>114300</xdr:colOff>
      <xdr:row>82</xdr:row>
      <xdr:rowOff>67492</xdr:rowOff>
    </xdr:to>
    <xdr:cxnSp macro="">
      <xdr:nvCxnSpPr>
        <xdr:cNvPr id="433" name="直線コネクタ 432">
          <a:extLst>
            <a:ext uri="{FF2B5EF4-FFF2-40B4-BE49-F238E27FC236}">
              <a16:creationId xmlns:a16="http://schemas.microsoft.com/office/drawing/2014/main" id="{A0B84D84-1AF9-4C1D-9E7A-9D724BA3EC40}"/>
            </a:ext>
          </a:extLst>
        </xdr:cNvPr>
        <xdr:cNvCxnSpPr/>
      </xdr:nvCxnSpPr>
      <xdr:spPr>
        <a:xfrm>
          <a:off x="18656300" y="1400229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434" name="n_1aveValue【消防施設】&#10;一人当たり面積">
          <a:extLst>
            <a:ext uri="{FF2B5EF4-FFF2-40B4-BE49-F238E27FC236}">
              <a16:creationId xmlns:a16="http://schemas.microsoft.com/office/drawing/2014/main" id="{87D25B03-2293-49C4-B0DE-6FE7656A595C}"/>
            </a:ext>
          </a:extLst>
        </xdr:cNvPr>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435" name="n_2aveValue【消防施設】&#10;一人当たり面積">
          <a:extLst>
            <a:ext uri="{FF2B5EF4-FFF2-40B4-BE49-F238E27FC236}">
              <a16:creationId xmlns:a16="http://schemas.microsoft.com/office/drawing/2014/main" id="{58893549-1193-48FA-A59D-22BBB0767238}"/>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436" name="n_3aveValue【消防施設】&#10;一人当たり面積">
          <a:extLst>
            <a:ext uri="{FF2B5EF4-FFF2-40B4-BE49-F238E27FC236}">
              <a16:creationId xmlns:a16="http://schemas.microsoft.com/office/drawing/2014/main" id="{1C2E1ABE-38DA-4634-9FD1-037408C406BF}"/>
            </a:ext>
          </a:extLst>
        </xdr:cNvPr>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145341</xdr:rowOff>
    </xdr:from>
    <xdr:ext cx="469744" cy="259045"/>
    <xdr:sp macro="" textlink="">
      <xdr:nvSpPr>
        <xdr:cNvPr id="437" name="n_4aveValue【消防施設】&#10;一人当たり面積">
          <a:extLst>
            <a:ext uri="{FF2B5EF4-FFF2-40B4-BE49-F238E27FC236}">
              <a16:creationId xmlns:a16="http://schemas.microsoft.com/office/drawing/2014/main" id="{4A4D48AB-E1FE-4026-A712-5A9FFEE4BA74}"/>
            </a:ext>
          </a:extLst>
        </xdr:cNvPr>
        <xdr:cNvSpPr txBox="1"/>
      </xdr:nvSpPr>
      <xdr:spPr>
        <a:xfrm>
          <a:off x="18421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149514</xdr:rowOff>
    </xdr:from>
    <xdr:ext cx="469744" cy="259045"/>
    <xdr:sp macro="" textlink="">
      <xdr:nvSpPr>
        <xdr:cNvPr id="438" name="n_1mainValue【消防施設】&#10;一人当たり面積">
          <a:extLst>
            <a:ext uri="{FF2B5EF4-FFF2-40B4-BE49-F238E27FC236}">
              <a16:creationId xmlns:a16="http://schemas.microsoft.com/office/drawing/2014/main" id="{BE0693C2-7E61-4D73-B158-97F2099B6299}"/>
            </a:ext>
          </a:extLst>
        </xdr:cNvPr>
        <xdr:cNvSpPr txBox="1"/>
      </xdr:nvSpPr>
      <xdr:spPr>
        <a:xfrm>
          <a:off x="21075727" y="13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169108</xdr:rowOff>
    </xdr:from>
    <xdr:ext cx="469744" cy="259045"/>
    <xdr:sp macro="" textlink="">
      <xdr:nvSpPr>
        <xdr:cNvPr id="439" name="n_2mainValue【消防施設】&#10;一人当たり面積">
          <a:extLst>
            <a:ext uri="{FF2B5EF4-FFF2-40B4-BE49-F238E27FC236}">
              <a16:creationId xmlns:a16="http://schemas.microsoft.com/office/drawing/2014/main" id="{4B987ECB-C145-418D-BCA4-435B94391F08}"/>
            </a:ext>
          </a:extLst>
        </xdr:cNvPr>
        <xdr:cNvSpPr txBox="1"/>
      </xdr:nvSpPr>
      <xdr:spPr>
        <a:xfrm>
          <a:off x="20199427" y="1371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134819</xdr:rowOff>
    </xdr:from>
    <xdr:ext cx="469744" cy="259045"/>
    <xdr:sp macro="" textlink="">
      <xdr:nvSpPr>
        <xdr:cNvPr id="440" name="n_3mainValue【消防施設】&#10;一人当たり面積">
          <a:extLst>
            <a:ext uri="{FF2B5EF4-FFF2-40B4-BE49-F238E27FC236}">
              <a16:creationId xmlns:a16="http://schemas.microsoft.com/office/drawing/2014/main" id="{D8393C0A-5B35-4913-8D70-005F18D5B611}"/>
            </a:ext>
          </a:extLst>
        </xdr:cNvPr>
        <xdr:cNvSpPr txBox="1"/>
      </xdr:nvSpPr>
      <xdr:spPr>
        <a:xfrm>
          <a:off x="19310427" y="1385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10721</xdr:rowOff>
    </xdr:from>
    <xdr:ext cx="469744" cy="259045"/>
    <xdr:sp macro="" textlink="">
      <xdr:nvSpPr>
        <xdr:cNvPr id="441" name="n_4mainValue【消防施設】&#10;一人当たり面積">
          <a:extLst>
            <a:ext uri="{FF2B5EF4-FFF2-40B4-BE49-F238E27FC236}">
              <a16:creationId xmlns:a16="http://schemas.microsoft.com/office/drawing/2014/main" id="{F135B64F-38FA-4CD9-83D2-34C1F5C81B2E}"/>
            </a:ext>
          </a:extLst>
        </xdr:cNvPr>
        <xdr:cNvSpPr txBox="1"/>
      </xdr:nvSpPr>
      <xdr:spPr>
        <a:xfrm>
          <a:off x="18421427" y="1372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a:extLst>
            <a:ext uri="{FF2B5EF4-FFF2-40B4-BE49-F238E27FC236}">
              <a16:creationId xmlns:a16="http://schemas.microsoft.com/office/drawing/2014/main" id="{B3F84E69-DF1B-4B74-B905-24E34CF10B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a:extLst>
            <a:ext uri="{FF2B5EF4-FFF2-40B4-BE49-F238E27FC236}">
              <a16:creationId xmlns:a16="http://schemas.microsoft.com/office/drawing/2014/main" id="{0A60A5CC-D09E-48C5-8D74-C3F7940A617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a:extLst>
            <a:ext uri="{FF2B5EF4-FFF2-40B4-BE49-F238E27FC236}">
              <a16:creationId xmlns:a16="http://schemas.microsoft.com/office/drawing/2014/main" id="{15DFC2CB-DB67-4D79-892F-92F8B6755F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a:extLst>
            <a:ext uri="{FF2B5EF4-FFF2-40B4-BE49-F238E27FC236}">
              <a16:creationId xmlns:a16="http://schemas.microsoft.com/office/drawing/2014/main" id="{426E280A-7A84-475D-BE5D-51B8298CC5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a:extLst>
            <a:ext uri="{FF2B5EF4-FFF2-40B4-BE49-F238E27FC236}">
              <a16:creationId xmlns:a16="http://schemas.microsoft.com/office/drawing/2014/main" id="{AEB89D2A-B383-44BB-B77B-CF88719148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a:extLst>
            <a:ext uri="{FF2B5EF4-FFF2-40B4-BE49-F238E27FC236}">
              <a16:creationId xmlns:a16="http://schemas.microsoft.com/office/drawing/2014/main" id="{53349386-42C1-489A-97A6-B6B22B1D89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a:extLst>
            <a:ext uri="{FF2B5EF4-FFF2-40B4-BE49-F238E27FC236}">
              <a16:creationId xmlns:a16="http://schemas.microsoft.com/office/drawing/2014/main" id="{358751E8-9751-4FC3-AD07-3401C7EE02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a:extLst>
            <a:ext uri="{FF2B5EF4-FFF2-40B4-BE49-F238E27FC236}">
              <a16:creationId xmlns:a16="http://schemas.microsoft.com/office/drawing/2014/main" id="{AF0736DE-A42A-4648-939E-C1F9E5E47C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a:extLst>
            <a:ext uri="{FF2B5EF4-FFF2-40B4-BE49-F238E27FC236}">
              <a16:creationId xmlns:a16="http://schemas.microsoft.com/office/drawing/2014/main" id="{843BB453-CA55-4103-B28D-B2A13F400B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a:extLst>
            <a:ext uri="{FF2B5EF4-FFF2-40B4-BE49-F238E27FC236}">
              <a16:creationId xmlns:a16="http://schemas.microsoft.com/office/drawing/2014/main" id="{06A2C58C-CFA2-4D39-BBF7-3BF277B6F4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a:extLst>
            <a:ext uri="{FF2B5EF4-FFF2-40B4-BE49-F238E27FC236}">
              <a16:creationId xmlns:a16="http://schemas.microsoft.com/office/drawing/2014/main" id="{8FC9973A-2D4D-4F69-AB63-F94B48B2707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3" name="直線コネクタ 452">
          <a:extLst>
            <a:ext uri="{FF2B5EF4-FFF2-40B4-BE49-F238E27FC236}">
              <a16:creationId xmlns:a16="http://schemas.microsoft.com/office/drawing/2014/main" id="{B2592796-31B8-4A98-B69E-9DB79A52413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4" name="テキスト ボックス 453">
          <a:extLst>
            <a:ext uri="{FF2B5EF4-FFF2-40B4-BE49-F238E27FC236}">
              <a16:creationId xmlns:a16="http://schemas.microsoft.com/office/drawing/2014/main" id="{BF2D287A-46D9-4B2A-A300-937FA4718A8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5" name="直線コネクタ 454">
          <a:extLst>
            <a:ext uri="{FF2B5EF4-FFF2-40B4-BE49-F238E27FC236}">
              <a16:creationId xmlns:a16="http://schemas.microsoft.com/office/drawing/2014/main" id="{37E079E1-B98F-45BA-9489-BFA4A5B16CB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6" name="テキスト ボックス 455">
          <a:extLst>
            <a:ext uri="{FF2B5EF4-FFF2-40B4-BE49-F238E27FC236}">
              <a16:creationId xmlns:a16="http://schemas.microsoft.com/office/drawing/2014/main" id="{A33BC1B7-3EFF-4960-B3AB-160127A282E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7" name="直線コネクタ 456">
          <a:extLst>
            <a:ext uri="{FF2B5EF4-FFF2-40B4-BE49-F238E27FC236}">
              <a16:creationId xmlns:a16="http://schemas.microsoft.com/office/drawing/2014/main" id="{201A1D01-4E2C-4746-8535-6FDC2A07012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8" name="テキスト ボックス 457">
          <a:extLst>
            <a:ext uri="{FF2B5EF4-FFF2-40B4-BE49-F238E27FC236}">
              <a16:creationId xmlns:a16="http://schemas.microsoft.com/office/drawing/2014/main" id="{118ED195-0483-49E3-AD41-10348D0CBCB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9" name="直線コネクタ 458">
          <a:extLst>
            <a:ext uri="{FF2B5EF4-FFF2-40B4-BE49-F238E27FC236}">
              <a16:creationId xmlns:a16="http://schemas.microsoft.com/office/drawing/2014/main" id="{2D8BF2EB-D4C0-48F9-9A42-204EAC2A894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0" name="テキスト ボックス 459">
          <a:extLst>
            <a:ext uri="{FF2B5EF4-FFF2-40B4-BE49-F238E27FC236}">
              <a16:creationId xmlns:a16="http://schemas.microsoft.com/office/drawing/2014/main" id="{F020E64D-F374-42F0-956A-75DB194001F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1" name="直線コネクタ 460">
          <a:extLst>
            <a:ext uri="{FF2B5EF4-FFF2-40B4-BE49-F238E27FC236}">
              <a16:creationId xmlns:a16="http://schemas.microsoft.com/office/drawing/2014/main" id="{09BD36FF-CB95-4C67-BE4E-0236D01E664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2" name="テキスト ボックス 461">
          <a:extLst>
            <a:ext uri="{FF2B5EF4-FFF2-40B4-BE49-F238E27FC236}">
              <a16:creationId xmlns:a16="http://schemas.microsoft.com/office/drawing/2014/main" id="{CBA2B0AF-F258-448A-BFC9-714AC4F6357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a:extLst>
            <a:ext uri="{FF2B5EF4-FFF2-40B4-BE49-F238E27FC236}">
              <a16:creationId xmlns:a16="http://schemas.microsoft.com/office/drawing/2014/main" id="{9519B5AE-A138-40EA-9660-5AFCBE3ABB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4" name="テキスト ボックス 463">
          <a:extLst>
            <a:ext uri="{FF2B5EF4-FFF2-40B4-BE49-F238E27FC236}">
              <a16:creationId xmlns:a16="http://schemas.microsoft.com/office/drawing/2014/main" id="{037910B0-A630-481C-873F-6E1B6E25AB4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a:extLst>
            <a:ext uri="{FF2B5EF4-FFF2-40B4-BE49-F238E27FC236}">
              <a16:creationId xmlns:a16="http://schemas.microsoft.com/office/drawing/2014/main" id="{51476234-B755-44A4-9911-3EAE3981FA9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466" name="直線コネクタ 465">
          <a:extLst>
            <a:ext uri="{FF2B5EF4-FFF2-40B4-BE49-F238E27FC236}">
              <a16:creationId xmlns:a16="http://schemas.microsoft.com/office/drawing/2014/main" id="{FEBB80D3-0359-4B26-8DCB-C3C9A276A25B}"/>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467" name="【庁舎】&#10;有形固定資産減価償却率最小値テキスト">
          <a:extLst>
            <a:ext uri="{FF2B5EF4-FFF2-40B4-BE49-F238E27FC236}">
              <a16:creationId xmlns:a16="http://schemas.microsoft.com/office/drawing/2014/main" id="{0F3C863A-28F9-49C0-80F2-3CDEFBDD2923}"/>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468" name="直線コネクタ 467">
          <a:extLst>
            <a:ext uri="{FF2B5EF4-FFF2-40B4-BE49-F238E27FC236}">
              <a16:creationId xmlns:a16="http://schemas.microsoft.com/office/drawing/2014/main" id="{1D682CE4-C3FE-4E03-9D0A-D02AFEC46488}"/>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469" name="【庁舎】&#10;有形固定資産減価償却率最大値テキスト">
          <a:extLst>
            <a:ext uri="{FF2B5EF4-FFF2-40B4-BE49-F238E27FC236}">
              <a16:creationId xmlns:a16="http://schemas.microsoft.com/office/drawing/2014/main" id="{C48D67DF-FAAA-43AC-A3FE-F92B44D81DA9}"/>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470" name="直線コネクタ 469">
          <a:extLst>
            <a:ext uri="{FF2B5EF4-FFF2-40B4-BE49-F238E27FC236}">
              <a16:creationId xmlns:a16="http://schemas.microsoft.com/office/drawing/2014/main" id="{A6D20D63-39F1-4409-9C37-17A58A0A7D1C}"/>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471" name="【庁舎】&#10;有形固定資産減価償却率平均値テキスト">
          <a:extLst>
            <a:ext uri="{FF2B5EF4-FFF2-40B4-BE49-F238E27FC236}">
              <a16:creationId xmlns:a16="http://schemas.microsoft.com/office/drawing/2014/main" id="{88E0A761-08EE-46C0-BA1F-558D8EFE1915}"/>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72" name="フローチャート: 判断 471">
          <a:extLst>
            <a:ext uri="{FF2B5EF4-FFF2-40B4-BE49-F238E27FC236}">
              <a16:creationId xmlns:a16="http://schemas.microsoft.com/office/drawing/2014/main" id="{B1325A08-189E-44AB-91A7-9D2B3E60A1A3}"/>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473" name="フローチャート: 判断 472">
          <a:extLst>
            <a:ext uri="{FF2B5EF4-FFF2-40B4-BE49-F238E27FC236}">
              <a16:creationId xmlns:a16="http://schemas.microsoft.com/office/drawing/2014/main" id="{B3D54D81-019F-4BB1-B2EF-F1054707D0FB}"/>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474" name="フローチャート: 判断 473">
          <a:extLst>
            <a:ext uri="{FF2B5EF4-FFF2-40B4-BE49-F238E27FC236}">
              <a16:creationId xmlns:a16="http://schemas.microsoft.com/office/drawing/2014/main" id="{F1B8BA40-BACD-44B4-9972-9762EA1747FD}"/>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475" name="フローチャート: 判断 474">
          <a:extLst>
            <a:ext uri="{FF2B5EF4-FFF2-40B4-BE49-F238E27FC236}">
              <a16:creationId xmlns:a16="http://schemas.microsoft.com/office/drawing/2014/main" id="{CD3F4B0C-51F7-480C-B560-980C83ED3ACD}"/>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476" name="フローチャート: 判断 475">
          <a:extLst>
            <a:ext uri="{FF2B5EF4-FFF2-40B4-BE49-F238E27FC236}">
              <a16:creationId xmlns:a16="http://schemas.microsoft.com/office/drawing/2014/main" id="{34C728A9-F15D-4BF1-8111-CEB8DFC25881}"/>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B844653-65DF-47CD-9A73-E1A1820AB8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B000BC5-2F3C-4F17-AD79-EFE000A5A1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181E5528-2C96-4B67-9BF2-02428883E8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A670339E-D2D7-4594-BF8C-73725112371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5937915C-1DA5-4B92-8A6D-02D14B7E3E9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482" name="楕円 481">
          <a:extLst>
            <a:ext uri="{FF2B5EF4-FFF2-40B4-BE49-F238E27FC236}">
              <a16:creationId xmlns:a16="http://schemas.microsoft.com/office/drawing/2014/main" id="{0FFD9900-D96E-4FC7-B8C9-930CEB70F6BB}"/>
            </a:ext>
          </a:extLst>
        </xdr:cNvPr>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483" name="【庁舎】&#10;有形固定資産減価償却率該当値テキスト">
          <a:extLst>
            <a:ext uri="{FF2B5EF4-FFF2-40B4-BE49-F238E27FC236}">
              <a16:creationId xmlns:a16="http://schemas.microsoft.com/office/drawing/2014/main" id="{838EFAFE-A402-4B29-A105-5F533CEF3160}"/>
            </a:ext>
          </a:extLst>
        </xdr:cNvPr>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484" name="楕円 483">
          <a:extLst>
            <a:ext uri="{FF2B5EF4-FFF2-40B4-BE49-F238E27FC236}">
              <a16:creationId xmlns:a16="http://schemas.microsoft.com/office/drawing/2014/main" id="{6C88585B-A636-45EF-A0F4-2005973DC1E7}"/>
            </a:ext>
          </a:extLst>
        </xdr:cNvPr>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133350</xdr:rowOff>
    </xdr:to>
    <xdr:cxnSp macro="">
      <xdr:nvCxnSpPr>
        <xdr:cNvPr id="485" name="直線コネクタ 484">
          <a:extLst>
            <a:ext uri="{FF2B5EF4-FFF2-40B4-BE49-F238E27FC236}">
              <a16:creationId xmlns:a16="http://schemas.microsoft.com/office/drawing/2014/main" id="{A341C26B-30B6-416F-A39E-FE8D72533FD7}"/>
            </a:ext>
          </a:extLst>
        </xdr:cNvPr>
        <xdr:cNvCxnSpPr/>
      </xdr:nvCxnSpPr>
      <xdr:spPr>
        <a:xfrm>
          <a:off x="15481300" y="1809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486" name="楕円 485">
          <a:extLst>
            <a:ext uri="{FF2B5EF4-FFF2-40B4-BE49-F238E27FC236}">
              <a16:creationId xmlns:a16="http://schemas.microsoft.com/office/drawing/2014/main" id="{3710A856-60BC-4F64-B657-0F31A0FB01E7}"/>
            </a:ext>
          </a:extLst>
        </xdr:cNvPr>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95250</xdr:rowOff>
    </xdr:to>
    <xdr:cxnSp macro="">
      <xdr:nvCxnSpPr>
        <xdr:cNvPr id="487" name="直線コネクタ 486">
          <a:extLst>
            <a:ext uri="{FF2B5EF4-FFF2-40B4-BE49-F238E27FC236}">
              <a16:creationId xmlns:a16="http://schemas.microsoft.com/office/drawing/2014/main" id="{1970B0A0-758F-4DA0-BEB2-91FCED780CA9}"/>
            </a:ext>
          </a:extLst>
        </xdr:cNvPr>
        <xdr:cNvCxnSpPr/>
      </xdr:nvCxnSpPr>
      <xdr:spPr>
        <a:xfrm>
          <a:off x="14592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488" name="楕円 487">
          <a:extLst>
            <a:ext uri="{FF2B5EF4-FFF2-40B4-BE49-F238E27FC236}">
              <a16:creationId xmlns:a16="http://schemas.microsoft.com/office/drawing/2014/main" id="{D2E31A5B-D0BB-445C-8457-9D29F8518D25}"/>
            </a:ext>
          </a:extLst>
        </xdr:cNvPr>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57150</xdr:rowOff>
    </xdr:to>
    <xdr:cxnSp macro="">
      <xdr:nvCxnSpPr>
        <xdr:cNvPr id="489" name="直線コネクタ 488">
          <a:extLst>
            <a:ext uri="{FF2B5EF4-FFF2-40B4-BE49-F238E27FC236}">
              <a16:creationId xmlns:a16="http://schemas.microsoft.com/office/drawing/2014/main" id="{8293D6E1-51DC-4D3B-B560-BE1101DD1BB2}"/>
            </a:ext>
          </a:extLst>
        </xdr:cNvPr>
        <xdr:cNvCxnSpPr/>
      </xdr:nvCxnSpPr>
      <xdr:spPr>
        <a:xfrm>
          <a:off x="13703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490" name="楕円 489">
          <a:extLst>
            <a:ext uri="{FF2B5EF4-FFF2-40B4-BE49-F238E27FC236}">
              <a16:creationId xmlns:a16="http://schemas.microsoft.com/office/drawing/2014/main" id="{83CC640D-0D7F-452D-8C94-EDBE809BDACB}"/>
            </a:ext>
          </a:extLst>
        </xdr:cNvPr>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19050</xdr:rowOff>
    </xdr:to>
    <xdr:cxnSp macro="">
      <xdr:nvCxnSpPr>
        <xdr:cNvPr id="491" name="直線コネクタ 490">
          <a:extLst>
            <a:ext uri="{FF2B5EF4-FFF2-40B4-BE49-F238E27FC236}">
              <a16:creationId xmlns:a16="http://schemas.microsoft.com/office/drawing/2014/main" id="{4C7AB729-2BD0-4E30-9DD3-40ADED4104C1}"/>
            </a:ext>
          </a:extLst>
        </xdr:cNvPr>
        <xdr:cNvCxnSpPr/>
      </xdr:nvCxnSpPr>
      <xdr:spPr>
        <a:xfrm>
          <a:off x="12814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492" name="n_1aveValue【庁舎】&#10;有形固定資産減価償却率">
          <a:extLst>
            <a:ext uri="{FF2B5EF4-FFF2-40B4-BE49-F238E27FC236}">
              <a16:creationId xmlns:a16="http://schemas.microsoft.com/office/drawing/2014/main" id="{3A44369C-2CBD-45B1-93D9-CA39219507F8}"/>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493" name="n_2aveValue【庁舎】&#10;有形固定資産減価償却率">
          <a:extLst>
            <a:ext uri="{FF2B5EF4-FFF2-40B4-BE49-F238E27FC236}">
              <a16:creationId xmlns:a16="http://schemas.microsoft.com/office/drawing/2014/main" id="{F65506CB-08C4-4463-8FBD-5DADFFD5BB0F}"/>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494" name="n_3aveValue【庁舎】&#10;有形固定資産減価償却率">
          <a:extLst>
            <a:ext uri="{FF2B5EF4-FFF2-40B4-BE49-F238E27FC236}">
              <a16:creationId xmlns:a16="http://schemas.microsoft.com/office/drawing/2014/main" id="{8C17CE84-F6FB-4CEA-A438-EBD983B17C73}"/>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495" name="n_4aveValue【庁舎】&#10;有形固定資産減価償却率">
          <a:extLst>
            <a:ext uri="{FF2B5EF4-FFF2-40B4-BE49-F238E27FC236}">
              <a16:creationId xmlns:a16="http://schemas.microsoft.com/office/drawing/2014/main" id="{FCB062DA-772F-4725-9FA7-AFE64DED0363}"/>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496" name="n_1mainValue【庁舎】&#10;有形固定資産減価償却率">
          <a:extLst>
            <a:ext uri="{FF2B5EF4-FFF2-40B4-BE49-F238E27FC236}">
              <a16:creationId xmlns:a16="http://schemas.microsoft.com/office/drawing/2014/main" id="{55BB4387-4EEB-44AC-A0FF-87B53F7C93B3}"/>
            </a:ext>
          </a:extLst>
        </xdr:cNvPr>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497" name="n_2mainValue【庁舎】&#10;有形固定資産減価償却率">
          <a:extLst>
            <a:ext uri="{FF2B5EF4-FFF2-40B4-BE49-F238E27FC236}">
              <a16:creationId xmlns:a16="http://schemas.microsoft.com/office/drawing/2014/main" id="{0F3DBB93-BF26-4383-8217-CAF6EAA6C23C}"/>
            </a:ext>
          </a:extLst>
        </xdr:cNvPr>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498" name="n_3mainValue【庁舎】&#10;有形固定資産減価償却率">
          <a:extLst>
            <a:ext uri="{FF2B5EF4-FFF2-40B4-BE49-F238E27FC236}">
              <a16:creationId xmlns:a16="http://schemas.microsoft.com/office/drawing/2014/main" id="{401A5793-5374-4533-8B5E-5AF80C82B3FA}"/>
            </a:ext>
          </a:extLst>
        </xdr:cNvPr>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499" name="n_4mainValue【庁舎】&#10;有形固定資産減価償却率">
          <a:extLst>
            <a:ext uri="{FF2B5EF4-FFF2-40B4-BE49-F238E27FC236}">
              <a16:creationId xmlns:a16="http://schemas.microsoft.com/office/drawing/2014/main" id="{BEEE6D03-8A9D-44B9-8C2A-5FD8644C2E3D}"/>
            </a:ext>
          </a:extLst>
        </xdr:cNvPr>
        <xdr:cNvSpPr txBox="1"/>
      </xdr:nvSpPr>
      <xdr:spPr>
        <a:xfrm>
          <a:off x="12611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a:extLst>
            <a:ext uri="{FF2B5EF4-FFF2-40B4-BE49-F238E27FC236}">
              <a16:creationId xmlns:a16="http://schemas.microsoft.com/office/drawing/2014/main" id="{D1005101-0B94-4541-A4F0-DB76D3A6E79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a:extLst>
            <a:ext uri="{FF2B5EF4-FFF2-40B4-BE49-F238E27FC236}">
              <a16:creationId xmlns:a16="http://schemas.microsoft.com/office/drawing/2014/main" id="{0A749491-F712-4990-B622-5C05BB502A4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a:extLst>
            <a:ext uri="{FF2B5EF4-FFF2-40B4-BE49-F238E27FC236}">
              <a16:creationId xmlns:a16="http://schemas.microsoft.com/office/drawing/2014/main" id="{029F978B-0E48-440F-8BDB-D4D8D04ED4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a:extLst>
            <a:ext uri="{FF2B5EF4-FFF2-40B4-BE49-F238E27FC236}">
              <a16:creationId xmlns:a16="http://schemas.microsoft.com/office/drawing/2014/main" id="{CF2EF46D-CED8-4EA7-8974-353DEE56A73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a:extLst>
            <a:ext uri="{FF2B5EF4-FFF2-40B4-BE49-F238E27FC236}">
              <a16:creationId xmlns:a16="http://schemas.microsoft.com/office/drawing/2014/main" id="{375E059E-9667-492A-AF4B-C178E19556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a:extLst>
            <a:ext uri="{FF2B5EF4-FFF2-40B4-BE49-F238E27FC236}">
              <a16:creationId xmlns:a16="http://schemas.microsoft.com/office/drawing/2014/main" id="{1AF1EEBB-53A5-4242-B55B-C3740DC3CC3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a:extLst>
            <a:ext uri="{FF2B5EF4-FFF2-40B4-BE49-F238E27FC236}">
              <a16:creationId xmlns:a16="http://schemas.microsoft.com/office/drawing/2014/main" id="{43CB9609-8EF3-40F2-8035-AB1AC5CC44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a:extLst>
            <a:ext uri="{FF2B5EF4-FFF2-40B4-BE49-F238E27FC236}">
              <a16:creationId xmlns:a16="http://schemas.microsoft.com/office/drawing/2014/main" id="{74C4BA24-9F37-4223-B847-5318C38C94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a:extLst>
            <a:ext uri="{FF2B5EF4-FFF2-40B4-BE49-F238E27FC236}">
              <a16:creationId xmlns:a16="http://schemas.microsoft.com/office/drawing/2014/main" id="{B511B899-8C26-4BE5-80C1-7E89F70B074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a:extLst>
            <a:ext uri="{FF2B5EF4-FFF2-40B4-BE49-F238E27FC236}">
              <a16:creationId xmlns:a16="http://schemas.microsoft.com/office/drawing/2014/main" id="{DE552B37-0815-401D-B34F-68DC277615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a:extLst>
            <a:ext uri="{FF2B5EF4-FFF2-40B4-BE49-F238E27FC236}">
              <a16:creationId xmlns:a16="http://schemas.microsoft.com/office/drawing/2014/main" id="{B126F3A5-F95F-4646-A7E8-490819ACAA7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a:extLst>
            <a:ext uri="{FF2B5EF4-FFF2-40B4-BE49-F238E27FC236}">
              <a16:creationId xmlns:a16="http://schemas.microsoft.com/office/drawing/2014/main" id="{33E91688-58B4-4901-B5CE-13B2473934F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a:extLst>
            <a:ext uri="{FF2B5EF4-FFF2-40B4-BE49-F238E27FC236}">
              <a16:creationId xmlns:a16="http://schemas.microsoft.com/office/drawing/2014/main" id="{9EA03742-C602-4660-AAFD-5702F230488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a:extLst>
            <a:ext uri="{FF2B5EF4-FFF2-40B4-BE49-F238E27FC236}">
              <a16:creationId xmlns:a16="http://schemas.microsoft.com/office/drawing/2014/main" id="{786AEDD1-C352-4E79-9944-13214C21012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a:extLst>
            <a:ext uri="{FF2B5EF4-FFF2-40B4-BE49-F238E27FC236}">
              <a16:creationId xmlns:a16="http://schemas.microsoft.com/office/drawing/2014/main" id="{D867EF0D-0E4E-4AC9-BBFE-8258D1A04C1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a:extLst>
            <a:ext uri="{FF2B5EF4-FFF2-40B4-BE49-F238E27FC236}">
              <a16:creationId xmlns:a16="http://schemas.microsoft.com/office/drawing/2014/main" id="{DF2D74C8-DF2E-47B3-BF7E-FD78D8F2195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a:extLst>
            <a:ext uri="{FF2B5EF4-FFF2-40B4-BE49-F238E27FC236}">
              <a16:creationId xmlns:a16="http://schemas.microsoft.com/office/drawing/2014/main" id="{88B2E141-B95E-420E-8539-815E31CF6DD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a:extLst>
            <a:ext uri="{FF2B5EF4-FFF2-40B4-BE49-F238E27FC236}">
              <a16:creationId xmlns:a16="http://schemas.microsoft.com/office/drawing/2014/main" id="{F493D50B-AEFB-4DD7-8670-03804EEEC7A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a:extLst>
            <a:ext uri="{FF2B5EF4-FFF2-40B4-BE49-F238E27FC236}">
              <a16:creationId xmlns:a16="http://schemas.microsoft.com/office/drawing/2014/main" id="{34E1376D-FDC0-444A-85DF-DB3D75AB673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id="{30059BD3-55C2-413A-88EE-F38A61FCFE1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E0F0F75C-26D0-404C-A3A6-678F79EF29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5F5DF87D-7D34-4310-B881-9B8F8276DB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73052432-3D08-4F26-9BFB-5D0F3F1CB9F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523" name="直線コネクタ 522">
          <a:extLst>
            <a:ext uri="{FF2B5EF4-FFF2-40B4-BE49-F238E27FC236}">
              <a16:creationId xmlns:a16="http://schemas.microsoft.com/office/drawing/2014/main" id="{8F95AEA4-7D02-4E7E-AEEE-B84B11ED7A84}"/>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524" name="【庁舎】&#10;一人当たり面積最小値テキスト">
          <a:extLst>
            <a:ext uri="{FF2B5EF4-FFF2-40B4-BE49-F238E27FC236}">
              <a16:creationId xmlns:a16="http://schemas.microsoft.com/office/drawing/2014/main" id="{650292B1-5E8A-442D-8F67-940C5E712851}"/>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525" name="直線コネクタ 524">
          <a:extLst>
            <a:ext uri="{FF2B5EF4-FFF2-40B4-BE49-F238E27FC236}">
              <a16:creationId xmlns:a16="http://schemas.microsoft.com/office/drawing/2014/main" id="{226B797C-E699-4DB2-9883-F15FB57BE7C5}"/>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526" name="【庁舎】&#10;一人当たり面積最大値テキスト">
          <a:extLst>
            <a:ext uri="{FF2B5EF4-FFF2-40B4-BE49-F238E27FC236}">
              <a16:creationId xmlns:a16="http://schemas.microsoft.com/office/drawing/2014/main" id="{D811B119-903B-480D-93A3-73BF3890C0E9}"/>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527" name="直線コネクタ 526">
          <a:extLst>
            <a:ext uri="{FF2B5EF4-FFF2-40B4-BE49-F238E27FC236}">
              <a16:creationId xmlns:a16="http://schemas.microsoft.com/office/drawing/2014/main" id="{87CCF6E3-C553-4122-B87E-45610025BD79}"/>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528" name="【庁舎】&#10;一人当たり面積平均値テキスト">
          <a:extLst>
            <a:ext uri="{FF2B5EF4-FFF2-40B4-BE49-F238E27FC236}">
              <a16:creationId xmlns:a16="http://schemas.microsoft.com/office/drawing/2014/main" id="{FFF48995-F0EC-4C4B-955B-252A03861B79}"/>
            </a:ext>
          </a:extLst>
        </xdr:cNvPr>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529" name="フローチャート: 判断 528">
          <a:extLst>
            <a:ext uri="{FF2B5EF4-FFF2-40B4-BE49-F238E27FC236}">
              <a16:creationId xmlns:a16="http://schemas.microsoft.com/office/drawing/2014/main" id="{C3352C11-4D8F-4DD2-AF08-5E6DE8A7EF19}"/>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530" name="フローチャート: 判断 529">
          <a:extLst>
            <a:ext uri="{FF2B5EF4-FFF2-40B4-BE49-F238E27FC236}">
              <a16:creationId xmlns:a16="http://schemas.microsoft.com/office/drawing/2014/main" id="{7D701E80-2EE8-4501-B498-47D233B54B00}"/>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531" name="フローチャート: 判断 530">
          <a:extLst>
            <a:ext uri="{FF2B5EF4-FFF2-40B4-BE49-F238E27FC236}">
              <a16:creationId xmlns:a16="http://schemas.microsoft.com/office/drawing/2014/main" id="{62138676-DA43-49F0-8692-A729AA059733}"/>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532" name="フローチャート: 判断 531">
          <a:extLst>
            <a:ext uri="{FF2B5EF4-FFF2-40B4-BE49-F238E27FC236}">
              <a16:creationId xmlns:a16="http://schemas.microsoft.com/office/drawing/2014/main" id="{CBAF4373-0012-4A38-8233-2E99EBAF313C}"/>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533" name="フローチャート: 判断 532">
          <a:extLst>
            <a:ext uri="{FF2B5EF4-FFF2-40B4-BE49-F238E27FC236}">
              <a16:creationId xmlns:a16="http://schemas.microsoft.com/office/drawing/2014/main" id="{F03C8485-38FC-43F2-B6DC-D3368A88255F}"/>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87D96D3-ADDB-456F-AEAE-3C0C6A15B8C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785E03B7-0E4D-4568-9022-03F4E4F5FCB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8890BCB9-38B1-48E4-8CFC-F71C6CC6B8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4AAFFA8D-9AD3-4289-9406-3E9E2A9F999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666CA928-2664-4320-8E93-F203DA692A5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168911</xdr:rowOff>
    </xdr:from>
    <xdr:to>
      <xdr:col>116</xdr:col>
      <xdr:colOff>114300</xdr:colOff>
      <xdr:row>102</xdr:row>
      <xdr:rowOff>99061</xdr:rowOff>
    </xdr:to>
    <xdr:sp macro="" textlink="">
      <xdr:nvSpPr>
        <xdr:cNvPr id="539" name="楕円 538">
          <a:extLst>
            <a:ext uri="{FF2B5EF4-FFF2-40B4-BE49-F238E27FC236}">
              <a16:creationId xmlns:a16="http://schemas.microsoft.com/office/drawing/2014/main" id="{1D944697-180D-41C6-859B-5D8ED14E5A9C}"/>
            </a:ext>
          </a:extLst>
        </xdr:cNvPr>
        <xdr:cNvSpPr/>
      </xdr:nvSpPr>
      <xdr:spPr>
        <a:xfrm>
          <a:off x="22110700" y="174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20338</xdr:rowOff>
    </xdr:from>
    <xdr:ext cx="469744" cy="259045"/>
    <xdr:sp macro="" textlink="">
      <xdr:nvSpPr>
        <xdr:cNvPr id="540" name="【庁舎】&#10;一人当たり面積該当値テキスト">
          <a:extLst>
            <a:ext uri="{FF2B5EF4-FFF2-40B4-BE49-F238E27FC236}">
              <a16:creationId xmlns:a16="http://schemas.microsoft.com/office/drawing/2014/main" id="{18D1B533-6D65-4D10-ACB1-702950A15741}"/>
            </a:ext>
          </a:extLst>
        </xdr:cNvPr>
        <xdr:cNvSpPr txBox="1"/>
      </xdr:nvSpPr>
      <xdr:spPr>
        <a:xfrm>
          <a:off x="22199600" y="1733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29211</xdr:rowOff>
    </xdr:from>
    <xdr:to>
      <xdr:col>112</xdr:col>
      <xdr:colOff>38100</xdr:colOff>
      <xdr:row>102</xdr:row>
      <xdr:rowOff>130811</xdr:rowOff>
    </xdr:to>
    <xdr:sp macro="" textlink="">
      <xdr:nvSpPr>
        <xdr:cNvPr id="541" name="楕円 540">
          <a:extLst>
            <a:ext uri="{FF2B5EF4-FFF2-40B4-BE49-F238E27FC236}">
              <a16:creationId xmlns:a16="http://schemas.microsoft.com/office/drawing/2014/main" id="{70E90397-0100-48D1-A01F-E404E7BABAD9}"/>
            </a:ext>
          </a:extLst>
        </xdr:cNvPr>
        <xdr:cNvSpPr/>
      </xdr:nvSpPr>
      <xdr:spPr>
        <a:xfrm>
          <a:off x="21272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48261</xdr:rowOff>
    </xdr:from>
    <xdr:to>
      <xdr:col>116</xdr:col>
      <xdr:colOff>63500</xdr:colOff>
      <xdr:row>102</xdr:row>
      <xdr:rowOff>80011</xdr:rowOff>
    </xdr:to>
    <xdr:cxnSp macro="">
      <xdr:nvCxnSpPr>
        <xdr:cNvPr id="542" name="直線コネクタ 541">
          <a:extLst>
            <a:ext uri="{FF2B5EF4-FFF2-40B4-BE49-F238E27FC236}">
              <a16:creationId xmlns:a16="http://schemas.microsoft.com/office/drawing/2014/main" id="{BF7194CE-4AED-4E5F-8238-C70DE4BC6E46}"/>
            </a:ext>
          </a:extLst>
        </xdr:cNvPr>
        <xdr:cNvCxnSpPr/>
      </xdr:nvCxnSpPr>
      <xdr:spPr>
        <a:xfrm flipV="1">
          <a:off x="21323300" y="17536161"/>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55880</xdr:rowOff>
    </xdr:from>
    <xdr:to>
      <xdr:col>107</xdr:col>
      <xdr:colOff>101600</xdr:colOff>
      <xdr:row>102</xdr:row>
      <xdr:rowOff>157480</xdr:rowOff>
    </xdr:to>
    <xdr:sp macro="" textlink="">
      <xdr:nvSpPr>
        <xdr:cNvPr id="543" name="楕円 542">
          <a:extLst>
            <a:ext uri="{FF2B5EF4-FFF2-40B4-BE49-F238E27FC236}">
              <a16:creationId xmlns:a16="http://schemas.microsoft.com/office/drawing/2014/main" id="{24565ED0-7B9B-450F-A05F-5429356C319C}"/>
            </a:ext>
          </a:extLst>
        </xdr:cNvPr>
        <xdr:cNvSpPr/>
      </xdr:nvSpPr>
      <xdr:spPr>
        <a:xfrm>
          <a:off x="20383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80011</xdr:rowOff>
    </xdr:from>
    <xdr:to>
      <xdr:col>111</xdr:col>
      <xdr:colOff>177800</xdr:colOff>
      <xdr:row>102</xdr:row>
      <xdr:rowOff>106680</xdr:rowOff>
    </xdr:to>
    <xdr:cxnSp macro="">
      <xdr:nvCxnSpPr>
        <xdr:cNvPr id="544" name="直線コネクタ 543">
          <a:extLst>
            <a:ext uri="{FF2B5EF4-FFF2-40B4-BE49-F238E27FC236}">
              <a16:creationId xmlns:a16="http://schemas.microsoft.com/office/drawing/2014/main" id="{8BC98893-7B43-4A28-A82D-F93954BE0458}"/>
            </a:ext>
          </a:extLst>
        </xdr:cNvPr>
        <xdr:cNvCxnSpPr/>
      </xdr:nvCxnSpPr>
      <xdr:spPr>
        <a:xfrm flipV="1">
          <a:off x="20434300" y="17567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83820</xdr:rowOff>
    </xdr:from>
    <xdr:to>
      <xdr:col>102</xdr:col>
      <xdr:colOff>165100</xdr:colOff>
      <xdr:row>103</xdr:row>
      <xdr:rowOff>13970</xdr:rowOff>
    </xdr:to>
    <xdr:sp macro="" textlink="">
      <xdr:nvSpPr>
        <xdr:cNvPr id="545" name="楕円 544">
          <a:extLst>
            <a:ext uri="{FF2B5EF4-FFF2-40B4-BE49-F238E27FC236}">
              <a16:creationId xmlns:a16="http://schemas.microsoft.com/office/drawing/2014/main" id="{BFDFD9E9-ECE8-45C4-8F43-EDBB2F7CA4DA}"/>
            </a:ext>
          </a:extLst>
        </xdr:cNvPr>
        <xdr:cNvSpPr/>
      </xdr:nvSpPr>
      <xdr:spPr>
        <a:xfrm>
          <a:off x="19494500" y="175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106680</xdr:rowOff>
    </xdr:from>
    <xdr:to>
      <xdr:col>107</xdr:col>
      <xdr:colOff>50800</xdr:colOff>
      <xdr:row>102</xdr:row>
      <xdr:rowOff>134620</xdr:rowOff>
    </xdr:to>
    <xdr:cxnSp macro="">
      <xdr:nvCxnSpPr>
        <xdr:cNvPr id="546" name="直線コネクタ 545">
          <a:extLst>
            <a:ext uri="{FF2B5EF4-FFF2-40B4-BE49-F238E27FC236}">
              <a16:creationId xmlns:a16="http://schemas.microsoft.com/office/drawing/2014/main" id="{B0EDF21C-915B-4CAA-B26D-E09C8A403C85}"/>
            </a:ext>
          </a:extLst>
        </xdr:cNvPr>
        <xdr:cNvCxnSpPr/>
      </xdr:nvCxnSpPr>
      <xdr:spPr>
        <a:xfrm flipV="1">
          <a:off x="19545300" y="175945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105411</xdr:rowOff>
    </xdr:from>
    <xdr:to>
      <xdr:col>98</xdr:col>
      <xdr:colOff>38100</xdr:colOff>
      <xdr:row>103</xdr:row>
      <xdr:rowOff>35561</xdr:rowOff>
    </xdr:to>
    <xdr:sp macro="" textlink="">
      <xdr:nvSpPr>
        <xdr:cNvPr id="547" name="楕円 546">
          <a:extLst>
            <a:ext uri="{FF2B5EF4-FFF2-40B4-BE49-F238E27FC236}">
              <a16:creationId xmlns:a16="http://schemas.microsoft.com/office/drawing/2014/main" id="{AAA3AF0F-940E-4F35-97E3-9D690A45F4A1}"/>
            </a:ext>
          </a:extLst>
        </xdr:cNvPr>
        <xdr:cNvSpPr/>
      </xdr:nvSpPr>
      <xdr:spPr>
        <a:xfrm>
          <a:off x="18605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134620</xdr:rowOff>
    </xdr:from>
    <xdr:to>
      <xdr:col>102</xdr:col>
      <xdr:colOff>114300</xdr:colOff>
      <xdr:row>102</xdr:row>
      <xdr:rowOff>156211</xdr:rowOff>
    </xdr:to>
    <xdr:cxnSp macro="">
      <xdr:nvCxnSpPr>
        <xdr:cNvPr id="548" name="直線コネクタ 547">
          <a:extLst>
            <a:ext uri="{FF2B5EF4-FFF2-40B4-BE49-F238E27FC236}">
              <a16:creationId xmlns:a16="http://schemas.microsoft.com/office/drawing/2014/main" id="{75FB9DD4-D6BA-480E-91AC-C94FA0DBABBF}"/>
            </a:ext>
          </a:extLst>
        </xdr:cNvPr>
        <xdr:cNvCxnSpPr/>
      </xdr:nvCxnSpPr>
      <xdr:spPr>
        <a:xfrm flipV="1">
          <a:off x="18656300" y="176225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549" name="n_1aveValue【庁舎】&#10;一人当たり面積">
          <a:extLst>
            <a:ext uri="{FF2B5EF4-FFF2-40B4-BE49-F238E27FC236}">
              <a16:creationId xmlns:a16="http://schemas.microsoft.com/office/drawing/2014/main" id="{1A7352CA-6AC6-46CB-8723-737AC88CF2BD}"/>
            </a:ext>
          </a:extLst>
        </xdr:cNvPr>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550" name="n_2aveValue【庁舎】&#10;一人当たり面積">
          <a:extLst>
            <a:ext uri="{FF2B5EF4-FFF2-40B4-BE49-F238E27FC236}">
              <a16:creationId xmlns:a16="http://schemas.microsoft.com/office/drawing/2014/main" id="{9E00FD08-9E20-42A1-A303-A68E152A17CD}"/>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551" name="n_3aveValue【庁舎】&#10;一人当たり面積">
          <a:extLst>
            <a:ext uri="{FF2B5EF4-FFF2-40B4-BE49-F238E27FC236}">
              <a16:creationId xmlns:a16="http://schemas.microsoft.com/office/drawing/2014/main" id="{216225EC-0FEC-4524-A5A2-C309B57B5E68}"/>
            </a:ext>
          </a:extLst>
        </xdr:cNvPr>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552" name="n_4aveValue【庁舎】&#10;一人当たり面積">
          <a:extLst>
            <a:ext uri="{FF2B5EF4-FFF2-40B4-BE49-F238E27FC236}">
              <a16:creationId xmlns:a16="http://schemas.microsoft.com/office/drawing/2014/main" id="{5164F58F-2EF4-4A43-BBFF-C2707D2A24C6}"/>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147338</xdr:rowOff>
    </xdr:from>
    <xdr:ext cx="469744" cy="259045"/>
    <xdr:sp macro="" textlink="">
      <xdr:nvSpPr>
        <xdr:cNvPr id="553" name="n_1mainValue【庁舎】&#10;一人当たり面積">
          <a:extLst>
            <a:ext uri="{FF2B5EF4-FFF2-40B4-BE49-F238E27FC236}">
              <a16:creationId xmlns:a16="http://schemas.microsoft.com/office/drawing/2014/main" id="{1E72F2A2-810B-4299-8F74-33192E12D42D}"/>
            </a:ext>
          </a:extLst>
        </xdr:cNvPr>
        <xdr:cNvSpPr txBox="1"/>
      </xdr:nvSpPr>
      <xdr:spPr>
        <a:xfrm>
          <a:off x="210757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2557</xdr:rowOff>
    </xdr:from>
    <xdr:ext cx="469744" cy="259045"/>
    <xdr:sp macro="" textlink="">
      <xdr:nvSpPr>
        <xdr:cNvPr id="554" name="n_2mainValue【庁舎】&#10;一人当たり面積">
          <a:extLst>
            <a:ext uri="{FF2B5EF4-FFF2-40B4-BE49-F238E27FC236}">
              <a16:creationId xmlns:a16="http://schemas.microsoft.com/office/drawing/2014/main" id="{8389BA17-2B9A-4D22-878D-B50FED0407E5}"/>
            </a:ext>
          </a:extLst>
        </xdr:cNvPr>
        <xdr:cNvSpPr txBox="1"/>
      </xdr:nvSpPr>
      <xdr:spPr>
        <a:xfrm>
          <a:off x="20199427"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30497</xdr:rowOff>
    </xdr:from>
    <xdr:ext cx="469744" cy="259045"/>
    <xdr:sp macro="" textlink="">
      <xdr:nvSpPr>
        <xdr:cNvPr id="555" name="n_3mainValue【庁舎】&#10;一人当たり面積">
          <a:extLst>
            <a:ext uri="{FF2B5EF4-FFF2-40B4-BE49-F238E27FC236}">
              <a16:creationId xmlns:a16="http://schemas.microsoft.com/office/drawing/2014/main" id="{F079CA43-9804-4650-B00B-EF41E2CD7484}"/>
            </a:ext>
          </a:extLst>
        </xdr:cNvPr>
        <xdr:cNvSpPr txBox="1"/>
      </xdr:nvSpPr>
      <xdr:spPr>
        <a:xfrm>
          <a:off x="19310427" y="1734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52088</xdr:rowOff>
    </xdr:from>
    <xdr:ext cx="469744" cy="259045"/>
    <xdr:sp macro="" textlink="">
      <xdr:nvSpPr>
        <xdr:cNvPr id="556" name="n_4mainValue【庁舎】&#10;一人当たり面積">
          <a:extLst>
            <a:ext uri="{FF2B5EF4-FFF2-40B4-BE49-F238E27FC236}">
              <a16:creationId xmlns:a16="http://schemas.microsoft.com/office/drawing/2014/main" id="{C6FB850A-37A2-47DB-9377-303D9ED906B7}"/>
            </a:ext>
          </a:extLst>
        </xdr:cNvPr>
        <xdr:cNvSpPr txBox="1"/>
      </xdr:nvSpPr>
      <xdr:spPr>
        <a:xfrm>
          <a:off x="184214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A4933433-4D71-48FB-9E28-73164E132A4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4B81A97D-31FF-4BEF-B819-DE260E4B05C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28023CBB-7E5D-4169-8012-112E85914FC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平成３０年に老朽化していたし尿処理施設を解体したことで一般廃棄物処理施設の減価償却率を下げることができたものの、それ以外の施設はすべて県平均、類似団体平均を上回っている。　いずれの施設についても建て替えの予定はなく、今後も有形固定資産減価償却率は上昇していくと想定されることから、公共施設等総合管理計画に基づく、機器の日常点検や定期点検による適切な維持管理を実施することで老朽化対策に努める。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9,034
9,012
214.92
6,176,183
5,895,479
276,453
3,524,326
6,010,261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山間に流れる河川（馬場目川、富津内川、内川）毎に集落が点在していることから、道路（５６６路線）、橋りょう（１１３橋）の維持管理に要する行政需要（道路のオーバーレイ舗装や側溝改修、橋りょうの点検整備）が必然的に高くなっている。加えて、高齢化対策として地域公共交通の整備等行政需要を押し上げる要因が増加しており、こうした課題解決のための対策が類似団体を大きく下回る結果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老朽化のすすむ施設の廃止や事務事業の検証により歳出抑制図りながら、併せて、町税の徴収を強化することで歳入を確保し、指数の改善に努める。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減少が進む中、前年度比でみると、歳入においては地方税が９，７７９千円減少したが、地方交付税は１２，２４９千円増加した。歳出では人件費が４３，６１６千円増加、公債費も２，６４５千円増加した。結果として前年度比１．０％改善した。公債費で前年度に増加要因となった防災行政無線整備等の事業に加え、今年度から２ヵ年にわたり小学校改築事業が実施されることから、今後その償還についても負担増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自主財源である町税の更なる徴収強化や公共施設等総合管理計画に基づき、各公共施設の統廃合などの見直しを図りながら経常収支の改善に努める。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23283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5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23283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799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37888</xdr:rowOff>
    </xdr:from>
    <xdr:to>
      <xdr:col>15</xdr:col>
      <xdr:colOff>82550</xdr:colOff>
      <xdr:row>64</xdr:row>
      <xdr:rowOff>7196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3923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63</xdr:row>
      <xdr:rowOff>37888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151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158538</xdr:rowOff>
    </xdr:from>
    <xdr:to>
      <xdr:col>11</xdr:col>
      <xdr:colOff>82550</xdr:colOff>
      <xdr:row>63</xdr:row>
      <xdr:rowOff>88688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73465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134408</xdr:rowOff>
    </xdr:from>
    <xdr:to>
      <xdr:col>7</xdr:col>
      <xdr:colOff>31750</xdr:colOff>
      <xdr:row>63</xdr:row>
      <xdr:rowOff>64558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49335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前年度比７，４７９円増となっているが、類似団体より低く抑えらている。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消防職員の定数等の関係により人員増となったことから増額となったが、物件費については、大規模解体事業（クリーンセンター３９，３２４千円皆減）が前年度に終了したことから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公共施設等総合等管理計画による施設の解体が見込まれることから、物件費の一時的な増加はあるものの、引き続き職員定数適正化計画、公共施設等総合管理計画に基づき、人件費、物件費等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99450</xdr:rowOff>
    </xdr:from>
    <xdr:to>
      <xdr:col>23</xdr:col>
      <xdr:colOff>133350</xdr:colOff>
      <xdr:row>82</xdr:row>
      <xdr:rowOff>129527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58350"/>
          <a:ext cx="8382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99450</xdr:rowOff>
    </xdr:from>
    <xdr:to>
      <xdr:col>19</xdr:col>
      <xdr:colOff>133350</xdr:colOff>
      <xdr:row>83</xdr:row>
      <xdr:rowOff>9415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58350"/>
          <a:ext cx="889000" cy="8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109942</xdr:rowOff>
    </xdr:from>
    <xdr:to>
      <xdr:col>15</xdr:col>
      <xdr:colOff>82550</xdr:colOff>
      <xdr:row>83</xdr:row>
      <xdr:rowOff>9415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68842"/>
          <a:ext cx="889000" cy="7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73076</xdr:rowOff>
    </xdr:from>
    <xdr:to>
      <xdr:col>11</xdr:col>
      <xdr:colOff>31750</xdr:colOff>
      <xdr:row>82</xdr:row>
      <xdr:rowOff>109942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31976"/>
          <a:ext cx="889000" cy="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78727</xdr:rowOff>
    </xdr:from>
    <xdr:to>
      <xdr:col>23</xdr:col>
      <xdr:colOff>184150</xdr:colOff>
      <xdr:row>83</xdr:row>
      <xdr:rowOff>8877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95254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48650</xdr:rowOff>
    </xdr:from>
    <xdr:to>
      <xdr:col>19</xdr:col>
      <xdr:colOff>184150</xdr:colOff>
      <xdr:row>82</xdr:row>
      <xdr:rowOff>150250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160427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76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130065</xdr:rowOff>
    </xdr:from>
    <xdr:to>
      <xdr:col>15</xdr:col>
      <xdr:colOff>133350</xdr:colOff>
      <xdr:row>83</xdr:row>
      <xdr:rowOff>60215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70392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95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59142</xdr:rowOff>
    </xdr:from>
    <xdr:to>
      <xdr:col>11</xdr:col>
      <xdr:colOff>82550</xdr:colOff>
      <xdr:row>82</xdr:row>
      <xdr:rowOff>160742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170919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8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22276</xdr:rowOff>
    </xdr:from>
    <xdr:to>
      <xdr:col>7</xdr:col>
      <xdr:colOff>31750</xdr:colOff>
      <xdr:row>82</xdr:row>
      <xdr:rowOff>123876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134053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本町職員の給与水準は従来より縮減と抑制が実施されており、類似団体平均と比較して低水準である。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今後も住民の理解を得られるような給与体系を保ち、適正な給与水準の維持に努める。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168729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671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145748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4671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7862</xdr:rowOff>
    </xdr:from>
    <xdr:to>
      <xdr:col>72</xdr:col>
      <xdr:colOff>203200</xdr:colOff>
      <xdr:row>84</xdr:row>
      <xdr:rowOff>145748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4096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84</xdr:row>
      <xdr:rowOff>7862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22581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128512</xdr:rowOff>
    </xdr:from>
    <xdr:to>
      <xdr:col>68</xdr:col>
      <xdr:colOff>203200</xdr:colOff>
      <xdr:row>84</xdr:row>
      <xdr:rowOff>58662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数適正化計画に基づき、退職者と採用者のバランスを図りながら管理しているものの、人口減少の速度が優っている状況にある。単独消防ゆえに消防職員の定数確保も課題となっており、秋田県消防広域化推進計画において方向付けが示されるよう協議を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今後も職員定数適正化計画に基づき、行政サービスが滞ることのない速度で効率的な定員管理に努める。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168444</xdr:rowOff>
    </xdr:from>
    <xdr:to>
      <xdr:col>81</xdr:col>
      <xdr:colOff>44450</xdr:colOff>
      <xdr:row>62</xdr:row>
      <xdr:rowOff>44450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26894"/>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126619</xdr:rowOff>
    </xdr:from>
    <xdr:to>
      <xdr:col>77</xdr:col>
      <xdr:colOff>44450</xdr:colOff>
      <xdr:row>61</xdr:row>
      <xdr:rowOff>168444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85069"/>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126619</xdr:rowOff>
    </xdr:from>
    <xdr:to>
      <xdr:col>72</xdr:col>
      <xdr:colOff>203200</xdr:colOff>
      <xdr:row>61</xdr:row>
      <xdr:rowOff>133858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58506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112945</xdr:rowOff>
    </xdr:from>
    <xdr:to>
      <xdr:col>68</xdr:col>
      <xdr:colOff>152400</xdr:colOff>
      <xdr:row>61</xdr:row>
      <xdr:rowOff>133858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7139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117644</xdr:rowOff>
    </xdr:from>
    <xdr:to>
      <xdr:col>77</xdr:col>
      <xdr:colOff>95250</xdr:colOff>
      <xdr:row>62</xdr:row>
      <xdr:rowOff>47794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57971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4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75819</xdr:rowOff>
    </xdr:from>
    <xdr:to>
      <xdr:col>73</xdr:col>
      <xdr:colOff>44450</xdr:colOff>
      <xdr:row>62</xdr:row>
      <xdr:rowOff>5969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83058</xdr:rowOff>
    </xdr:from>
    <xdr:to>
      <xdr:col>68</xdr:col>
      <xdr:colOff>203200</xdr:colOff>
      <xdr:row>62</xdr:row>
      <xdr:rowOff>13208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23385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62145</xdr:rowOff>
    </xdr:from>
    <xdr:to>
      <xdr:col>64</xdr:col>
      <xdr:colOff>152400</xdr:colOff>
      <xdr:row>61</xdr:row>
      <xdr:rowOff>163745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2472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8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公営企業債の償還に係る一般会計からの繰出金が前年度比１４，３４５千円減額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en-US" sz="1300">
              <a:latin typeface="ＭＳ Ｐゴシック" panose="020B0600070205080204" pitchFamily="50" charset="-128"/>
              <a:ea typeface="ＭＳ Ｐゴシック" panose="020B0600070205080204" pitchFamily="50" charset="-128"/>
            </a:rPr>
            <a:t>防災行政無線整備事業などの元利償還金等が前年度比２，６４１千円増加したため、全体では前年度比１．２ポイントの増となった。（比率の小さかった平成２８年度が算定外となったことから単年度では前年度比０．１ポイントの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今年度から小学校改築事業が始まったことで、今後償還金が増加していくことに対応し、地方債の発行にあたっては精査を行い実質公債費比率の抑制に努める。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135044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9652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38523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0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121496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169756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839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八郎湖周辺クリーンセンター建設事業債の償還残高の減（前年比１８０，４８１千円の減）や充当可能金の増（前年度比９７，１１０千円の増）などにより前年度比７．１ポイントの減となったが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から小学校改築事業が始まったことで、充当可能基金の減少、公債費の増加が見込まれ、将来負担比率についても増加が見込まれるものの、喫緊の課題とされる施設が令和２年度に完成することで、以降は歳出削減による基金積立を図るとともに将来負担比率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44501</xdr:rowOff>
    </xdr:from>
    <xdr:to>
      <xdr:col>81</xdr:col>
      <xdr:colOff>44450</xdr:colOff>
      <xdr:row>18</xdr:row>
      <xdr:rowOff>113030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30601"/>
          <a:ext cx="8382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113030</xdr:rowOff>
    </xdr:from>
    <xdr:to>
      <xdr:col>77</xdr:col>
      <xdr:colOff>44450</xdr:colOff>
      <xdr:row>19</xdr:row>
      <xdr:rowOff>37135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99130"/>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37135</xdr:rowOff>
    </xdr:from>
    <xdr:to>
      <xdr:col>72</xdr:col>
      <xdr:colOff>203200</xdr:colOff>
      <xdr:row>19</xdr:row>
      <xdr:rowOff>109525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946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109525</xdr:rowOff>
    </xdr:from>
    <xdr:to>
      <xdr:col>68</xdr:col>
      <xdr:colOff>152400</xdr:colOff>
      <xdr:row>20</xdr:row>
      <xdr:rowOff>23013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67075"/>
          <a:ext cx="889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165151</xdr:rowOff>
    </xdr:from>
    <xdr:to>
      <xdr:col>81</xdr:col>
      <xdr:colOff>95250</xdr:colOff>
      <xdr:row>18</xdr:row>
      <xdr:rowOff>95301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137228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5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62230</xdr:rowOff>
    </xdr:from>
    <xdr:to>
      <xdr:col>77</xdr:col>
      <xdr:colOff>95250</xdr:colOff>
      <xdr:row>18</xdr:row>
      <xdr:rowOff>163830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148607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3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157785</xdr:rowOff>
    </xdr:from>
    <xdr:to>
      <xdr:col>73</xdr:col>
      <xdr:colOff>44450</xdr:colOff>
      <xdr:row>19</xdr:row>
      <xdr:rowOff>87935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72712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58725</xdr:rowOff>
    </xdr:from>
    <xdr:to>
      <xdr:col>68</xdr:col>
      <xdr:colOff>203200</xdr:colOff>
      <xdr:row>19</xdr:row>
      <xdr:rowOff>160325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145102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0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143663</xdr:rowOff>
    </xdr:from>
    <xdr:to>
      <xdr:col>64</xdr:col>
      <xdr:colOff>152400</xdr:colOff>
      <xdr:row>20</xdr:row>
      <xdr:rowOff>73813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58590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8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9,034
9,012
214.92
6,176,183
5,895,479
276,453
3,524,326
6,010,261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職員定数適正化計画に基づき、退職者と採用者のバランスを図りながら管理しているものの、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前年度比１．１ポイントの増となった。退職者と新規採用者が同数であり、退職者を全員再任用したことが、理由としてあげられる。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消防広域化の協議を続けながらも、行政サービスが滞ることのない範囲で、人件費全体の抑制に努める。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8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8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09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55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126255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158259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前年度に大規模な解体工事は終了したものの、前年度比変わらず類似団体平均を上回っている。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小学校改築事業が始まり、今後は廃校舎等施設の維持管理に経費を要することとなるが、公共施設等総合管理計画に基づき解体を含め見直しを図りながら物件費の抑制に努める。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xdr:rowOff>
    </xdr:from>
    <xdr:to>
      <xdr:col>78</xdr:col>
      <xdr:colOff>69850</xdr:colOff>
      <xdr:row>16</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744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xdr:rowOff>
    </xdr:from>
    <xdr:to>
      <xdr:col>73</xdr:col>
      <xdr:colOff>180975</xdr:colOff>
      <xdr:row>16</xdr:row>
      <xdr:rowOff>18415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7444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18415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7330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121920</xdr:rowOff>
    </xdr:from>
    <xdr:to>
      <xdr:col>74</xdr:col>
      <xdr:colOff>31750</xdr:colOff>
      <xdr:row>16</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139065</xdr:rowOff>
    </xdr:from>
    <xdr:to>
      <xdr:col>69</xdr:col>
      <xdr:colOff>142875</xdr:colOff>
      <xdr:row>16</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53992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前年度対比０．１ポイント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減となった。幼児保育運営費が前年度比８，０２９千円減となっているが、障害者自立支援サービス利用者の増加による医療扶助は増加しており、類似団体平均と比較して上回っている。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今後も障害児へのサービス拡大や高齢化の進行に伴う利用回数の増により扶助費の増加が予想されることから、介護予防の推進などにより安定した福祉行政の運営に努める。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26307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788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26307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78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15422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132443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61884</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今年度において、下水道事業の元利償還が減少したことから繰出金が４，８０９千円の減、また、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施設の維持補修費についても除雪事業を含むものではあるが昨年度比１０，４０８千円減となり、</a:t>
          </a:r>
          <a:r>
            <a:rPr kumimoji="1" lang="ja-JP" altLang="en-US" sz="1200">
              <a:latin typeface="ＭＳ Ｐゴシック" panose="020B0600070205080204" pitchFamily="50" charset="-128"/>
              <a:ea typeface="ＭＳ Ｐゴシック" panose="020B0600070205080204" pitchFamily="50" charset="-128"/>
            </a:rPr>
            <a:t>前年度比０．９ポイント減となった。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改善傾向にあるものの、類似団体平均を大きく上回っていることから、下水道料金等の見直しを行い、特別会計においても健全な財線運営に努める。また、公共施設等総合管理計画に基づき、既存施設の統廃合などの見直しを図り、維持補修費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65278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101396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65278</xdr:rowOff>
    </xdr:from>
    <xdr:to>
      <xdr:col>78</xdr:col>
      <xdr:colOff>69850</xdr:colOff>
      <xdr:row>59</xdr:row>
      <xdr:rowOff>83566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101808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62992</xdr:rowOff>
    </xdr:from>
    <xdr:to>
      <xdr:col>73</xdr:col>
      <xdr:colOff>180975</xdr:colOff>
      <xdr:row>59</xdr:row>
      <xdr:rowOff>83566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100070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30988</xdr:rowOff>
    </xdr:from>
    <xdr:to>
      <xdr:col>69</xdr:col>
      <xdr:colOff>92075</xdr:colOff>
      <xdr:row>58</xdr:row>
      <xdr:rowOff>62992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975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53357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9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14478</xdr:rowOff>
    </xdr:from>
    <xdr:to>
      <xdr:col>78</xdr:col>
      <xdr:colOff>120650</xdr:colOff>
      <xdr:row>59</xdr:row>
      <xdr:rowOff>116078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100855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21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32766</xdr:rowOff>
    </xdr:from>
    <xdr:to>
      <xdr:col>74</xdr:col>
      <xdr:colOff>31750</xdr:colOff>
      <xdr:row>59</xdr:row>
      <xdr:rowOff>134366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119143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23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xdr:rowOff>
    </xdr:from>
    <xdr:to>
      <xdr:col>69</xdr:col>
      <xdr:colOff>142875</xdr:colOff>
      <xdr:row>58</xdr:row>
      <xdr:rowOff>113792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98569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151638</xdr:rowOff>
    </xdr:from>
    <xdr:to>
      <xdr:col>65</xdr:col>
      <xdr:colOff>53975</xdr:colOff>
      <xdr:row>58</xdr:row>
      <xdr:rowOff>81788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66565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水道事業（法適）において、一般会計からの補助金が１１，３０９千円減少、湖東厚生病院への補助金が３９，１９５千円減少となったことから前年度比１．３ポイント減となった。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引き続き同水準を維持するよう事務事業の検証作業を強化し、効果的な執行により補助費等の抑制に努める。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また、特別会計への補助金の抑制を図るため水道料金等の見直しを行い、健全な財政運営に努める。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65278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0065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83566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83566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74422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35069</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全国平均、類似団体平均を上回っており、前年度比も０．２ポイント増となっている。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今年度に小学校改築事業が始まったことで、令和６年度まで元利償還金は増加する一方の見込みである。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今後大規模な事業計画はないものの、公共施設等総合管理計画に基づき解体を含めた施設の統廃合や長寿命化等を推進していく上で、地方債を財源とする事業については精査を行い抑制に努める。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76</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164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134620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73661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63516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170197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物件費、扶助費、維持補修費、繰出金に係る経常収支比率の高さが類似団体平均と比較して上回っている要因となっている。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物件費や維持補修費を抑制するため、公共施設等総合管理計画に基づく既存施設の統廃合に努める。また、繰出金を抑制するため、下水道料金等の見直しを行い、特別会計における財政の健全化に努める。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24130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5229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79</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51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107950</xdr:rowOff>
    </xdr:from>
    <xdr:to>
      <xdr:col>69</xdr:col>
      <xdr:colOff>92075</xdr:colOff>
      <xdr:row>78</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48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143527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7683</xdr:rowOff>
    </xdr:from>
    <xdr:to>
      <xdr:col>29</xdr:col>
      <xdr:colOff>127000</xdr:colOff>
      <xdr:row>19</xdr:row>
      <xdr:rowOff>61121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12858"/>
          <a:ext cx="647700" cy="53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61121</xdr:rowOff>
    </xdr:from>
    <xdr:to>
      <xdr:col>26</xdr:col>
      <xdr:colOff>50800</xdr:colOff>
      <xdr:row>19</xdr:row>
      <xdr:rowOff>67366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66296"/>
          <a:ext cx="698500" cy="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61386</xdr:rowOff>
    </xdr:from>
    <xdr:to>
      <xdr:col>22</xdr:col>
      <xdr:colOff>114300</xdr:colOff>
      <xdr:row>19</xdr:row>
      <xdr:rowOff>67366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66561"/>
          <a:ext cx="698500" cy="5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59091</xdr:rowOff>
    </xdr:from>
    <xdr:to>
      <xdr:col>18</xdr:col>
      <xdr:colOff>177800</xdr:colOff>
      <xdr:row>19</xdr:row>
      <xdr:rowOff>61386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64266"/>
          <a:ext cx="698500" cy="2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128333</xdr:rowOff>
    </xdr:from>
    <xdr:to>
      <xdr:col>29</xdr:col>
      <xdr:colOff>177800</xdr:colOff>
      <xdr:row>19</xdr:row>
      <xdr:rowOff>58483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62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100410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3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10321</xdr:rowOff>
    </xdr:from>
    <xdr:to>
      <xdr:col>26</xdr:col>
      <xdr:colOff>101600</xdr:colOff>
      <xdr:row>19</xdr:row>
      <xdr:rowOff>111921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15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96698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0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16566</xdr:rowOff>
    </xdr:from>
    <xdr:to>
      <xdr:col>22</xdr:col>
      <xdr:colOff>165100</xdr:colOff>
      <xdr:row>19</xdr:row>
      <xdr:rowOff>118166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2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102943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0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10586</xdr:rowOff>
    </xdr:from>
    <xdr:to>
      <xdr:col>19</xdr:col>
      <xdr:colOff>38100</xdr:colOff>
      <xdr:row>19</xdr:row>
      <xdr:rowOff>112186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15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96963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0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8291</xdr:rowOff>
    </xdr:from>
    <xdr:to>
      <xdr:col>15</xdr:col>
      <xdr:colOff>101600</xdr:colOff>
      <xdr:row>19</xdr:row>
      <xdr:rowOff>109891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1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94668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77851</xdr:rowOff>
    </xdr:from>
    <xdr:to>
      <xdr:col>29</xdr:col>
      <xdr:colOff>127000</xdr:colOff>
      <xdr:row>36</xdr:row>
      <xdr:rowOff>106426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1101"/>
          <a:ext cx="6477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106426</xdr:rowOff>
    </xdr:from>
    <xdr:to>
      <xdr:col>26</xdr:col>
      <xdr:colOff>50800</xdr:colOff>
      <xdr:row>37</xdr:row>
      <xdr:rowOff>633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59676"/>
          <a:ext cx="698500" cy="65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633</xdr:rowOff>
    </xdr:from>
    <xdr:to>
      <xdr:col>22</xdr:col>
      <xdr:colOff>114300</xdr:colOff>
      <xdr:row>37</xdr:row>
      <xdr:rowOff>132960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25333"/>
          <a:ext cx="698500" cy="132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107030</xdr:rowOff>
    </xdr:from>
    <xdr:to>
      <xdr:col>18</xdr:col>
      <xdr:colOff>177800</xdr:colOff>
      <xdr:row>37</xdr:row>
      <xdr:rowOff>132960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31730"/>
          <a:ext cx="698500" cy="25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27051</xdr:rowOff>
    </xdr:from>
    <xdr:to>
      <xdr:col>29</xdr:col>
      <xdr:colOff>177800</xdr:colOff>
      <xdr:row>36</xdr:row>
      <xdr:rowOff>128651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215028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2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55626</xdr:rowOff>
    </xdr:from>
    <xdr:to>
      <xdr:col>26</xdr:col>
      <xdr:colOff>101600</xdr:colOff>
      <xdr:row>36</xdr:row>
      <xdr:rowOff>157226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0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167403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77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121283</xdr:rowOff>
    </xdr:from>
    <xdr:to>
      <xdr:col>22</xdr:col>
      <xdr:colOff>165100</xdr:colOff>
      <xdr:row>37</xdr:row>
      <xdr:rowOff>51433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4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36210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82160</xdr:rowOff>
    </xdr:from>
    <xdr:to>
      <xdr:col>19</xdr:col>
      <xdr:colOff>38100</xdr:colOff>
      <xdr:row>37</xdr:row>
      <xdr:rowOff>183760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0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168537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56230</xdr:rowOff>
    </xdr:from>
    <xdr:to>
      <xdr:col>15</xdr:col>
      <xdr:colOff>101600</xdr:colOff>
      <xdr:row>37</xdr:row>
      <xdr:rowOff>157830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142607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9,034
9,012
214.92
6,176,183
5,895,479
276,453
3,524,326
6,010,261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82735</xdr:rowOff>
    </xdr:from>
    <xdr:to>
      <xdr:col>24</xdr:col>
      <xdr:colOff>63500</xdr:colOff>
      <xdr:row>36</xdr:row>
      <xdr:rowOff>167165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54935"/>
          <a:ext cx="838200" cy="8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163954</xdr:rowOff>
    </xdr:from>
    <xdr:to>
      <xdr:col>19</xdr:col>
      <xdr:colOff>177800</xdr:colOff>
      <xdr:row>36</xdr:row>
      <xdr:rowOff>167165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36154"/>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78577</xdr:rowOff>
    </xdr:from>
    <xdr:to>
      <xdr:col>15</xdr:col>
      <xdr:colOff>50800</xdr:colOff>
      <xdr:row>36</xdr:row>
      <xdr:rowOff>163954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50777"/>
          <a:ext cx="889000" cy="8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65808</xdr:rowOff>
    </xdr:from>
    <xdr:to>
      <xdr:col>10</xdr:col>
      <xdr:colOff>114300</xdr:colOff>
      <xdr:row>36</xdr:row>
      <xdr:rowOff>78577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38008"/>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31935</xdr:rowOff>
    </xdr:from>
    <xdr:to>
      <xdr:col>24</xdr:col>
      <xdr:colOff>114300</xdr:colOff>
      <xdr:row>36</xdr:row>
      <xdr:rowOff>133535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10362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116365</xdr:rowOff>
    </xdr:from>
    <xdr:to>
      <xdr:col>20</xdr:col>
      <xdr:colOff>38100</xdr:colOff>
      <xdr:row>37</xdr:row>
      <xdr:rowOff>46515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37642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38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113154</xdr:rowOff>
    </xdr:from>
    <xdr:to>
      <xdr:col>15</xdr:col>
      <xdr:colOff>101600</xdr:colOff>
      <xdr:row>37</xdr:row>
      <xdr:rowOff>43304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34431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37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27777</xdr:rowOff>
    </xdr:from>
    <xdr:to>
      <xdr:col>10</xdr:col>
      <xdr:colOff>165100</xdr:colOff>
      <xdr:row>36</xdr:row>
      <xdr:rowOff>129377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120504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29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15008</xdr:rowOff>
    </xdr:from>
    <xdr:to>
      <xdr:col>6</xdr:col>
      <xdr:colOff>38100</xdr:colOff>
      <xdr:row>36</xdr:row>
      <xdr:rowOff>116608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107735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27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92535</xdr:rowOff>
    </xdr:from>
    <xdr:to>
      <xdr:col>24</xdr:col>
      <xdr:colOff>63500</xdr:colOff>
      <xdr:row>56</xdr:row>
      <xdr:rowOff>104002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93735"/>
          <a:ext cx="8382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23676</xdr:rowOff>
    </xdr:from>
    <xdr:to>
      <xdr:col>19</xdr:col>
      <xdr:colOff>177800</xdr:colOff>
      <xdr:row>56</xdr:row>
      <xdr:rowOff>104002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24876"/>
          <a:ext cx="889000" cy="8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23676</xdr:rowOff>
    </xdr:from>
    <xdr:to>
      <xdr:col>15</xdr:col>
      <xdr:colOff>50800</xdr:colOff>
      <xdr:row>56</xdr:row>
      <xdr:rowOff>121545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24876"/>
          <a:ext cx="889000" cy="9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121545</xdr:rowOff>
    </xdr:from>
    <xdr:to>
      <xdr:col>10</xdr:col>
      <xdr:colOff>114300</xdr:colOff>
      <xdr:row>56</xdr:row>
      <xdr:rowOff>133756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22745"/>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41735</xdr:rowOff>
    </xdr:from>
    <xdr:to>
      <xdr:col>24</xdr:col>
      <xdr:colOff>114300</xdr:colOff>
      <xdr:row>56</xdr:row>
      <xdr:rowOff>143335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4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128112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53202</xdr:rowOff>
    </xdr:from>
    <xdr:to>
      <xdr:col>20</xdr:col>
      <xdr:colOff>38100</xdr:colOff>
      <xdr:row>56</xdr:row>
      <xdr:rowOff>154802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145929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144326</xdr:rowOff>
    </xdr:from>
    <xdr:to>
      <xdr:col>15</xdr:col>
      <xdr:colOff>101600</xdr:colOff>
      <xdr:row>56</xdr:row>
      <xdr:rowOff>74476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65603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6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70745</xdr:rowOff>
    </xdr:from>
    <xdr:to>
      <xdr:col>10</xdr:col>
      <xdr:colOff>165100</xdr:colOff>
      <xdr:row>57</xdr:row>
      <xdr:rowOff>895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163472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82956</xdr:rowOff>
    </xdr:from>
    <xdr:to>
      <xdr:col>6</xdr:col>
      <xdr:colOff>38100</xdr:colOff>
      <xdr:row>57</xdr:row>
      <xdr:rowOff>13106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4233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126022</xdr:rowOff>
    </xdr:from>
    <xdr:to>
      <xdr:col>24</xdr:col>
      <xdr:colOff>63500</xdr:colOff>
      <xdr:row>76</xdr:row>
      <xdr:rowOff>157378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156222"/>
          <a:ext cx="8382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16332</xdr:rowOff>
    </xdr:from>
    <xdr:to>
      <xdr:col>19</xdr:col>
      <xdr:colOff>177800</xdr:colOff>
      <xdr:row>76</xdr:row>
      <xdr:rowOff>126022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046532"/>
          <a:ext cx="889000" cy="1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70282</xdr:rowOff>
    </xdr:from>
    <xdr:to>
      <xdr:col>15</xdr:col>
      <xdr:colOff>50800</xdr:colOff>
      <xdr:row>76</xdr:row>
      <xdr:rowOff>16332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929032"/>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70282</xdr:rowOff>
    </xdr:from>
    <xdr:to>
      <xdr:col>10</xdr:col>
      <xdr:colOff>114300</xdr:colOff>
      <xdr:row>77</xdr:row>
      <xdr:rowOff>16904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929032"/>
          <a:ext cx="889000" cy="28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106578</xdr:rowOff>
    </xdr:from>
    <xdr:to>
      <xdr:col>24</xdr:col>
      <xdr:colOff>114300</xdr:colOff>
      <xdr:row>77</xdr:row>
      <xdr:rowOff>36728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129455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8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75222</xdr:rowOff>
    </xdr:from>
    <xdr:to>
      <xdr:col>20</xdr:col>
      <xdr:colOff>38100</xdr:colOff>
      <xdr:row>77</xdr:row>
      <xdr:rowOff>5372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21899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8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136982</xdr:rowOff>
    </xdr:from>
    <xdr:to>
      <xdr:col>15</xdr:col>
      <xdr:colOff>101600</xdr:colOff>
      <xdr:row>76</xdr:row>
      <xdr:rowOff>67132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9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83659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7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19482</xdr:rowOff>
    </xdr:from>
    <xdr:to>
      <xdr:col>10</xdr:col>
      <xdr:colOff>165100</xdr:colOff>
      <xdr:row>75</xdr:row>
      <xdr:rowOff>121082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8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137609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65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137554</xdr:rowOff>
    </xdr:from>
    <xdr:to>
      <xdr:col>6</xdr:col>
      <xdr:colOff>38100</xdr:colOff>
      <xdr:row>77</xdr:row>
      <xdr:rowOff>67704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84231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9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90272</xdr:rowOff>
    </xdr:from>
    <xdr:to>
      <xdr:col>24</xdr:col>
      <xdr:colOff>63500</xdr:colOff>
      <xdr:row>95</xdr:row>
      <xdr:rowOff>140195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78022"/>
          <a:ext cx="838200" cy="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140195</xdr:rowOff>
    </xdr:from>
    <xdr:to>
      <xdr:col>19</xdr:col>
      <xdr:colOff>177800</xdr:colOff>
      <xdr:row>95</xdr:row>
      <xdr:rowOff>152324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27945"/>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152324</xdr:rowOff>
    </xdr:from>
    <xdr:to>
      <xdr:col>15</xdr:col>
      <xdr:colOff>50800</xdr:colOff>
      <xdr:row>95</xdr:row>
      <xdr:rowOff>161392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4007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161392</xdr:rowOff>
    </xdr:from>
    <xdr:to>
      <xdr:col>10</xdr:col>
      <xdr:colOff>114300</xdr:colOff>
      <xdr:row>96</xdr:row>
      <xdr:rowOff>99364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49142"/>
          <a:ext cx="889000" cy="10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39472</xdr:rowOff>
    </xdr:from>
    <xdr:to>
      <xdr:col>24</xdr:col>
      <xdr:colOff>114300</xdr:colOff>
      <xdr:row>95</xdr:row>
      <xdr:rowOff>141072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62349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7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89395</xdr:rowOff>
    </xdr:from>
    <xdr:to>
      <xdr:col>20</xdr:col>
      <xdr:colOff>38100</xdr:colOff>
      <xdr:row>96</xdr:row>
      <xdr:rowOff>19545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36072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101524</xdr:rowOff>
    </xdr:from>
    <xdr:to>
      <xdr:col>15</xdr:col>
      <xdr:colOff>101600</xdr:colOff>
      <xdr:row>96</xdr:row>
      <xdr:rowOff>31674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48201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110592</xdr:rowOff>
    </xdr:from>
    <xdr:to>
      <xdr:col>10</xdr:col>
      <xdr:colOff>165100</xdr:colOff>
      <xdr:row>96</xdr:row>
      <xdr:rowOff>40742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57269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48564</xdr:rowOff>
    </xdr:from>
    <xdr:to>
      <xdr:col>6</xdr:col>
      <xdr:colOff>38100</xdr:colOff>
      <xdr:row>96</xdr:row>
      <xdr:rowOff>150164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166691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8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75253</xdr:rowOff>
    </xdr:from>
    <xdr:to>
      <xdr:col>55</xdr:col>
      <xdr:colOff>0</xdr:colOff>
      <xdr:row>37</xdr:row>
      <xdr:rowOff>102712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418903"/>
          <a:ext cx="8382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75253</xdr:rowOff>
    </xdr:from>
    <xdr:to>
      <xdr:col>50</xdr:col>
      <xdr:colOff>114300</xdr:colOff>
      <xdr:row>37</xdr:row>
      <xdr:rowOff>80493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18903"/>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59786</xdr:rowOff>
    </xdr:from>
    <xdr:to>
      <xdr:col>45</xdr:col>
      <xdr:colOff>177800</xdr:colOff>
      <xdr:row>37</xdr:row>
      <xdr:rowOff>80493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03436"/>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20083</xdr:rowOff>
    </xdr:from>
    <xdr:to>
      <xdr:col>41</xdr:col>
      <xdr:colOff>50800</xdr:colOff>
      <xdr:row>37</xdr:row>
      <xdr:rowOff>59786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63733"/>
          <a:ext cx="889000" cy="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51912</xdr:rowOff>
    </xdr:from>
    <xdr:to>
      <xdr:col>55</xdr:col>
      <xdr:colOff>50800</xdr:colOff>
      <xdr:row>37</xdr:row>
      <xdr:rowOff>153512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138289</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1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24453</xdr:rowOff>
    </xdr:from>
    <xdr:to>
      <xdr:col>50</xdr:col>
      <xdr:colOff>165100</xdr:colOff>
      <xdr:row>37</xdr:row>
      <xdr:rowOff>126053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117180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6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29693</xdr:rowOff>
    </xdr:from>
    <xdr:to>
      <xdr:col>46</xdr:col>
      <xdr:colOff>38100</xdr:colOff>
      <xdr:row>37</xdr:row>
      <xdr:rowOff>131293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122420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8986</xdr:rowOff>
    </xdr:from>
    <xdr:to>
      <xdr:col>41</xdr:col>
      <xdr:colOff>101600</xdr:colOff>
      <xdr:row>37</xdr:row>
      <xdr:rowOff>110586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101713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140733</xdr:rowOff>
    </xdr:from>
    <xdr:to>
      <xdr:col>36</xdr:col>
      <xdr:colOff>165100</xdr:colOff>
      <xdr:row>37</xdr:row>
      <xdr:rowOff>70883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62010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132638</xdr:rowOff>
    </xdr:from>
    <xdr:to>
      <xdr:col>55</xdr:col>
      <xdr:colOff>0</xdr:colOff>
      <xdr:row>59</xdr:row>
      <xdr:rowOff>5211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76738"/>
          <a:ext cx="838200" cy="4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5211</xdr:rowOff>
    </xdr:from>
    <xdr:to>
      <xdr:col>50</xdr:col>
      <xdr:colOff>114300</xdr:colOff>
      <xdr:row>59</xdr:row>
      <xdr:rowOff>15722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20761"/>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15722</xdr:rowOff>
    </xdr:from>
    <xdr:to>
      <xdr:col>45</xdr:col>
      <xdr:colOff>177800</xdr:colOff>
      <xdr:row>59</xdr:row>
      <xdr:rowOff>23741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31272"/>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159362</xdr:rowOff>
    </xdr:from>
    <xdr:to>
      <xdr:col>41</xdr:col>
      <xdr:colOff>50800</xdr:colOff>
      <xdr:row>59</xdr:row>
      <xdr:rowOff>23741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03462"/>
          <a:ext cx="889000" cy="3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81838</xdr:rowOff>
    </xdr:from>
    <xdr:to>
      <xdr:col>55</xdr:col>
      <xdr:colOff>50800</xdr:colOff>
      <xdr:row>59</xdr:row>
      <xdr:rowOff>11988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125861</xdr:rowOff>
    </xdr:from>
    <xdr:to>
      <xdr:col>50</xdr:col>
      <xdr:colOff>165100</xdr:colOff>
      <xdr:row>59</xdr:row>
      <xdr:rowOff>56011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47138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6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136372</xdr:rowOff>
    </xdr:from>
    <xdr:to>
      <xdr:col>46</xdr:col>
      <xdr:colOff>38100</xdr:colOff>
      <xdr:row>59</xdr:row>
      <xdr:rowOff>66522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57649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7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144391</xdr:rowOff>
    </xdr:from>
    <xdr:to>
      <xdr:col>41</xdr:col>
      <xdr:colOff>101600</xdr:colOff>
      <xdr:row>59</xdr:row>
      <xdr:rowOff>74541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65668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8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108562</xdr:rowOff>
    </xdr:from>
    <xdr:to>
      <xdr:col>36</xdr:col>
      <xdr:colOff>165100</xdr:colOff>
      <xdr:row>59</xdr:row>
      <xdr:rowOff>38712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29839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78265</xdr:rowOff>
    </xdr:from>
    <xdr:to>
      <xdr:col>55</xdr:col>
      <xdr:colOff>0</xdr:colOff>
      <xdr:row>79</xdr:row>
      <xdr:rowOff>95976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22815"/>
          <a:ext cx="838200" cy="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78265</xdr:rowOff>
    </xdr:from>
    <xdr:to>
      <xdr:col>50</xdr:col>
      <xdr:colOff>114300</xdr:colOff>
      <xdr:row>79</xdr:row>
      <xdr:rowOff>87427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22815"/>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87427</xdr:rowOff>
    </xdr:from>
    <xdr:to>
      <xdr:col>45</xdr:col>
      <xdr:colOff>177800</xdr:colOff>
      <xdr:row>79</xdr:row>
      <xdr:rowOff>97406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31977"/>
          <a:ext cx="8890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31302</xdr:rowOff>
    </xdr:from>
    <xdr:to>
      <xdr:col>41</xdr:col>
      <xdr:colOff>50800</xdr:colOff>
      <xdr:row>79</xdr:row>
      <xdr:rowOff>97406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75852"/>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45176</xdr:rowOff>
    </xdr:from>
    <xdr:to>
      <xdr:col>55</xdr:col>
      <xdr:colOff>50800</xdr:colOff>
      <xdr:row>79</xdr:row>
      <xdr:rowOff>146776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27465</xdr:rowOff>
    </xdr:from>
    <xdr:to>
      <xdr:col>50</xdr:col>
      <xdr:colOff>165100</xdr:colOff>
      <xdr:row>79</xdr:row>
      <xdr:rowOff>129065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120192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36627</xdr:rowOff>
    </xdr:from>
    <xdr:to>
      <xdr:col>46</xdr:col>
      <xdr:colOff>38100</xdr:colOff>
      <xdr:row>79</xdr:row>
      <xdr:rowOff>138227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129354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46606</xdr:rowOff>
    </xdr:from>
    <xdr:to>
      <xdr:col>41</xdr:col>
      <xdr:colOff>101600</xdr:colOff>
      <xdr:row>79</xdr:row>
      <xdr:rowOff>148206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139333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8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151952</xdr:rowOff>
    </xdr:from>
    <xdr:to>
      <xdr:col>36</xdr:col>
      <xdr:colOff>165100</xdr:colOff>
      <xdr:row>79</xdr:row>
      <xdr:rowOff>82102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98629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3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16735</xdr:rowOff>
    </xdr:from>
    <xdr:to>
      <xdr:col>55</xdr:col>
      <xdr:colOff>0</xdr:colOff>
      <xdr:row>98</xdr:row>
      <xdr:rowOff>3266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475935"/>
          <a:ext cx="838200" cy="3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3266</xdr:rowOff>
    </xdr:from>
    <xdr:to>
      <xdr:col>50</xdr:col>
      <xdr:colOff>114300</xdr:colOff>
      <xdr:row>98</xdr:row>
      <xdr:rowOff>31517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05366"/>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31517</xdr:rowOff>
    </xdr:from>
    <xdr:to>
      <xdr:col>45</xdr:col>
      <xdr:colOff>177800</xdr:colOff>
      <xdr:row>98</xdr:row>
      <xdr:rowOff>40232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3617"/>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40232</xdr:rowOff>
    </xdr:from>
    <xdr:to>
      <xdr:col>41</xdr:col>
      <xdr:colOff>50800</xdr:colOff>
      <xdr:row>98</xdr:row>
      <xdr:rowOff>108322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2332"/>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137385</xdr:rowOff>
    </xdr:from>
    <xdr:to>
      <xdr:col>55</xdr:col>
      <xdr:colOff>50800</xdr:colOff>
      <xdr:row>96</xdr:row>
      <xdr:rowOff>67535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160262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7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123916</xdr:rowOff>
    </xdr:from>
    <xdr:to>
      <xdr:col>50</xdr:col>
      <xdr:colOff>165100</xdr:colOff>
      <xdr:row>98</xdr:row>
      <xdr:rowOff>54066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45193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152167</xdr:rowOff>
    </xdr:from>
    <xdr:to>
      <xdr:col>46</xdr:col>
      <xdr:colOff>38100</xdr:colOff>
      <xdr:row>98</xdr:row>
      <xdr:rowOff>82317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73444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160882</xdr:rowOff>
    </xdr:from>
    <xdr:to>
      <xdr:col>41</xdr:col>
      <xdr:colOff>101600</xdr:colOff>
      <xdr:row>98</xdr:row>
      <xdr:rowOff>91032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82159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57522</xdr:rowOff>
    </xdr:from>
    <xdr:to>
      <xdr:col>36</xdr:col>
      <xdr:colOff>165100</xdr:colOff>
      <xdr:row>98</xdr:row>
      <xdr:rowOff>159122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150249</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5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148330</xdr:rowOff>
    </xdr:from>
    <xdr:to>
      <xdr:col>85</xdr:col>
      <xdr:colOff>127000</xdr:colOff>
      <xdr:row>36</xdr:row>
      <xdr:rowOff>65900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5806180"/>
          <a:ext cx="838200" cy="43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148330</xdr:rowOff>
    </xdr:from>
    <xdr:to>
      <xdr:col>81</xdr:col>
      <xdr:colOff>50800</xdr:colOff>
      <xdr:row>35</xdr:row>
      <xdr:rowOff>161608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5806180"/>
          <a:ext cx="889000" cy="3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161608</xdr:rowOff>
    </xdr:from>
    <xdr:to>
      <xdr:col>76</xdr:col>
      <xdr:colOff>114300</xdr:colOff>
      <xdr:row>38</xdr:row>
      <xdr:rowOff>105201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162358"/>
          <a:ext cx="889000" cy="45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50734</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105201</xdr:rowOff>
    </xdr:from>
    <xdr:to>
      <xdr:col>71</xdr:col>
      <xdr:colOff>177800</xdr:colOff>
      <xdr:row>39</xdr:row>
      <xdr:rowOff>38697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20301"/>
          <a:ext cx="889000" cy="10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15100</xdr:rowOff>
    </xdr:from>
    <xdr:to>
      <xdr:col>85</xdr:col>
      <xdr:colOff>177800</xdr:colOff>
      <xdr:row>36</xdr:row>
      <xdr:rowOff>116700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1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37977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03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97530</xdr:rowOff>
    </xdr:from>
    <xdr:to>
      <xdr:col>81</xdr:col>
      <xdr:colOff>101600</xdr:colOff>
      <xdr:row>34</xdr:row>
      <xdr:rowOff>27680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7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44207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5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110808</xdr:rowOff>
    </xdr:from>
    <xdr:to>
      <xdr:col>76</xdr:col>
      <xdr:colOff>165100</xdr:colOff>
      <xdr:row>36</xdr:row>
      <xdr:rowOff>40958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1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57485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54401</xdr:rowOff>
    </xdr:from>
    <xdr:to>
      <xdr:col>72</xdr:col>
      <xdr:colOff>38100</xdr:colOff>
      <xdr:row>38</xdr:row>
      <xdr:rowOff>156001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147128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6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159347</xdr:rowOff>
    </xdr:from>
    <xdr:to>
      <xdr:col>67</xdr:col>
      <xdr:colOff>101600</xdr:colOff>
      <xdr:row>39</xdr:row>
      <xdr:rowOff>89497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80624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171284</xdr:rowOff>
    </xdr:from>
    <xdr:to>
      <xdr:col>85</xdr:col>
      <xdr:colOff>127000</xdr:colOff>
      <xdr:row>77</xdr:row>
      <xdr:rowOff>9909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01484"/>
          <a:ext cx="8382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9909</xdr:rowOff>
    </xdr:from>
    <xdr:to>
      <xdr:col>81</xdr:col>
      <xdr:colOff>50800</xdr:colOff>
      <xdr:row>77</xdr:row>
      <xdr:rowOff>42897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11559"/>
          <a:ext cx="889000" cy="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42897</xdr:rowOff>
    </xdr:from>
    <xdr:to>
      <xdr:col>76</xdr:col>
      <xdr:colOff>114300</xdr:colOff>
      <xdr:row>77</xdr:row>
      <xdr:rowOff>61720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44547"/>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51693</xdr:rowOff>
    </xdr:from>
    <xdr:to>
      <xdr:col>71</xdr:col>
      <xdr:colOff>177800</xdr:colOff>
      <xdr:row>77</xdr:row>
      <xdr:rowOff>61720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53343"/>
          <a:ext cx="8890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120484</xdr:rowOff>
    </xdr:from>
    <xdr:to>
      <xdr:col>85</xdr:col>
      <xdr:colOff>177800</xdr:colOff>
      <xdr:row>77</xdr:row>
      <xdr:rowOff>50634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98911</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130559</xdr:rowOff>
    </xdr:from>
    <xdr:to>
      <xdr:col>81</xdr:col>
      <xdr:colOff>101600</xdr:colOff>
      <xdr:row>77</xdr:row>
      <xdr:rowOff>60709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51836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163547</xdr:rowOff>
    </xdr:from>
    <xdr:to>
      <xdr:col>76</xdr:col>
      <xdr:colOff>165100</xdr:colOff>
      <xdr:row>77</xdr:row>
      <xdr:rowOff>93697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84824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10920</xdr:rowOff>
    </xdr:from>
    <xdr:to>
      <xdr:col>72</xdr:col>
      <xdr:colOff>38100</xdr:colOff>
      <xdr:row>77</xdr:row>
      <xdr:rowOff>112520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103647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0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893</xdr:rowOff>
    </xdr:from>
    <xdr:to>
      <xdr:col>67</xdr:col>
      <xdr:colOff>101600</xdr:colOff>
      <xdr:row>77</xdr:row>
      <xdr:rowOff>102493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93620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9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95031</xdr:rowOff>
    </xdr:from>
    <xdr:to>
      <xdr:col>85</xdr:col>
      <xdr:colOff>127000</xdr:colOff>
      <xdr:row>98</xdr:row>
      <xdr:rowOff>113996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97131"/>
          <a:ext cx="8382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109068</xdr:rowOff>
    </xdr:from>
    <xdr:to>
      <xdr:col>81</xdr:col>
      <xdr:colOff>50800</xdr:colOff>
      <xdr:row>98</xdr:row>
      <xdr:rowOff>113996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11168"/>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95661</xdr:rowOff>
    </xdr:from>
    <xdr:to>
      <xdr:col>76</xdr:col>
      <xdr:colOff>114300</xdr:colOff>
      <xdr:row>98</xdr:row>
      <xdr:rowOff>109068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97761"/>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95661</xdr:rowOff>
    </xdr:from>
    <xdr:to>
      <xdr:col>71</xdr:col>
      <xdr:colOff>177800</xdr:colOff>
      <xdr:row>98</xdr:row>
      <xdr:rowOff>113336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7761"/>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44231</xdr:rowOff>
    </xdr:from>
    <xdr:to>
      <xdr:col>85</xdr:col>
      <xdr:colOff>177800</xdr:colOff>
      <xdr:row>98</xdr:row>
      <xdr:rowOff>145831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130608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63196</xdr:rowOff>
    </xdr:from>
    <xdr:to>
      <xdr:col>81</xdr:col>
      <xdr:colOff>101600</xdr:colOff>
      <xdr:row>98</xdr:row>
      <xdr:rowOff>164796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155923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58268</xdr:rowOff>
    </xdr:from>
    <xdr:to>
      <xdr:col>76</xdr:col>
      <xdr:colOff>165100</xdr:colOff>
      <xdr:row>98</xdr:row>
      <xdr:rowOff>159868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150995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44861</xdr:rowOff>
    </xdr:from>
    <xdr:to>
      <xdr:col>72</xdr:col>
      <xdr:colOff>38100</xdr:colOff>
      <xdr:row>98</xdr:row>
      <xdr:rowOff>146461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137588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62536</xdr:rowOff>
    </xdr:from>
    <xdr:to>
      <xdr:col>67</xdr:col>
      <xdr:colOff>101600</xdr:colOff>
      <xdr:row>98</xdr:row>
      <xdr:rowOff>164136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155263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135128</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84328</xdr:rowOff>
    </xdr:from>
    <xdr:to>
      <xdr:col>98</xdr:col>
      <xdr:colOff>38100</xdr:colOff>
      <xdr:row>39</xdr:row>
      <xdr:rowOff>14478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5605</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78991</xdr:rowOff>
    </xdr:from>
    <xdr:to>
      <xdr:col>116</xdr:col>
      <xdr:colOff>63500</xdr:colOff>
      <xdr:row>57</xdr:row>
      <xdr:rowOff>89212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851641"/>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89212</xdr:rowOff>
    </xdr:from>
    <xdr:to>
      <xdr:col>111</xdr:col>
      <xdr:colOff>177800</xdr:colOff>
      <xdr:row>57</xdr:row>
      <xdr:rowOff>97050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861862"/>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97050</xdr:rowOff>
    </xdr:from>
    <xdr:to>
      <xdr:col>107</xdr:col>
      <xdr:colOff>50800</xdr:colOff>
      <xdr:row>57</xdr:row>
      <xdr:rowOff>105932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869700"/>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105932</xdr:rowOff>
    </xdr:from>
    <xdr:to>
      <xdr:col>102</xdr:col>
      <xdr:colOff>114300</xdr:colOff>
      <xdr:row>57</xdr:row>
      <xdr:rowOff>110243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878582"/>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28191</xdr:rowOff>
    </xdr:from>
    <xdr:to>
      <xdr:col>116</xdr:col>
      <xdr:colOff>114300</xdr:colOff>
      <xdr:row>57</xdr:row>
      <xdr:rowOff>129791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0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51068</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65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38412</xdr:rowOff>
    </xdr:from>
    <xdr:to>
      <xdr:col>112</xdr:col>
      <xdr:colOff>38100</xdr:colOff>
      <xdr:row>57</xdr:row>
      <xdr:rowOff>140012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156539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5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46250</xdr:rowOff>
    </xdr:from>
    <xdr:to>
      <xdr:col>107</xdr:col>
      <xdr:colOff>101600</xdr:colOff>
      <xdr:row>57</xdr:row>
      <xdr:rowOff>147850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164377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5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55132</xdr:rowOff>
    </xdr:from>
    <xdr:to>
      <xdr:col>102</xdr:col>
      <xdr:colOff>165100</xdr:colOff>
      <xdr:row>57</xdr:row>
      <xdr:rowOff>156732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1809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6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59443</xdr:rowOff>
    </xdr:from>
    <xdr:to>
      <xdr:col>98</xdr:col>
      <xdr:colOff>38100</xdr:colOff>
      <xdr:row>57</xdr:row>
      <xdr:rowOff>161043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6120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136314</xdr:rowOff>
    </xdr:from>
    <xdr:to>
      <xdr:col>116</xdr:col>
      <xdr:colOff>63500</xdr:colOff>
      <xdr:row>75</xdr:row>
      <xdr:rowOff>151826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995064"/>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136314</xdr:rowOff>
    </xdr:from>
    <xdr:to>
      <xdr:col>111</xdr:col>
      <xdr:colOff>177800</xdr:colOff>
      <xdr:row>75</xdr:row>
      <xdr:rowOff>140756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995064"/>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140756</xdr:rowOff>
    </xdr:from>
    <xdr:to>
      <xdr:col>107</xdr:col>
      <xdr:colOff>50800</xdr:colOff>
      <xdr:row>75</xdr:row>
      <xdr:rowOff>148169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999506"/>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148169</xdr:rowOff>
    </xdr:from>
    <xdr:to>
      <xdr:col>102</xdr:col>
      <xdr:colOff>114300</xdr:colOff>
      <xdr:row>75</xdr:row>
      <xdr:rowOff>154254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006919"/>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101026</xdr:rowOff>
    </xdr:from>
    <xdr:to>
      <xdr:col>116</xdr:col>
      <xdr:colOff>114300</xdr:colOff>
      <xdr:row>76</xdr:row>
      <xdr:rowOff>31176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123903</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1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85514</xdr:rowOff>
    </xdr:from>
    <xdr:to>
      <xdr:col>112</xdr:col>
      <xdr:colOff>38100</xdr:colOff>
      <xdr:row>76</xdr:row>
      <xdr:rowOff>15664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32191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7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89956</xdr:rowOff>
    </xdr:from>
    <xdr:to>
      <xdr:col>107</xdr:col>
      <xdr:colOff>101600</xdr:colOff>
      <xdr:row>76</xdr:row>
      <xdr:rowOff>20106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36633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97369</xdr:rowOff>
    </xdr:from>
    <xdr:to>
      <xdr:col>102</xdr:col>
      <xdr:colOff>165100</xdr:colOff>
      <xdr:row>76</xdr:row>
      <xdr:rowOff>27519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5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44046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3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103454</xdr:rowOff>
    </xdr:from>
    <xdr:to>
      <xdr:col>98</xdr:col>
      <xdr:colOff>38100</xdr:colOff>
      <xdr:row>76</xdr:row>
      <xdr:rowOff>33604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9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50131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73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６５２，５８８</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一人当たりのコストの増加が大きいのは、普通建設事業費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、普通建設事業費（うち更新整備）、積立金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普通建設事業費の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１０９，２６８</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小学校改築事業によるもので、普通建設事業費（うち更新整備）についても同様の理由によるものである。同事業は令和２年度をもって終了予定であり、今後は公共施設等総合管理計画に基づき解体、改修等事業を実施するもの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積立金の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１９，５４０</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小学校改築事業によるものと、公共施設等総合管理計画に基づく施設の解体、改修事業に備えるためのもの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一人当たりのコストの減少が大きいのは、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普通建設事業費（うち新規整備）、災害復旧事業費</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この理由としては、小学校改築事業に集中投資したことと、災害に見舞われなかったことがあげられる。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普通建設事業費（うち新規整備）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の一人当たりのコストは２，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６６７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いる。これは、小学校改築事業に集中投資したことによるものである。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災害復旧事業費の一人当たりコストは２５，８７４円となっている。これは当該年度に災害がなかったことによるものである。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9,034
9,012
214.92
6,176,183
5,895,479
276,453
3,524,326
6,010,261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30734</xdr:rowOff>
    </xdr:from>
    <xdr:to>
      <xdr:col>24</xdr:col>
      <xdr:colOff>63500</xdr:colOff>
      <xdr:row>37</xdr:row>
      <xdr:rowOff>56388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74384"/>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56388</xdr:rowOff>
    </xdr:from>
    <xdr:to>
      <xdr:col>19</xdr:col>
      <xdr:colOff>177800</xdr:colOff>
      <xdr:row>37</xdr:row>
      <xdr:rowOff>85090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00038"/>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85090</xdr:rowOff>
    </xdr:from>
    <xdr:to>
      <xdr:col>15</xdr:col>
      <xdr:colOff>50800</xdr:colOff>
      <xdr:row>37</xdr:row>
      <xdr:rowOff>92964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28740"/>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170688</xdr:rowOff>
    </xdr:from>
    <xdr:to>
      <xdr:col>10</xdr:col>
      <xdr:colOff>114300</xdr:colOff>
      <xdr:row>37</xdr:row>
      <xdr:rowOff>92964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7143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151384</xdr:rowOff>
    </xdr:from>
    <xdr:to>
      <xdr:col>24</xdr:col>
      <xdr:colOff>114300</xdr:colOff>
      <xdr:row>37</xdr:row>
      <xdr:rowOff>81534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129811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xdr:rowOff>
    </xdr:from>
    <xdr:to>
      <xdr:col>20</xdr:col>
      <xdr:colOff>38100</xdr:colOff>
      <xdr:row>37</xdr:row>
      <xdr:rowOff>107188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98315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34290</xdr:rowOff>
    </xdr:from>
    <xdr:to>
      <xdr:col>15</xdr:col>
      <xdr:colOff>101600</xdr:colOff>
      <xdr:row>37</xdr:row>
      <xdr:rowOff>135890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127017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42164</xdr:rowOff>
    </xdr:from>
    <xdr:to>
      <xdr:col>10</xdr:col>
      <xdr:colOff>165100</xdr:colOff>
      <xdr:row>37</xdr:row>
      <xdr:rowOff>143764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134891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119888</xdr:rowOff>
    </xdr:from>
    <xdr:to>
      <xdr:col>6</xdr:col>
      <xdr:colOff>38100</xdr:colOff>
      <xdr:row>36</xdr:row>
      <xdr:rowOff>50038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66565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145815</xdr:rowOff>
    </xdr:from>
    <xdr:to>
      <xdr:col>24</xdr:col>
      <xdr:colOff>63500</xdr:colOff>
      <xdr:row>58</xdr:row>
      <xdr:rowOff>167601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9915"/>
          <a:ext cx="8382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160708</xdr:rowOff>
    </xdr:from>
    <xdr:to>
      <xdr:col>19</xdr:col>
      <xdr:colOff>177800</xdr:colOff>
      <xdr:row>58</xdr:row>
      <xdr:rowOff>167601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04808"/>
          <a:ext cx="8890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139836</xdr:rowOff>
    </xdr:from>
    <xdr:to>
      <xdr:col>15</xdr:col>
      <xdr:colOff>50800</xdr:colOff>
      <xdr:row>58</xdr:row>
      <xdr:rowOff>160708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83936"/>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139836</xdr:rowOff>
    </xdr:from>
    <xdr:to>
      <xdr:col>10</xdr:col>
      <xdr:colOff>114300</xdr:colOff>
      <xdr:row>58</xdr:row>
      <xdr:rowOff>141536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3936"/>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95015</xdr:rowOff>
    </xdr:from>
    <xdr:to>
      <xdr:col>24</xdr:col>
      <xdr:colOff>114300</xdr:colOff>
      <xdr:row>59</xdr:row>
      <xdr:rowOff>25165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9942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116801</xdr:rowOff>
    </xdr:from>
    <xdr:to>
      <xdr:col>20</xdr:col>
      <xdr:colOff>38100</xdr:colOff>
      <xdr:row>59</xdr:row>
      <xdr:rowOff>46951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38078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109908</xdr:rowOff>
    </xdr:from>
    <xdr:to>
      <xdr:col>15</xdr:col>
      <xdr:colOff>101600</xdr:colOff>
      <xdr:row>59</xdr:row>
      <xdr:rowOff>40058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31185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89036</xdr:rowOff>
    </xdr:from>
    <xdr:to>
      <xdr:col>10</xdr:col>
      <xdr:colOff>165100</xdr:colOff>
      <xdr:row>59</xdr:row>
      <xdr:rowOff>19186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10313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90736</xdr:rowOff>
    </xdr:from>
    <xdr:to>
      <xdr:col>6</xdr:col>
      <xdr:colOff>38100</xdr:colOff>
      <xdr:row>59</xdr:row>
      <xdr:rowOff>20886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12013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99054</xdr:rowOff>
    </xdr:from>
    <xdr:to>
      <xdr:col>24</xdr:col>
      <xdr:colOff>63500</xdr:colOff>
      <xdr:row>76</xdr:row>
      <xdr:rowOff>136713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29254"/>
          <a:ext cx="838200" cy="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130594</xdr:rowOff>
    </xdr:from>
    <xdr:to>
      <xdr:col>19</xdr:col>
      <xdr:colOff>177800</xdr:colOff>
      <xdr:row>76</xdr:row>
      <xdr:rowOff>136713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60794"/>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130594</xdr:rowOff>
    </xdr:from>
    <xdr:to>
      <xdr:col>15</xdr:col>
      <xdr:colOff>50800</xdr:colOff>
      <xdr:row>76</xdr:row>
      <xdr:rowOff>147693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60794"/>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147693</xdr:rowOff>
    </xdr:from>
    <xdr:to>
      <xdr:col>10</xdr:col>
      <xdr:colOff>114300</xdr:colOff>
      <xdr:row>77</xdr:row>
      <xdr:rowOff>58722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77893"/>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48254</xdr:rowOff>
    </xdr:from>
    <xdr:to>
      <xdr:col>24</xdr:col>
      <xdr:colOff>114300</xdr:colOff>
      <xdr:row>76</xdr:row>
      <xdr:rowOff>149854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26681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85913</xdr:rowOff>
    </xdr:from>
    <xdr:to>
      <xdr:col>20</xdr:col>
      <xdr:colOff>38100</xdr:colOff>
      <xdr:row>77</xdr:row>
      <xdr:rowOff>16063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0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79794</xdr:rowOff>
    </xdr:from>
    <xdr:to>
      <xdr:col>15</xdr:col>
      <xdr:colOff>101600</xdr:colOff>
      <xdr:row>77</xdr:row>
      <xdr:rowOff>9944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0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96893</xdr:rowOff>
    </xdr:from>
    <xdr:to>
      <xdr:col>10</xdr:col>
      <xdr:colOff>165100</xdr:colOff>
      <xdr:row>77</xdr:row>
      <xdr:rowOff>27043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18170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1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7922</xdr:rowOff>
    </xdr:from>
    <xdr:to>
      <xdr:col>6</xdr:col>
      <xdr:colOff>38100</xdr:colOff>
      <xdr:row>77</xdr:row>
      <xdr:rowOff>109522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100649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0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148042</xdr:rowOff>
    </xdr:from>
    <xdr:to>
      <xdr:col>24</xdr:col>
      <xdr:colOff>63500</xdr:colOff>
      <xdr:row>98</xdr:row>
      <xdr:rowOff>163246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50142"/>
          <a:ext cx="838200" cy="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148042</xdr:rowOff>
    </xdr:from>
    <xdr:to>
      <xdr:col>19</xdr:col>
      <xdr:colOff>177800</xdr:colOff>
      <xdr:row>98</xdr:row>
      <xdr:rowOff>157443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50142"/>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151347</xdr:rowOff>
    </xdr:from>
    <xdr:to>
      <xdr:col>15</xdr:col>
      <xdr:colOff>50800</xdr:colOff>
      <xdr:row>98</xdr:row>
      <xdr:rowOff>157443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5344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151305</xdr:rowOff>
    </xdr:from>
    <xdr:to>
      <xdr:col>10</xdr:col>
      <xdr:colOff>114300</xdr:colOff>
      <xdr:row>98</xdr:row>
      <xdr:rowOff>151347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53405"/>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112446</xdr:rowOff>
    </xdr:from>
    <xdr:to>
      <xdr:col>24</xdr:col>
      <xdr:colOff>114300</xdr:colOff>
      <xdr:row>99</xdr:row>
      <xdr:rowOff>42596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97242</xdr:rowOff>
    </xdr:from>
    <xdr:to>
      <xdr:col>20</xdr:col>
      <xdr:colOff>38100</xdr:colOff>
      <xdr:row>99</xdr:row>
      <xdr:rowOff>27392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18519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106643</xdr:rowOff>
    </xdr:from>
    <xdr:to>
      <xdr:col>15</xdr:col>
      <xdr:colOff>101600</xdr:colOff>
      <xdr:row>99</xdr:row>
      <xdr:rowOff>36793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27920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100547</xdr:rowOff>
    </xdr:from>
    <xdr:to>
      <xdr:col>10</xdr:col>
      <xdr:colOff>165100</xdr:colOff>
      <xdr:row>99</xdr:row>
      <xdr:rowOff>30697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21824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100505</xdr:rowOff>
    </xdr:from>
    <xdr:to>
      <xdr:col>6</xdr:col>
      <xdr:colOff>38100</xdr:colOff>
      <xdr:row>99</xdr:row>
      <xdr:rowOff>30655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21782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47041</xdr:rowOff>
    </xdr:from>
    <xdr:to>
      <xdr:col>55</xdr:col>
      <xdr:colOff>0</xdr:colOff>
      <xdr:row>38</xdr:row>
      <xdr:rowOff>51765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62141"/>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51765</xdr:rowOff>
    </xdr:from>
    <xdr:to>
      <xdr:col>50</xdr:col>
      <xdr:colOff>114300</xdr:colOff>
      <xdr:row>38</xdr:row>
      <xdr:rowOff>55728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66865"/>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55728</xdr:rowOff>
    </xdr:from>
    <xdr:to>
      <xdr:col>45</xdr:col>
      <xdr:colOff>177800</xdr:colOff>
      <xdr:row>38</xdr:row>
      <xdr:rowOff>59842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7082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59842</xdr:rowOff>
    </xdr:from>
    <xdr:to>
      <xdr:col>41</xdr:col>
      <xdr:colOff>50800</xdr:colOff>
      <xdr:row>38</xdr:row>
      <xdr:rowOff>63043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7494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167691</xdr:rowOff>
    </xdr:from>
    <xdr:to>
      <xdr:col>55</xdr:col>
      <xdr:colOff>50800</xdr:colOff>
      <xdr:row>38</xdr:row>
      <xdr:rowOff>97841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19118</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xdr:rowOff>
    </xdr:from>
    <xdr:to>
      <xdr:col>50</xdr:col>
      <xdr:colOff>165100</xdr:colOff>
      <xdr:row>38</xdr:row>
      <xdr:rowOff>102565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119092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4928</xdr:rowOff>
    </xdr:from>
    <xdr:to>
      <xdr:col>46</xdr:col>
      <xdr:colOff>38100</xdr:colOff>
      <xdr:row>38</xdr:row>
      <xdr:rowOff>106528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123055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29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9042</xdr:rowOff>
    </xdr:from>
    <xdr:to>
      <xdr:col>41</xdr:col>
      <xdr:colOff>101600</xdr:colOff>
      <xdr:row>38</xdr:row>
      <xdr:rowOff>110642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127169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12243</xdr:rowOff>
    </xdr:from>
    <xdr:to>
      <xdr:col>36</xdr:col>
      <xdr:colOff>165100</xdr:colOff>
      <xdr:row>38</xdr:row>
      <xdr:rowOff>113843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130370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32269</xdr:rowOff>
    </xdr:from>
    <xdr:to>
      <xdr:col>55</xdr:col>
      <xdr:colOff>0</xdr:colOff>
      <xdr:row>57</xdr:row>
      <xdr:rowOff>37002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04919"/>
          <a:ext cx="8382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117611</xdr:rowOff>
    </xdr:from>
    <xdr:to>
      <xdr:col>50</xdr:col>
      <xdr:colOff>114300</xdr:colOff>
      <xdr:row>57</xdr:row>
      <xdr:rowOff>37002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18811"/>
          <a:ext cx="889000" cy="9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117611</xdr:rowOff>
    </xdr:from>
    <xdr:to>
      <xdr:col>45</xdr:col>
      <xdr:colOff>177800</xdr:colOff>
      <xdr:row>57</xdr:row>
      <xdr:rowOff>40191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18811"/>
          <a:ext cx="889000" cy="9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27354</xdr:rowOff>
    </xdr:from>
    <xdr:to>
      <xdr:col>41</xdr:col>
      <xdr:colOff>50800</xdr:colOff>
      <xdr:row>57</xdr:row>
      <xdr:rowOff>40191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00004"/>
          <a:ext cx="889000" cy="1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152919</xdr:rowOff>
    </xdr:from>
    <xdr:to>
      <xdr:col>55</xdr:col>
      <xdr:colOff>50800</xdr:colOff>
      <xdr:row>57</xdr:row>
      <xdr:rowOff>83069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131346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157652</xdr:rowOff>
    </xdr:from>
    <xdr:to>
      <xdr:col>50</xdr:col>
      <xdr:colOff>165100</xdr:colOff>
      <xdr:row>57</xdr:row>
      <xdr:rowOff>87802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78929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66811</xdr:rowOff>
    </xdr:from>
    <xdr:to>
      <xdr:col>46</xdr:col>
      <xdr:colOff>38100</xdr:colOff>
      <xdr:row>56</xdr:row>
      <xdr:rowOff>168411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159538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160841</xdr:rowOff>
    </xdr:from>
    <xdr:to>
      <xdr:col>41</xdr:col>
      <xdr:colOff>101600</xdr:colOff>
      <xdr:row>57</xdr:row>
      <xdr:rowOff>90991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82118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5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148004</xdr:rowOff>
    </xdr:from>
    <xdr:to>
      <xdr:col>36</xdr:col>
      <xdr:colOff>165100</xdr:colOff>
      <xdr:row>57</xdr:row>
      <xdr:rowOff>78154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69281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4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168728</xdr:rowOff>
    </xdr:from>
    <xdr:to>
      <xdr:col>55</xdr:col>
      <xdr:colOff>0</xdr:colOff>
      <xdr:row>79</xdr:row>
      <xdr:rowOff>2518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41828"/>
          <a:ext cx="8382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163988</xdr:rowOff>
    </xdr:from>
    <xdr:to>
      <xdr:col>50</xdr:col>
      <xdr:colOff>114300</xdr:colOff>
      <xdr:row>79</xdr:row>
      <xdr:rowOff>2518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37088"/>
          <a:ext cx="889000" cy="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163988</xdr:rowOff>
    </xdr:from>
    <xdr:to>
      <xdr:col>45</xdr:col>
      <xdr:colOff>177800</xdr:colOff>
      <xdr:row>79</xdr:row>
      <xdr:rowOff>4493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37088"/>
          <a:ext cx="88900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1974</xdr:rowOff>
    </xdr:from>
    <xdr:to>
      <xdr:col>41</xdr:col>
      <xdr:colOff>50800</xdr:colOff>
      <xdr:row>79</xdr:row>
      <xdr:rowOff>4493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46524"/>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117928</xdr:rowOff>
    </xdr:from>
    <xdr:to>
      <xdr:col>55</xdr:col>
      <xdr:colOff>50800</xdr:colOff>
      <xdr:row>79</xdr:row>
      <xdr:rowOff>48078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123168</xdr:rowOff>
    </xdr:from>
    <xdr:to>
      <xdr:col>50</xdr:col>
      <xdr:colOff>165100</xdr:colOff>
      <xdr:row>79</xdr:row>
      <xdr:rowOff>53318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44445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8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113188</xdr:rowOff>
    </xdr:from>
    <xdr:to>
      <xdr:col>46</xdr:col>
      <xdr:colOff>38100</xdr:colOff>
      <xdr:row>79</xdr:row>
      <xdr:rowOff>43338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34465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7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125143</xdr:rowOff>
    </xdr:from>
    <xdr:to>
      <xdr:col>41</xdr:col>
      <xdr:colOff>101600</xdr:colOff>
      <xdr:row>79</xdr:row>
      <xdr:rowOff>55293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46420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122624</xdr:rowOff>
    </xdr:from>
    <xdr:to>
      <xdr:col>36</xdr:col>
      <xdr:colOff>165100</xdr:colOff>
      <xdr:row>79</xdr:row>
      <xdr:rowOff>52774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43901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8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90917</xdr:rowOff>
    </xdr:from>
    <xdr:to>
      <xdr:col>55</xdr:col>
      <xdr:colOff>0</xdr:colOff>
      <xdr:row>98</xdr:row>
      <xdr:rowOff>110658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93017"/>
          <a:ext cx="8382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97991</xdr:rowOff>
    </xdr:from>
    <xdr:to>
      <xdr:col>50</xdr:col>
      <xdr:colOff>114300</xdr:colOff>
      <xdr:row>98</xdr:row>
      <xdr:rowOff>110658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00091"/>
          <a:ext cx="8890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95769</xdr:rowOff>
    </xdr:from>
    <xdr:to>
      <xdr:col>45</xdr:col>
      <xdr:colOff>177800</xdr:colOff>
      <xdr:row>98</xdr:row>
      <xdr:rowOff>97991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97869"/>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95769</xdr:rowOff>
    </xdr:from>
    <xdr:to>
      <xdr:col>41</xdr:col>
      <xdr:colOff>50800</xdr:colOff>
      <xdr:row>98</xdr:row>
      <xdr:rowOff>130014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97869"/>
          <a:ext cx="889000" cy="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40117</xdr:rowOff>
    </xdr:from>
    <xdr:to>
      <xdr:col>55</xdr:col>
      <xdr:colOff>50800</xdr:colOff>
      <xdr:row>98</xdr:row>
      <xdr:rowOff>141717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18544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2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59858</xdr:rowOff>
    </xdr:from>
    <xdr:to>
      <xdr:col>50</xdr:col>
      <xdr:colOff>165100</xdr:colOff>
      <xdr:row>98</xdr:row>
      <xdr:rowOff>161458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152585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5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47191</xdr:rowOff>
    </xdr:from>
    <xdr:to>
      <xdr:col>46</xdr:col>
      <xdr:colOff>38100</xdr:colOff>
      <xdr:row>98</xdr:row>
      <xdr:rowOff>148791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4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139918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44969</xdr:rowOff>
    </xdr:from>
    <xdr:to>
      <xdr:col>41</xdr:col>
      <xdr:colOff>101600</xdr:colOff>
      <xdr:row>98</xdr:row>
      <xdr:rowOff>146569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137696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79214</xdr:rowOff>
    </xdr:from>
    <xdr:to>
      <xdr:col>36</xdr:col>
      <xdr:colOff>165100</xdr:colOff>
      <xdr:row>99</xdr:row>
      <xdr:rowOff>9364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8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7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155416</xdr:rowOff>
    </xdr:from>
    <xdr:to>
      <xdr:col>85</xdr:col>
      <xdr:colOff>127000</xdr:colOff>
      <xdr:row>38</xdr:row>
      <xdr:rowOff>4350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56166"/>
          <a:ext cx="838200" cy="3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155416</xdr:rowOff>
    </xdr:from>
    <xdr:to>
      <xdr:col>81</xdr:col>
      <xdr:colOff>50800</xdr:colOff>
      <xdr:row>37</xdr:row>
      <xdr:rowOff>80607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56166"/>
          <a:ext cx="889000" cy="2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80607</xdr:rowOff>
    </xdr:from>
    <xdr:to>
      <xdr:col>76</xdr:col>
      <xdr:colOff>114300</xdr:colOff>
      <xdr:row>38</xdr:row>
      <xdr:rowOff>25076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24257"/>
          <a:ext cx="889000" cy="11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88055</xdr:rowOff>
    </xdr:from>
    <xdr:to>
      <xdr:col>71</xdr:col>
      <xdr:colOff>177800</xdr:colOff>
      <xdr:row>38</xdr:row>
      <xdr:rowOff>25076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574455"/>
          <a:ext cx="889000" cy="96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125000</xdr:rowOff>
    </xdr:from>
    <xdr:to>
      <xdr:col>85</xdr:col>
      <xdr:colOff>177800</xdr:colOff>
      <xdr:row>38</xdr:row>
      <xdr:rowOff>55150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103427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4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104616</xdr:rowOff>
    </xdr:from>
    <xdr:to>
      <xdr:col>81</xdr:col>
      <xdr:colOff>101600</xdr:colOff>
      <xdr:row>36</xdr:row>
      <xdr:rowOff>34766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51293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29807</xdr:rowOff>
    </xdr:from>
    <xdr:to>
      <xdr:col>76</xdr:col>
      <xdr:colOff>165100</xdr:colOff>
      <xdr:row>37</xdr:row>
      <xdr:rowOff>131407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147934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145726</xdr:rowOff>
    </xdr:from>
    <xdr:to>
      <xdr:col>72</xdr:col>
      <xdr:colOff>38100</xdr:colOff>
      <xdr:row>38</xdr:row>
      <xdr:rowOff>75876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67003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37255</xdr:rowOff>
    </xdr:from>
    <xdr:to>
      <xdr:col>67</xdr:col>
      <xdr:colOff>101600</xdr:colOff>
      <xdr:row>32</xdr:row>
      <xdr:rowOff>138855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5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155382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29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63705</xdr:rowOff>
    </xdr:from>
    <xdr:to>
      <xdr:col>85</xdr:col>
      <xdr:colOff>127000</xdr:colOff>
      <xdr:row>58</xdr:row>
      <xdr:rowOff>7299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64905"/>
          <a:ext cx="838200" cy="28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7299</xdr:rowOff>
    </xdr:from>
    <xdr:to>
      <xdr:col>81</xdr:col>
      <xdr:colOff>50800</xdr:colOff>
      <xdr:row>58</xdr:row>
      <xdr:rowOff>14633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51399"/>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12233</xdr:rowOff>
    </xdr:from>
    <xdr:to>
      <xdr:col>76</xdr:col>
      <xdr:colOff>114300</xdr:colOff>
      <xdr:row>58</xdr:row>
      <xdr:rowOff>14633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5633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12233</xdr:rowOff>
    </xdr:from>
    <xdr:to>
      <xdr:col>71</xdr:col>
      <xdr:colOff>177800</xdr:colOff>
      <xdr:row>58</xdr:row>
      <xdr:rowOff>28692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5633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12905</xdr:rowOff>
    </xdr:from>
    <xdr:to>
      <xdr:col>85</xdr:col>
      <xdr:colOff>177800</xdr:colOff>
      <xdr:row>56</xdr:row>
      <xdr:rowOff>114505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1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35782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6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127949</xdr:rowOff>
    </xdr:from>
    <xdr:to>
      <xdr:col>81</xdr:col>
      <xdr:colOff>101600</xdr:colOff>
      <xdr:row>58</xdr:row>
      <xdr:rowOff>58099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49226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135283</xdr:rowOff>
    </xdr:from>
    <xdr:to>
      <xdr:col>76</xdr:col>
      <xdr:colOff>165100</xdr:colOff>
      <xdr:row>58</xdr:row>
      <xdr:rowOff>65433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0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56560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132883</xdr:rowOff>
    </xdr:from>
    <xdr:to>
      <xdr:col>72</xdr:col>
      <xdr:colOff>38100</xdr:colOff>
      <xdr:row>58</xdr:row>
      <xdr:rowOff>63033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54160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9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149342</xdr:rowOff>
    </xdr:from>
    <xdr:to>
      <xdr:col>67</xdr:col>
      <xdr:colOff>101600</xdr:colOff>
      <xdr:row>58</xdr:row>
      <xdr:rowOff>79492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70619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1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148330</xdr:rowOff>
    </xdr:from>
    <xdr:to>
      <xdr:col>85</xdr:col>
      <xdr:colOff>127000</xdr:colOff>
      <xdr:row>76</xdr:row>
      <xdr:rowOff>65900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664180"/>
          <a:ext cx="838200" cy="43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148330</xdr:rowOff>
    </xdr:from>
    <xdr:to>
      <xdr:col>81</xdr:col>
      <xdr:colOff>50800</xdr:colOff>
      <xdr:row>75</xdr:row>
      <xdr:rowOff>161607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664180"/>
          <a:ext cx="889000" cy="35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161607</xdr:rowOff>
    </xdr:from>
    <xdr:to>
      <xdr:col>76</xdr:col>
      <xdr:colOff>114300</xdr:colOff>
      <xdr:row>78</xdr:row>
      <xdr:rowOff>105200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020357"/>
          <a:ext cx="889000" cy="45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50734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105200</xdr:rowOff>
    </xdr:from>
    <xdr:to>
      <xdr:col>71</xdr:col>
      <xdr:colOff>177800</xdr:colOff>
      <xdr:row>79</xdr:row>
      <xdr:rowOff>38697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78300"/>
          <a:ext cx="889000" cy="10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15100</xdr:rowOff>
    </xdr:from>
    <xdr:to>
      <xdr:col>85</xdr:col>
      <xdr:colOff>177800</xdr:colOff>
      <xdr:row>76</xdr:row>
      <xdr:rowOff>116700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0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37978</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97530</xdr:rowOff>
    </xdr:from>
    <xdr:to>
      <xdr:col>81</xdr:col>
      <xdr:colOff>101600</xdr:colOff>
      <xdr:row>74</xdr:row>
      <xdr:rowOff>27680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61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44207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38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110807</xdr:rowOff>
    </xdr:from>
    <xdr:to>
      <xdr:col>76</xdr:col>
      <xdr:colOff>165100</xdr:colOff>
      <xdr:row>76</xdr:row>
      <xdr:rowOff>40957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9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57484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74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54400</xdr:rowOff>
    </xdr:from>
    <xdr:to>
      <xdr:col>72</xdr:col>
      <xdr:colOff>38100</xdr:colOff>
      <xdr:row>78</xdr:row>
      <xdr:rowOff>156000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147127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159347</xdr:rowOff>
    </xdr:from>
    <xdr:to>
      <xdr:col>67</xdr:col>
      <xdr:colOff>101600</xdr:colOff>
      <xdr:row>79</xdr:row>
      <xdr:rowOff>89497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80624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171284</xdr:rowOff>
    </xdr:from>
    <xdr:to>
      <xdr:col>85</xdr:col>
      <xdr:colOff>127000</xdr:colOff>
      <xdr:row>97</xdr:row>
      <xdr:rowOff>9909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30484"/>
          <a:ext cx="8382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9909</xdr:rowOff>
    </xdr:from>
    <xdr:to>
      <xdr:col>81</xdr:col>
      <xdr:colOff>50800</xdr:colOff>
      <xdr:row>97</xdr:row>
      <xdr:rowOff>42897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40559"/>
          <a:ext cx="889000" cy="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42897</xdr:rowOff>
    </xdr:from>
    <xdr:to>
      <xdr:col>76</xdr:col>
      <xdr:colOff>114300</xdr:colOff>
      <xdr:row>97</xdr:row>
      <xdr:rowOff>61720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73547"/>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51693</xdr:rowOff>
    </xdr:from>
    <xdr:to>
      <xdr:col>71</xdr:col>
      <xdr:colOff>177800</xdr:colOff>
      <xdr:row>97</xdr:row>
      <xdr:rowOff>61720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82343"/>
          <a:ext cx="8890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120484</xdr:rowOff>
    </xdr:from>
    <xdr:to>
      <xdr:col>85</xdr:col>
      <xdr:colOff>177800</xdr:colOff>
      <xdr:row>97</xdr:row>
      <xdr:rowOff>50634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98911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130559</xdr:rowOff>
    </xdr:from>
    <xdr:to>
      <xdr:col>81</xdr:col>
      <xdr:colOff>101600</xdr:colOff>
      <xdr:row>97</xdr:row>
      <xdr:rowOff>60709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8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51836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8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163547</xdr:rowOff>
    </xdr:from>
    <xdr:to>
      <xdr:col>76</xdr:col>
      <xdr:colOff>165100</xdr:colOff>
      <xdr:row>97</xdr:row>
      <xdr:rowOff>93697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84824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10920</xdr:rowOff>
    </xdr:from>
    <xdr:to>
      <xdr:col>72</xdr:col>
      <xdr:colOff>38100</xdr:colOff>
      <xdr:row>97</xdr:row>
      <xdr:rowOff>112520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103647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893</xdr:rowOff>
    </xdr:from>
    <xdr:to>
      <xdr:col>67</xdr:col>
      <xdr:colOff>101600</xdr:colOff>
      <xdr:row>97</xdr:row>
      <xdr:rowOff>102493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93620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2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昨年より一人当たりのコストの増加が大きいのは、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費の一人当たりのコストは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７６，２５５円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秋田県議会議員選挙、参議院議員選挙、町議会議員選挙の実施、及び施設の解体修繕に備え公共施設等総合管理基金積立金を積立てたことに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費の一人当たりのコストは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９４６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小学校改築工事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一人当たりのコストの減少が大きいのは、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衛生費、消防費、災害復旧費である。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衛生費の一人当たりコストは４１，４６０円となっており、これはクリーンセンター解体事業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の終了によ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消防費の一人当たりコストは３１，１０５円となっており、これは防災行政無線整備事業の終了によるものである。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災害復旧費の一人当たりコストは２５，８７４円となっており、農業、土木いずれの災害もなかったことによるものである。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今年度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農業、土木いずれの災害にも見舞われず</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財政調整基金の取り崩しを行わなかったことから、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前年度に続き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実質単年度収支は黒字となった。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今後は町税の徴収強化による歳入の確保と実施事業の精査により歳出抑制に努め、財政調整基金の繰入金に頼らない予算編成と実質単年収支の黒字化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継続</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全ての会計において実質収支は黒字である。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国民健康保険特別会計において前年度比１．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ポイント減となったのは、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平成３０年度の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制度改正による歳入の減少が主な要因となっている。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高齢化の進行に伴い、医療費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が増となり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後期高齢者医療特別会計において決算額が増加しているものの、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介護</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保険特別会計においては、自治会や地区公民館単位で利用者の参加を呼びかけ開催している健康教室などの啓発事業の効果もあり、決算額が減少に転じている。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一般会計からの繰出</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基準内）により黒字化している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一般会計への負担軽減を図るためにも保険料等の見直しを行うなど特別会計への基準内繰出が減少するよう、特別会計においても健全な財政運営に努める。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6" t="s">
        <v>79</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7" t="s">
        <v>81</v>
      </c>
      <c r="C3" s="648"/>
      <c r="D3" s="648"/>
      <c r="E3" s="649"/>
      <c r="F3" s="649"/>
      <c r="G3" s="649"/>
      <c r="H3" s="649"/>
      <c r="I3" s="649"/>
      <c r="J3" s="649"/>
      <c r="K3" s="649"/>
      <c r="L3" s="649" t="s">
        <v>82</v>
      </c>
      <c r="M3" s="649"/>
      <c r="N3" s="649"/>
      <c r="O3" s="649"/>
      <c r="P3" s="649"/>
      <c r="Q3" s="649"/>
      <c r="R3" s="652"/>
      <c r="S3" s="652"/>
      <c r="T3" s="652"/>
      <c r="U3" s="652"/>
      <c r="V3" s="653"/>
      <c r="W3" s="543" t="s">
        <v>83</v>
      </c>
      <c r="X3" s="544"/>
      <c r="Y3" s="544"/>
      <c r="Z3" s="544"/>
      <c r="AA3" s="544"/>
      <c r="AB3" s="648"/>
      <c r="AC3" s="652" t="s">
        <v>84</v>
      </c>
      <c r="AD3" s="544"/>
      <c r="AE3" s="544"/>
      <c r="AF3" s="544"/>
      <c r="AG3" s="544"/>
      <c r="AH3" s="544"/>
      <c r="AI3" s="544"/>
      <c r="AJ3" s="544"/>
      <c r="AK3" s="544"/>
      <c r="AL3" s="614"/>
      <c r="AM3" s="543" t="s">
        <v>85</v>
      </c>
      <c r="AN3" s="544"/>
      <c r="AO3" s="544"/>
      <c r="AP3" s="544"/>
      <c r="AQ3" s="544"/>
      <c r="AR3" s="544"/>
      <c r="AS3" s="544"/>
      <c r="AT3" s="544"/>
      <c r="AU3" s="544"/>
      <c r="AV3" s="544"/>
      <c r="AW3" s="544"/>
      <c r="AX3" s="614"/>
      <c r="AY3" s="606" t="s">
        <v>1</v>
      </c>
      <c r="AZ3" s="607"/>
      <c r="BA3" s="607"/>
      <c r="BB3" s="607"/>
      <c r="BC3" s="607"/>
      <c r="BD3" s="607"/>
      <c r="BE3" s="607"/>
      <c r="BF3" s="607"/>
      <c r="BG3" s="607"/>
      <c r="BH3" s="607"/>
      <c r="BI3" s="607"/>
      <c r="BJ3" s="607"/>
      <c r="BK3" s="607"/>
      <c r="BL3" s="607"/>
      <c r="BM3" s="656"/>
      <c r="BN3" s="543" t="s">
        <v>86</v>
      </c>
      <c r="BO3" s="544"/>
      <c r="BP3" s="544"/>
      <c r="BQ3" s="544"/>
      <c r="BR3" s="544"/>
      <c r="BS3" s="544"/>
      <c r="BT3" s="544"/>
      <c r="BU3" s="614"/>
      <c r="BV3" s="543" t="s">
        <v>87</v>
      </c>
      <c r="BW3" s="544"/>
      <c r="BX3" s="544"/>
      <c r="BY3" s="544"/>
      <c r="BZ3" s="544"/>
      <c r="CA3" s="544"/>
      <c r="CB3" s="544"/>
      <c r="CC3" s="614"/>
      <c r="CD3" s="606" t="s">
        <v>1</v>
      </c>
      <c r="CE3" s="607"/>
      <c r="CF3" s="607"/>
      <c r="CG3" s="607"/>
      <c r="CH3" s="607"/>
      <c r="CI3" s="607"/>
      <c r="CJ3" s="607"/>
      <c r="CK3" s="607"/>
      <c r="CL3" s="607"/>
      <c r="CM3" s="607"/>
      <c r="CN3" s="607"/>
      <c r="CO3" s="607"/>
      <c r="CP3" s="607"/>
      <c r="CQ3" s="607"/>
      <c r="CR3" s="607"/>
      <c r="CS3" s="656"/>
      <c r="CT3" s="543" t="s">
        <v>88</v>
      </c>
      <c r="CU3" s="544"/>
      <c r="CV3" s="544"/>
      <c r="CW3" s="544"/>
      <c r="CX3" s="544"/>
      <c r="CY3" s="544"/>
      <c r="CZ3" s="544"/>
      <c r="DA3" s="614"/>
      <c r="DB3" s="543" t="s">
        <v>89</v>
      </c>
      <c r="DC3" s="544"/>
      <c r="DD3" s="544"/>
      <c r="DE3" s="544"/>
      <c r="DF3" s="544"/>
      <c r="DG3" s="544"/>
      <c r="DH3" s="544"/>
      <c r="DI3" s="614"/>
      <c r="DJ3" s="184"/>
      <c r="DK3" s="184"/>
      <c r="DL3" s="184"/>
      <c r="DM3" s="184"/>
      <c r="DN3" s="184"/>
      <c r="DO3" s="184"/>
    </row>
    <row r="4" spans="1:119" ht="18.75" customHeight="1" x14ac:dyDescent="0.15">
      <c r="A4" s="185"/>
      <c r="B4" s="622"/>
      <c r="C4" s="623"/>
      <c r="D4" s="623"/>
      <c r="E4" s="624"/>
      <c r="F4" s="624"/>
      <c r="G4" s="624"/>
      <c r="H4" s="624"/>
      <c r="I4" s="624"/>
      <c r="J4" s="624"/>
      <c r="K4" s="624"/>
      <c r="L4" s="624"/>
      <c r="M4" s="624"/>
      <c r="N4" s="624"/>
      <c r="O4" s="624"/>
      <c r="P4" s="624"/>
      <c r="Q4" s="624"/>
      <c r="R4" s="628"/>
      <c r="S4" s="628"/>
      <c r="T4" s="628"/>
      <c r="U4" s="628"/>
      <c r="V4" s="629"/>
      <c r="W4" s="615"/>
      <c r="X4" s="426"/>
      <c r="Y4" s="426"/>
      <c r="Z4" s="426"/>
      <c r="AA4" s="426"/>
      <c r="AB4" s="623"/>
      <c r="AC4" s="628"/>
      <c r="AD4" s="426"/>
      <c r="AE4" s="426"/>
      <c r="AF4" s="426"/>
      <c r="AG4" s="426"/>
      <c r="AH4" s="426"/>
      <c r="AI4" s="426"/>
      <c r="AJ4" s="426"/>
      <c r="AK4" s="426"/>
      <c r="AL4" s="616"/>
      <c r="AM4" s="570"/>
      <c r="AN4" s="480"/>
      <c r="AO4" s="480"/>
      <c r="AP4" s="480"/>
      <c r="AQ4" s="480"/>
      <c r="AR4" s="480"/>
      <c r="AS4" s="480"/>
      <c r="AT4" s="480"/>
      <c r="AU4" s="480"/>
      <c r="AV4" s="480"/>
      <c r="AW4" s="480"/>
      <c r="AX4" s="655"/>
      <c r="AY4" s="456" t="s">
        <v>90</v>
      </c>
      <c r="AZ4" s="457"/>
      <c r="BA4" s="457"/>
      <c r="BB4" s="457"/>
      <c r="BC4" s="457"/>
      <c r="BD4" s="457"/>
      <c r="BE4" s="457"/>
      <c r="BF4" s="457"/>
      <c r="BG4" s="457"/>
      <c r="BH4" s="457"/>
      <c r="BI4" s="457"/>
      <c r="BJ4" s="457"/>
      <c r="BK4" s="457"/>
      <c r="BL4" s="457"/>
      <c r="BM4" s="458"/>
      <c r="BN4" s="459">
        <v>6176183</v>
      </c>
      <c r="BO4" s="460"/>
      <c r="BP4" s="460"/>
      <c r="BQ4" s="460"/>
      <c r="BR4" s="460"/>
      <c r="BS4" s="460"/>
      <c r="BT4" s="460"/>
      <c r="BU4" s="461"/>
      <c r="BV4" s="459">
        <v>5818359</v>
      </c>
      <c r="BW4" s="460"/>
      <c r="BX4" s="460"/>
      <c r="BY4" s="460"/>
      <c r="BZ4" s="460"/>
      <c r="CA4" s="460"/>
      <c r="CB4" s="460"/>
      <c r="CC4" s="461"/>
      <c r="CD4" s="640" t="s">
        <v>91</v>
      </c>
      <c r="CE4" s="641"/>
      <c r="CF4" s="641"/>
      <c r="CG4" s="641"/>
      <c r="CH4" s="641"/>
      <c r="CI4" s="641"/>
      <c r="CJ4" s="641"/>
      <c r="CK4" s="641"/>
      <c r="CL4" s="641"/>
      <c r="CM4" s="641"/>
      <c r="CN4" s="641"/>
      <c r="CO4" s="641"/>
      <c r="CP4" s="641"/>
      <c r="CQ4" s="641"/>
      <c r="CR4" s="641"/>
      <c r="CS4" s="642"/>
      <c r="CT4" s="643">
        <v>7.8</v>
      </c>
      <c r="CU4" s="644"/>
      <c r="CV4" s="644"/>
      <c r="CW4" s="644"/>
      <c r="CX4" s="644"/>
      <c r="CY4" s="644"/>
      <c r="CZ4" s="644"/>
      <c r="DA4" s="645"/>
      <c r="DB4" s="643">
        <v>5.7</v>
      </c>
      <c r="DC4" s="644"/>
      <c r="DD4" s="644"/>
      <c r="DE4" s="644"/>
      <c r="DF4" s="644"/>
      <c r="DG4" s="644"/>
      <c r="DH4" s="644"/>
      <c r="DI4" s="645"/>
      <c r="DJ4" s="184"/>
      <c r="DK4" s="184"/>
      <c r="DL4" s="184"/>
      <c r="DM4" s="184"/>
      <c r="DN4" s="184"/>
      <c r="DO4" s="184"/>
    </row>
    <row r="5" spans="1:119" ht="18.75" customHeight="1" x14ac:dyDescent="0.15">
      <c r="A5" s="185"/>
      <c r="B5" s="650"/>
      <c r="C5" s="481"/>
      <c r="D5" s="481"/>
      <c r="E5" s="651"/>
      <c r="F5" s="651"/>
      <c r="G5" s="651"/>
      <c r="H5" s="651"/>
      <c r="I5" s="651"/>
      <c r="J5" s="651"/>
      <c r="K5" s="651"/>
      <c r="L5" s="651"/>
      <c r="M5" s="651"/>
      <c r="N5" s="651"/>
      <c r="O5" s="651"/>
      <c r="P5" s="651"/>
      <c r="Q5" s="651"/>
      <c r="R5" s="479"/>
      <c r="S5" s="479"/>
      <c r="T5" s="479"/>
      <c r="U5" s="479"/>
      <c r="V5" s="654"/>
      <c r="W5" s="570"/>
      <c r="X5" s="480"/>
      <c r="Y5" s="480"/>
      <c r="Z5" s="480"/>
      <c r="AA5" s="480"/>
      <c r="AB5" s="481"/>
      <c r="AC5" s="479"/>
      <c r="AD5" s="480"/>
      <c r="AE5" s="480"/>
      <c r="AF5" s="480"/>
      <c r="AG5" s="480"/>
      <c r="AH5" s="480"/>
      <c r="AI5" s="480"/>
      <c r="AJ5" s="480"/>
      <c r="AK5" s="480"/>
      <c r="AL5" s="655"/>
      <c r="AM5" s="533" t="s">
        <v>92</v>
      </c>
      <c r="AN5" s="438"/>
      <c r="AO5" s="438"/>
      <c r="AP5" s="438"/>
      <c r="AQ5" s="438"/>
      <c r="AR5" s="438"/>
      <c r="AS5" s="438"/>
      <c r="AT5" s="439"/>
      <c r="AU5" s="521" t="s">
        <v>93</v>
      </c>
      <c r="AV5" s="522"/>
      <c r="AW5" s="522"/>
      <c r="AX5" s="522"/>
      <c r="AY5" s="444" t="s">
        <v>94</v>
      </c>
      <c r="AZ5" s="445"/>
      <c r="BA5" s="445"/>
      <c r="BB5" s="445"/>
      <c r="BC5" s="445"/>
      <c r="BD5" s="445"/>
      <c r="BE5" s="445"/>
      <c r="BF5" s="445"/>
      <c r="BG5" s="445"/>
      <c r="BH5" s="445"/>
      <c r="BI5" s="445"/>
      <c r="BJ5" s="445"/>
      <c r="BK5" s="445"/>
      <c r="BL5" s="445"/>
      <c r="BM5" s="446"/>
      <c r="BN5" s="464">
        <v>5895479</v>
      </c>
      <c r="BO5" s="465"/>
      <c r="BP5" s="465"/>
      <c r="BQ5" s="465"/>
      <c r="BR5" s="465"/>
      <c r="BS5" s="465"/>
      <c r="BT5" s="465"/>
      <c r="BU5" s="466"/>
      <c r="BV5" s="464">
        <v>5584400</v>
      </c>
      <c r="BW5" s="465"/>
      <c r="BX5" s="465"/>
      <c r="BY5" s="465"/>
      <c r="BZ5" s="465"/>
      <c r="CA5" s="465"/>
      <c r="CB5" s="465"/>
      <c r="CC5" s="466"/>
      <c r="CD5" s="473" t="s">
        <v>95</v>
      </c>
      <c r="CE5" s="474"/>
      <c r="CF5" s="474"/>
      <c r="CG5" s="474"/>
      <c r="CH5" s="474"/>
      <c r="CI5" s="474"/>
      <c r="CJ5" s="474"/>
      <c r="CK5" s="474"/>
      <c r="CL5" s="474"/>
      <c r="CM5" s="474"/>
      <c r="CN5" s="474"/>
      <c r="CO5" s="474"/>
      <c r="CP5" s="474"/>
      <c r="CQ5" s="474"/>
      <c r="CR5" s="474"/>
      <c r="CS5" s="475"/>
      <c r="CT5" s="434">
        <v>94</v>
      </c>
      <c r="CU5" s="435"/>
      <c r="CV5" s="435"/>
      <c r="CW5" s="435"/>
      <c r="CX5" s="435"/>
      <c r="CY5" s="435"/>
      <c r="CZ5" s="435"/>
      <c r="DA5" s="436"/>
      <c r="DB5" s="434">
        <v>95</v>
      </c>
      <c r="DC5" s="435"/>
      <c r="DD5" s="435"/>
      <c r="DE5" s="435"/>
      <c r="DF5" s="435"/>
      <c r="DG5" s="435"/>
      <c r="DH5" s="435"/>
      <c r="DI5" s="436"/>
      <c r="DJ5" s="184"/>
      <c r="DK5" s="184"/>
      <c r="DL5" s="184"/>
      <c r="DM5" s="184"/>
      <c r="DN5" s="184"/>
      <c r="DO5" s="184"/>
    </row>
    <row r="6" spans="1:119" ht="18.75" customHeight="1" x14ac:dyDescent="0.15">
      <c r="A6" s="185"/>
      <c r="B6" s="620" t="s">
        <v>96</v>
      </c>
      <c r="C6" s="478"/>
      <c r="D6" s="478"/>
      <c r="E6" s="621"/>
      <c r="F6" s="621"/>
      <c r="G6" s="621"/>
      <c r="H6" s="621"/>
      <c r="I6" s="621"/>
      <c r="J6" s="621"/>
      <c r="K6" s="621"/>
      <c r="L6" s="621" t="s">
        <v>97</v>
      </c>
      <c r="M6" s="621"/>
      <c r="N6" s="621"/>
      <c r="O6" s="621"/>
      <c r="P6" s="621"/>
      <c r="Q6" s="621"/>
      <c r="R6" s="502"/>
      <c r="S6" s="502"/>
      <c r="T6" s="502"/>
      <c r="U6" s="502"/>
      <c r="V6" s="627"/>
      <c r="W6" s="555" t="s">
        <v>98</v>
      </c>
      <c r="X6" s="477"/>
      <c r="Y6" s="477"/>
      <c r="Z6" s="477"/>
      <c r="AA6" s="477"/>
      <c r="AB6" s="478"/>
      <c r="AC6" s="632" t="s">
        <v>99</v>
      </c>
      <c r="AD6" s="633"/>
      <c r="AE6" s="633"/>
      <c r="AF6" s="633"/>
      <c r="AG6" s="633"/>
      <c r="AH6" s="633"/>
      <c r="AI6" s="633"/>
      <c r="AJ6" s="633"/>
      <c r="AK6" s="633"/>
      <c r="AL6" s="634"/>
      <c r="AM6" s="533" t="s">
        <v>100</v>
      </c>
      <c r="AN6" s="438"/>
      <c r="AO6" s="438"/>
      <c r="AP6" s="438"/>
      <c r="AQ6" s="438"/>
      <c r="AR6" s="438"/>
      <c r="AS6" s="438"/>
      <c r="AT6" s="439"/>
      <c r="AU6" s="521" t="s">
        <v>101</v>
      </c>
      <c r="AV6" s="522"/>
      <c r="AW6" s="522"/>
      <c r="AX6" s="522"/>
      <c r="AY6" s="444" t="s">
        <v>102</v>
      </c>
      <c r="AZ6" s="445"/>
      <c r="BA6" s="445"/>
      <c r="BB6" s="445"/>
      <c r="BC6" s="445"/>
      <c r="BD6" s="445"/>
      <c r="BE6" s="445"/>
      <c r="BF6" s="445"/>
      <c r="BG6" s="445"/>
      <c r="BH6" s="445"/>
      <c r="BI6" s="445"/>
      <c r="BJ6" s="445"/>
      <c r="BK6" s="445"/>
      <c r="BL6" s="445"/>
      <c r="BM6" s="446"/>
      <c r="BN6" s="464">
        <v>280704</v>
      </c>
      <c r="BO6" s="465"/>
      <c r="BP6" s="465"/>
      <c r="BQ6" s="465"/>
      <c r="BR6" s="465"/>
      <c r="BS6" s="465"/>
      <c r="BT6" s="465"/>
      <c r="BU6" s="466"/>
      <c r="BV6" s="464">
        <v>233959</v>
      </c>
      <c r="BW6" s="465"/>
      <c r="BX6" s="465"/>
      <c r="BY6" s="465"/>
      <c r="BZ6" s="465"/>
      <c r="CA6" s="465"/>
      <c r="CB6" s="465"/>
      <c r="CC6" s="466"/>
      <c r="CD6" s="473" t="s">
        <v>103</v>
      </c>
      <c r="CE6" s="474"/>
      <c r="CF6" s="474"/>
      <c r="CG6" s="474"/>
      <c r="CH6" s="474"/>
      <c r="CI6" s="474"/>
      <c r="CJ6" s="474"/>
      <c r="CK6" s="474"/>
      <c r="CL6" s="474"/>
      <c r="CM6" s="474"/>
      <c r="CN6" s="474"/>
      <c r="CO6" s="474"/>
      <c r="CP6" s="474"/>
      <c r="CQ6" s="474"/>
      <c r="CR6" s="474"/>
      <c r="CS6" s="475"/>
      <c r="CT6" s="617">
        <v>97</v>
      </c>
      <c r="CU6" s="618"/>
      <c r="CV6" s="618"/>
      <c r="CW6" s="618"/>
      <c r="CX6" s="618"/>
      <c r="CY6" s="618"/>
      <c r="CZ6" s="618"/>
      <c r="DA6" s="619"/>
      <c r="DB6" s="617">
        <v>99.2</v>
      </c>
      <c r="DC6" s="618"/>
      <c r="DD6" s="618"/>
      <c r="DE6" s="618"/>
      <c r="DF6" s="618"/>
      <c r="DG6" s="618"/>
      <c r="DH6" s="618"/>
      <c r="DI6" s="619"/>
      <c r="DJ6" s="184"/>
      <c r="DK6" s="184"/>
      <c r="DL6" s="184"/>
      <c r="DM6" s="184"/>
      <c r="DN6" s="184"/>
      <c r="DO6" s="184"/>
    </row>
    <row r="7" spans="1:119" ht="18.75" customHeight="1" x14ac:dyDescent="0.15">
      <c r="A7" s="185"/>
      <c r="B7" s="622"/>
      <c r="C7" s="623"/>
      <c r="D7" s="623"/>
      <c r="E7" s="624"/>
      <c r="F7" s="624"/>
      <c r="G7" s="624"/>
      <c r="H7" s="624"/>
      <c r="I7" s="624"/>
      <c r="J7" s="624"/>
      <c r="K7" s="624"/>
      <c r="L7" s="624"/>
      <c r="M7" s="624"/>
      <c r="N7" s="624"/>
      <c r="O7" s="624"/>
      <c r="P7" s="624"/>
      <c r="Q7" s="624"/>
      <c r="R7" s="628"/>
      <c r="S7" s="628"/>
      <c r="T7" s="628"/>
      <c r="U7" s="628"/>
      <c r="V7" s="629"/>
      <c r="W7" s="615"/>
      <c r="X7" s="426"/>
      <c r="Y7" s="426"/>
      <c r="Z7" s="426"/>
      <c r="AA7" s="426"/>
      <c r="AB7" s="623"/>
      <c r="AC7" s="635"/>
      <c r="AD7" s="427"/>
      <c r="AE7" s="427"/>
      <c r="AF7" s="427"/>
      <c r="AG7" s="427"/>
      <c r="AH7" s="427"/>
      <c r="AI7" s="427"/>
      <c r="AJ7" s="427"/>
      <c r="AK7" s="427"/>
      <c r="AL7" s="636"/>
      <c r="AM7" s="533" t="s">
        <v>104</v>
      </c>
      <c r="AN7" s="438"/>
      <c r="AO7" s="438"/>
      <c r="AP7" s="438"/>
      <c r="AQ7" s="438"/>
      <c r="AR7" s="438"/>
      <c r="AS7" s="438"/>
      <c r="AT7" s="439"/>
      <c r="AU7" s="521" t="s">
        <v>101</v>
      </c>
      <c r="AV7" s="522"/>
      <c r="AW7" s="522"/>
      <c r="AX7" s="522"/>
      <c r="AY7" s="444" t="s">
        <v>105</v>
      </c>
      <c r="AZ7" s="445"/>
      <c r="BA7" s="445"/>
      <c r="BB7" s="445"/>
      <c r="BC7" s="445"/>
      <c r="BD7" s="445"/>
      <c r="BE7" s="445"/>
      <c r="BF7" s="445"/>
      <c r="BG7" s="445"/>
      <c r="BH7" s="445"/>
      <c r="BI7" s="445"/>
      <c r="BJ7" s="445"/>
      <c r="BK7" s="445"/>
      <c r="BL7" s="445"/>
      <c r="BM7" s="446"/>
      <c r="BN7" s="464">
        <v>4251</v>
      </c>
      <c r="BO7" s="465"/>
      <c r="BP7" s="465"/>
      <c r="BQ7" s="465"/>
      <c r="BR7" s="465"/>
      <c r="BS7" s="465"/>
      <c r="BT7" s="465"/>
      <c r="BU7" s="466"/>
      <c r="BV7" s="464">
        <v>34344</v>
      </c>
      <c r="BW7" s="465"/>
      <c r="BX7" s="465"/>
      <c r="BY7" s="465"/>
      <c r="BZ7" s="465"/>
      <c r="CA7" s="465"/>
      <c r="CB7" s="465"/>
      <c r="CC7" s="466"/>
      <c r="CD7" s="473" t="s">
        <v>106</v>
      </c>
      <c r="CE7" s="474"/>
      <c r="CF7" s="474"/>
      <c r="CG7" s="474"/>
      <c r="CH7" s="474"/>
      <c r="CI7" s="474"/>
      <c r="CJ7" s="474"/>
      <c r="CK7" s="474"/>
      <c r="CL7" s="474"/>
      <c r="CM7" s="474"/>
      <c r="CN7" s="474"/>
      <c r="CO7" s="474"/>
      <c r="CP7" s="474"/>
      <c r="CQ7" s="474"/>
      <c r="CR7" s="474"/>
      <c r="CS7" s="475"/>
      <c r="CT7" s="464">
        <v>3524326</v>
      </c>
      <c r="CU7" s="465"/>
      <c r="CV7" s="465"/>
      <c r="CW7" s="465"/>
      <c r="CX7" s="465"/>
      <c r="CY7" s="465"/>
      <c r="CZ7" s="465"/>
      <c r="DA7" s="466"/>
      <c r="DB7" s="464">
        <v>3523066</v>
      </c>
      <c r="DC7" s="465"/>
      <c r="DD7" s="465"/>
      <c r="DE7" s="465"/>
      <c r="DF7" s="465"/>
      <c r="DG7" s="465"/>
      <c r="DH7" s="465"/>
      <c r="DI7" s="466"/>
      <c r="DJ7" s="184"/>
      <c r="DK7" s="184"/>
      <c r="DL7" s="184"/>
      <c r="DM7" s="184"/>
      <c r="DN7" s="184"/>
      <c r="DO7" s="184"/>
    </row>
    <row r="8" spans="1:119" ht="18.75" customHeight="1" thickBot="1" x14ac:dyDescent="0.2">
      <c r="A8" s="185"/>
      <c r="B8" s="625"/>
      <c r="C8" s="556"/>
      <c r="D8" s="556"/>
      <c r="E8" s="626"/>
      <c r="F8" s="626"/>
      <c r="G8" s="626"/>
      <c r="H8" s="626"/>
      <c r="I8" s="626"/>
      <c r="J8" s="626"/>
      <c r="K8" s="626"/>
      <c r="L8" s="626"/>
      <c r="M8" s="626"/>
      <c r="N8" s="626"/>
      <c r="O8" s="626"/>
      <c r="P8" s="626"/>
      <c r="Q8" s="626"/>
      <c r="R8" s="630"/>
      <c r="S8" s="630"/>
      <c r="T8" s="630"/>
      <c r="U8" s="630"/>
      <c r="V8" s="631"/>
      <c r="W8" s="545"/>
      <c r="X8" s="546"/>
      <c r="Y8" s="546"/>
      <c r="Z8" s="546"/>
      <c r="AA8" s="546"/>
      <c r="AB8" s="556"/>
      <c r="AC8" s="637"/>
      <c r="AD8" s="638"/>
      <c r="AE8" s="638"/>
      <c r="AF8" s="638"/>
      <c r="AG8" s="638"/>
      <c r="AH8" s="638"/>
      <c r="AI8" s="638"/>
      <c r="AJ8" s="638"/>
      <c r="AK8" s="638"/>
      <c r="AL8" s="639"/>
      <c r="AM8" s="533" t="s">
        <v>107</v>
      </c>
      <c r="AN8" s="438"/>
      <c r="AO8" s="438"/>
      <c r="AP8" s="438"/>
      <c r="AQ8" s="438"/>
      <c r="AR8" s="438"/>
      <c r="AS8" s="438"/>
      <c r="AT8" s="439"/>
      <c r="AU8" s="521" t="s">
        <v>108</v>
      </c>
      <c r="AV8" s="522"/>
      <c r="AW8" s="522"/>
      <c r="AX8" s="522"/>
      <c r="AY8" s="444" t="s">
        <v>109</v>
      </c>
      <c r="AZ8" s="445"/>
      <c r="BA8" s="445"/>
      <c r="BB8" s="445"/>
      <c r="BC8" s="445"/>
      <c r="BD8" s="445"/>
      <c r="BE8" s="445"/>
      <c r="BF8" s="445"/>
      <c r="BG8" s="445"/>
      <c r="BH8" s="445"/>
      <c r="BI8" s="445"/>
      <c r="BJ8" s="445"/>
      <c r="BK8" s="445"/>
      <c r="BL8" s="445"/>
      <c r="BM8" s="446"/>
      <c r="BN8" s="464">
        <v>276453</v>
      </c>
      <c r="BO8" s="465"/>
      <c r="BP8" s="465"/>
      <c r="BQ8" s="465"/>
      <c r="BR8" s="465"/>
      <c r="BS8" s="465"/>
      <c r="BT8" s="465"/>
      <c r="BU8" s="466"/>
      <c r="BV8" s="464">
        <v>199615</v>
      </c>
      <c r="BW8" s="465"/>
      <c r="BX8" s="465"/>
      <c r="BY8" s="465"/>
      <c r="BZ8" s="465"/>
      <c r="CA8" s="465"/>
      <c r="CB8" s="465"/>
      <c r="CC8" s="466"/>
      <c r="CD8" s="473" t="s">
        <v>110</v>
      </c>
      <c r="CE8" s="474"/>
      <c r="CF8" s="474"/>
      <c r="CG8" s="474"/>
      <c r="CH8" s="474"/>
      <c r="CI8" s="474"/>
      <c r="CJ8" s="474"/>
      <c r="CK8" s="474"/>
      <c r="CL8" s="474"/>
      <c r="CM8" s="474"/>
      <c r="CN8" s="474"/>
      <c r="CO8" s="474"/>
      <c r="CP8" s="474"/>
      <c r="CQ8" s="474"/>
      <c r="CR8" s="474"/>
      <c r="CS8" s="475"/>
      <c r="CT8" s="577">
        <v>0.26</v>
      </c>
      <c r="CU8" s="578"/>
      <c r="CV8" s="578"/>
      <c r="CW8" s="578"/>
      <c r="CX8" s="578"/>
      <c r="CY8" s="578"/>
      <c r="CZ8" s="578"/>
      <c r="DA8" s="579"/>
      <c r="DB8" s="577">
        <v>0.26</v>
      </c>
      <c r="DC8" s="578"/>
      <c r="DD8" s="578"/>
      <c r="DE8" s="578"/>
      <c r="DF8" s="578"/>
      <c r="DG8" s="578"/>
      <c r="DH8" s="578"/>
      <c r="DI8" s="579"/>
      <c r="DJ8" s="184"/>
      <c r="DK8" s="184"/>
      <c r="DL8" s="184"/>
      <c r="DM8" s="184"/>
      <c r="DN8" s="184"/>
      <c r="DO8" s="184"/>
    </row>
    <row r="9" spans="1:119" ht="18.75" customHeight="1" thickBot="1" x14ac:dyDescent="0.2">
      <c r="A9" s="185"/>
      <c r="B9" s="606" t="s">
        <v>111</v>
      </c>
      <c r="C9" s="607"/>
      <c r="D9" s="607"/>
      <c r="E9" s="607"/>
      <c r="F9" s="607"/>
      <c r="G9" s="607"/>
      <c r="H9" s="607"/>
      <c r="I9" s="607"/>
      <c r="J9" s="607"/>
      <c r="K9" s="527"/>
      <c r="L9" s="608" t="s">
        <v>112</v>
      </c>
      <c r="M9" s="609"/>
      <c r="N9" s="609"/>
      <c r="O9" s="609"/>
      <c r="P9" s="609"/>
      <c r="Q9" s="610"/>
      <c r="R9" s="611">
        <v>9463</v>
      </c>
      <c r="S9" s="612"/>
      <c r="T9" s="612"/>
      <c r="U9" s="612"/>
      <c r="V9" s="613"/>
      <c r="W9" s="543" t="s">
        <v>113</v>
      </c>
      <c r="X9" s="544"/>
      <c r="Y9" s="544"/>
      <c r="Z9" s="544"/>
      <c r="AA9" s="544"/>
      <c r="AB9" s="544"/>
      <c r="AC9" s="544"/>
      <c r="AD9" s="544"/>
      <c r="AE9" s="544"/>
      <c r="AF9" s="544"/>
      <c r="AG9" s="544"/>
      <c r="AH9" s="544"/>
      <c r="AI9" s="544"/>
      <c r="AJ9" s="544"/>
      <c r="AK9" s="544"/>
      <c r="AL9" s="614"/>
      <c r="AM9" s="533" t="s">
        <v>114</v>
      </c>
      <c r="AN9" s="438"/>
      <c r="AO9" s="438"/>
      <c r="AP9" s="438"/>
      <c r="AQ9" s="438"/>
      <c r="AR9" s="438"/>
      <c r="AS9" s="438"/>
      <c r="AT9" s="439"/>
      <c r="AU9" s="521" t="s">
        <v>101</v>
      </c>
      <c r="AV9" s="522"/>
      <c r="AW9" s="522"/>
      <c r="AX9" s="522"/>
      <c r="AY9" s="444" t="s">
        <v>115</v>
      </c>
      <c r="AZ9" s="445"/>
      <c r="BA9" s="445"/>
      <c r="BB9" s="445"/>
      <c r="BC9" s="445"/>
      <c r="BD9" s="445"/>
      <c r="BE9" s="445"/>
      <c r="BF9" s="445"/>
      <c r="BG9" s="445"/>
      <c r="BH9" s="445"/>
      <c r="BI9" s="445"/>
      <c r="BJ9" s="445"/>
      <c r="BK9" s="445"/>
      <c r="BL9" s="445"/>
      <c r="BM9" s="446"/>
      <c r="BN9" s="464">
        <v>76838</v>
      </c>
      <c r="BO9" s="465"/>
      <c r="BP9" s="465"/>
      <c r="BQ9" s="465"/>
      <c r="BR9" s="465"/>
      <c r="BS9" s="465"/>
      <c r="BT9" s="465"/>
      <c r="BU9" s="466"/>
      <c r="BV9" s="464">
        <v>25369</v>
      </c>
      <c r="BW9" s="465"/>
      <c r="BX9" s="465"/>
      <c r="BY9" s="465"/>
      <c r="BZ9" s="465"/>
      <c r="CA9" s="465"/>
      <c r="CB9" s="465"/>
      <c r="CC9" s="466"/>
      <c r="CD9" s="473" t="s">
        <v>116</v>
      </c>
      <c r="CE9" s="474"/>
      <c r="CF9" s="474"/>
      <c r="CG9" s="474"/>
      <c r="CH9" s="474"/>
      <c r="CI9" s="474"/>
      <c r="CJ9" s="474"/>
      <c r="CK9" s="474"/>
      <c r="CL9" s="474"/>
      <c r="CM9" s="474"/>
      <c r="CN9" s="474"/>
      <c r="CO9" s="474"/>
      <c r="CP9" s="474"/>
      <c r="CQ9" s="474"/>
      <c r="CR9" s="474"/>
      <c r="CS9" s="475"/>
      <c r="CT9" s="434">
        <v>15.1</v>
      </c>
      <c r="CU9" s="435"/>
      <c r="CV9" s="435"/>
      <c r="CW9" s="435"/>
      <c r="CX9" s="435"/>
      <c r="CY9" s="435"/>
      <c r="CZ9" s="435"/>
      <c r="DA9" s="436"/>
      <c r="DB9" s="434">
        <v>14.8</v>
      </c>
      <c r="DC9" s="435"/>
      <c r="DD9" s="435"/>
      <c r="DE9" s="435"/>
      <c r="DF9" s="435"/>
      <c r="DG9" s="435"/>
      <c r="DH9" s="435"/>
      <c r="DI9" s="436"/>
      <c r="DJ9" s="184"/>
      <c r="DK9" s="184"/>
      <c r="DL9" s="184"/>
      <c r="DM9" s="184"/>
      <c r="DN9" s="184"/>
      <c r="DO9" s="184"/>
    </row>
    <row r="10" spans="1:119" ht="18.75" customHeight="1" thickBot="1" x14ac:dyDescent="0.2">
      <c r="A10" s="185"/>
      <c r="B10" s="606"/>
      <c r="C10" s="607"/>
      <c r="D10" s="607"/>
      <c r="E10" s="607"/>
      <c r="F10" s="607"/>
      <c r="G10" s="607"/>
      <c r="H10" s="607"/>
      <c r="I10" s="607"/>
      <c r="J10" s="607"/>
      <c r="K10" s="527"/>
      <c r="L10" s="437" t="s">
        <v>117</v>
      </c>
      <c r="M10" s="438"/>
      <c r="N10" s="438"/>
      <c r="O10" s="438"/>
      <c r="P10" s="438"/>
      <c r="Q10" s="439"/>
      <c r="R10" s="440">
        <v>10516</v>
      </c>
      <c r="S10" s="441"/>
      <c r="T10" s="441"/>
      <c r="U10" s="441"/>
      <c r="V10" s="443"/>
      <c r="W10" s="615"/>
      <c r="X10" s="426"/>
      <c r="Y10" s="426"/>
      <c r="Z10" s="426"/>
      <c r="AA10" s="426"/>
      <c r="AB10" s="426"/>
      <c r="AC10" s="426"/>
      <c r="AD10" s="426"/>
      <c r="AE10" s="426"/>
      <c r="AF10" s="426"/>
      <c r="AG10" s="426"/>
      <c r="AH10" s="426"/>
      <c r="AI10" s="426"/>
      <c r="AJ10" s="426"/>
      <c r="AK10" s="426"/>
      <c r="AL10" s="616"/>
      <c r="AM10" s="533" t="s">
        <v>118</v>
      </c>
      <c r="AN10" s="438"/>
      <c r="AO10" s="438"/>
      <c r="AP10" s="438"/>
      <c r="AQ10" s="438"/>
      <c r="AR10" s="438"/>
      <c r="AS10" s="438"/>
      <c r="AT10" s="439"/>
      <c r="AU10" s="521" t="s">
        <v>119</v>
      </c>
      <c r="AV10" s="522"/>
      <c r="AW10" s="522"/>
      <c r="AX10" s="522"/>
      <c r="AY10" s="444" t="s">
        <v>120</v>
      </c>
      <c r="AZ10" s="445"/>
      <c r="BA10" s="445"/>
      <c r="BB10" s="445"/>
      <c r="BC10" s="445"/>
      <c r="BD10" s="445"/>
      <c r="BE10" s="445"/>
      <c r="BF10" s="445"/>
      <c r="BG10" s="445"/>
      <c r="BH10" s="445"/>
      <c r="BI10" s="445"/>
      <c r="BJ10" s="445"/>
      <c r="BK10" s="445"/>
      <c r="BL10" s="445"/>
      <c r="BM10" s="446"/>
      <c r="BN10" s="464">
        <v>49598</v>
      </c>
      <c r="BO10" s="465"/>
      <c r="BP10" s="465"/>
      <c r="BQ10" s="465"/>
      <c r="BR10" s="465"/>
      <c r="BS10" s="465"/>
      <c r="BT10" s="465"/>
      <c r="BU10" s="466"/>
      <c r="BV10" s="464">
        <v>36956</v>
      </c>
      <c r="BW10" s="465"/>
      <c r="BX10" s="465"/>
      <c r="BY10" s="465"/>
      <c r="BZ10" s="465"/>
      <c r="CA10" s="465"/>
      <c r="CB10" s="465"/>
      <c r="CC10" s="466"/>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6"/>
      <c r="C11" s="607"/>
      <c r="D11" s="607"/>
      <c r="E11" s="607"/>
      <c r="F11" s="607"/>
      <c r="G11" s="607"/>
      <c r="H11" s="607"/>
      <c r="I11" s="607"/>
      <c r="J11" s="607"/>
      <c r="K11" s="527"/>
      <c r="L11" s="510" t="s">
        <v>122</v>
      </c>
      <c r="M11" s="511"/>
      <c r="N11" s="511"/>
      <c r="O11" s="511"/>
      <c r="P11" s="511"/>
      <c r="Q11" s="512"/>
      <c r="R11" s="603" t="s">
        <v>123</v>
      </c>
      <c r="S11" s="604"/>
      <c r="T11" s="604"/>
      <c r="U11" s="604"/>
      <c r="V11" s="605"/>
      <c r="W11" s="615"/>
      <c r="X11" s="426"/>
      <c r="Y11" s="426"/>
      <c r="Z11" s="426"/>
      <c r="AA11" s="426"/>
      <c r="AB11" s="426"/>
      <c r="AC11" s="426"/>
      <c r="AD11" s="426"/>
      <c r="AE11" s="426"/>
      <c r="AF11" s="426"/>
      <c r="AG11" s="426"/>
      <c r="AH11" s="426"/>
      <c r="AI11" s="426"/>
      <c r="AJ11" s="426"/>
      <c r="AK11" s="426"/>
      <c r="AL11" s="616"/>
      <c r="AM11" s="533" t="s">
        <v>124</v>
      </c>
      <c r="AN11" s="438"/>
      <c r="AO11" s="438"/>
      <c r="AP11" s="438"/>
      <c r="AQ11" s="438"/>
      <c r="AR11" s="438"/>
      <c r="AS11" s="438"/>
      <c r="AT11" s="439"/>
      <c r="AU11" s="521" t="s">
        <v>125</v>
      </c>
      <c r="AV11" s="522"/>
      <c r="AW11" s="522"/>
      <c r="AX11" s="522"/>
      <c r="AY11" s="444" t="s">
        <v>126</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127</v>
      </c>
      <c r="CE11" s="474"/>
      <c r="CF11" s="474"/>
      <c r="CG11" s="474"/>
      <c r="CH11" s="474"/>
      <c r="CI11" s="474"/>
      <c r="CJ11" s="474"/>
      <c r="CK11" s="474"/>
      <c r="CL11" s="474"/>
      <c r="CM11" s="474"/>
      <c r="CN11" s="474"/>
      <c r="CO11" s="474"/>
      <c r="CP11" s="474"/>
      <c r="CQ11" s="474"/>
      <c r="CR11" s="474"/>
      <c r="CS11" s="475"/>
      <c r="CT11" s="577" t="s">
        <v>128</v>
      </c>
      <c r="CU11" s="578"/>
      <c r="CV11" s="578"/>
      <c r="CW11" s="578"/>
      <c r="CX11" s="578"/>
      <c r="CY11" s="578"/>
      <c r="CZ11" s="578"/>
      <c r="DA11" s="579"/>
      <c r="DB11" s="577" t="s">
        <v>129</v>
      </c>
      <c r="DC11" s="578"/>
      <c r="DD11" s="578"/>
      <c r="DE11" s="578"/>
      <c r="DF11" s="578"/>
      <c r="DG11" s="578"/>
      <c r="DH11" s="578"/>
      <c r="DI11" s="579"/>
      <c r="DJ11" s="184"/>
      <c r="DK11" s="184"/>
      <c r="DL11" s="184"/>
      <c r="DM11" s="184"/>
      <c r="DN11" s="184"/>
      <c r="DO11" s="184"/>
    </row>
    <row r="12" spans="1:119" ht="18.75" customHeight="1" x14ac:dyDescent="0.15">
      <c r="A12" s="185"/>
      <c r="B12" s="580" t="s">
        <v>130</v>
      </c>
      <c r="C12" s="581"/>
      <c r="D12" s="581"/>
      <c r="E12" s="581"/>
      <c r="F12" s="581"/>
      <c r="G12" s="581"/>
      <c r="H12" s="581"/>
      <c r="I12" s="581"/>
      <c r="J12" s="581"/>
      <c r="K12" s="582"/>
      <c r="L12" s="589" t="s">
        <v>131</v>
      </c>
      <c r="M12" s="590"/>
      <c r="N12" s="590"/>
      <c r="O12" s="590"/>
      <c r="P12" s="590"/>
      <c r="Q12" s="591"/>
      <c r="R12" s="592">
        <v>9034</v>
      </c>
      <c r="S12" s="593"/>
      <c r="T12" s="593"/>
      <c r="U12" s="593"/>
      <c r="V12" s="594"/>
      <c r="W12" s="595" t="s">
        <v>1</v>
      </c>
      <c r="X12" s="522"/>
      <c r="Y12" s="522"/>
      <c r="Z12" s="522"/>
      <c r="AA12" s="522"/>
      <c r="AB12" s="596"/>
      <c r="AC12" s="597" t="s">
        <v>132</v>
      </c>
      <c r="AD12" s="598"/>
      <c r="AE12" s="598"/>
      <c r="AF12" s="598"/>
      <c r="AG12" s="599"/>
      <c r="AH12" s="597" t="s">
        <v>133</v>
      </c>
      <c r="AI12" s="598"/>
      <c r="AJ12" s="598"/>
      <c r="AK12" s="598"/>
      <c r="AL12" s="600"/>
      <c r="AM12" s="533" t="s">
        <v>134</v>
      </c>
      <c r="AN12" s="438"/>
      <c r="AO12" s="438"/>
      <c r="AP12" s="438"/>
      <c r="AQ12" s="438"/>
      <c r="AR12" s="438"/>
      <c r="AS12" s="438"/>
      <c r="AT12" s="439"/>
      <c r="AU12" s="521" t="s">
        <v>135</v>
      </c>
      <c r="AV12" s="522"/>
      <c r="AW12" s="522"/>
      <c r="AX12" s="522"/>
      <c r="AY12" s="444" t="s">
        <v>136</v>
      </c>
      <c r="AZ12" s="445"/>
      <c r="BA12" s="445"/>
      <c r="BB12" s="445"/>
      <c r="BC12" s="445"/>
      <c r="BD12" s="445"/>
      <c r="BE12" s="445"/>
      <c r="BF12" s="445"/>
      <c r="BG12" s="445"/>
      <c r="BH12" s="445"/>
      <c r="BI12" s="445"/>
      <c r="BJ12" s="445"/>
      <c r="BK12" s="445"/>
      <c r="BL12" s="445"/>
      <c r="BM12" s="446"/>
      <c r="BN12" s="464">
        <v>0</v>
      </c>
      <c r="BO12" s="465"/>
      <c r="BP12" s="465"/>
      <c r="BQ12" s="465"/>
      <c r="BR12" s="465"/>
      <c r="BS12" s="465"/>
      <c r="BT12" s="465"/>
      <c r="BU12" s="466"/>
      <c r="BV12" s="464">
        <v>0</v>
      </c>
      <c r="BW12" s="465"/>
      <c r="BX12" s="465"/>
      <c r="BY12" s="465"/>
      <c r="BZ12" s="465"/>
      <c r="CA12" s="465"/>
      <c r="CB12" s="465"/>
      <c r="CC12" s="466"/>
      <c r="CD12" s="473" t="s">
        <v>137</v>
      </c>
      <c r="CE12" s="474"/>
      <c r="CF12" s="474"/>
      <c r="CG12" s="474"/>
      <c r="CH12" s="474"/>
      <c r="CI12" s="474"/>
      <c r="CJ12" s="474"/>
      <c r="CK12" s="474"/>
      <c r="CL12" s="474"/>
      <c r="CM12" s="474"/>
      <c r="CN12" s="474"/>
      <c r="CO12" s="474"/>
      <c r="CP12" s="474"/>
      <c r="CQ12" s="474"/>
      <c r="CR12" s="474"/>
      <c r="CS12" s="475"/>
      <c r="CT12" s="577" t="s">
        <v>138</v>
      </c>
      <c r="CU12" s="578"/>
      <c r="CV12" s="578"/>
      <c r="CW12" s="578"/>
      <c r="CX12" s="578"/>
      <c r="CY12" s="578"/>
      <c r="CZ12" s="578"/>
      <c r="DA12" s="579"/>
      <c r="DB12" s="577" t="s">
        <v>138</v>
      </c>
      <c r="DC12" s="578"/>
      <c r="DD12" s="578"/>
      <c r="DE12" s="578"/>
      <c r="DF12" s="578"/>
      <c r="DG12" s="578"/>
      <c r="DH12" s="578"/>
      <c r="DI12" s="579"/>
      <c r="DJ12" s="184"/>
      <c r="DK12" s="184"/>
      <c r="DL12" s="184"/>
      <c r="DM12" s="184"/>
      <c r="DN12" s="184"/>
      <c r="DO12" s="184"/>
    </row>
    <row r="13" spans="1:119" ht="18.75" customHeight="1" x14ac:dyDescent="0.15">
      <c r="A13" s="185"/>
      <c r="B13" s="583"/>
      <c r="C13" s="584"/>
      <c r="D13" s="584"/>
      <c r="E13" s="584"/>
      <c r="F13" s="584"/>
      <c r="G13" s="584"/>
      <c r="H13" s="584"/>
      <c r="I13" s="584"/>
      <c r="J13" s="584"/>
      <c r="K13" s="585"/>
      <c r="L13" s="195"/>
      <c r="M13" s="564" t="s">
        <v>139</v>
      </c>
      <c r="N13" s="565"/>
      <c r="O13" s="565"/>
      <c r="P13" s="565"/>
      <c r="Q13" s="566"/>
      <c r="R13" s="567">
        <v>9012</v>
      </c>
      <c r="S13" s="568"/>
      <c r="T13" s="568"/>
      <c r="U13" s="568"/>
      <c r="V13" s="569"/>
      <c r="W13" s="555" t="s">
        <v>140</v>
      </c>
      <c r="X13" s="477"/>
      <c r="Y13" s="477"/>
      <c r="Z13" s="477"/>
      <c r="AA13" s="477"/>
      <c r="AB13" s="478"/>
      <c r="AC13" s="440">
        <v>534</v>
      </c>
      <c r="AD13" s="441"/>
      <c r="AE13" s="441"/>
      <c r="AF13" s="441"/>
      <c r="AG13" s="442"/>
      <c r="AH13" s="440">
        <v>526</v>
      </c>
      <c r="AI13" s="441"/>
      <c r="AJ13" s="441"/>
      <c r="AK13" s="441"/>
      <c r="AL13" s="443"/>
      <c r="AM13" s="533" t="s">
        <v>141</v>
      </c>
      <c r="AN13" s="438"/>
      <c r="AO13" s="438"/>
      <c r="AP13" s="438"/>
      <c r="AQ13" s="438"/>
      <c r="AR13" s="438"/>
      <c r="AS13" s="438"/>
      <c r="AT13" s="439"/>
      <c r="AU13" s="521" t="s">
        <v>142</v>
      </c>
      <c r="AV13" s="522"/>
      <c r="AW13" s="522"/>
      <c r="AX13" s="522"/>
      <c r="AY13" s="444" t="s">
        <v>143</v>
      </c>
      <c r="AZ13" s="445"/>
      <c r="BA13" s="445"/>
      <c r="BB13" s="445"/>
      <c r="BC13" s="445"/>
      <c r="BD13" s="445"/>
      <c r="BE13" s="445"/>
      <c r="BF13" s="445"/>
      <c r="BG13" s="445"/>
      <c r="BH13" s="445"/>
      <c r="BI13" s="445"/>
      <c r="BJ13" s="445"/>
      <c r="BK13" s="445"/>
      <c r="BL13" s="445"/>
      <c r="BM13" s="446"/>
      <c r="BN13" s="464">
        <v>126436</v>
      </c>
      <c r="BO13" s="465"/>
      <c r="BP13" s="465"/>
      <c r="BQ13" s="465"/>
      <c r="BR13" s="465"/>
      <c r="BS13" s="465"/>
      <c r="BT13" s="465"/>
      <c r="BU13" s="466"/>
      <c r="BV13" s="464">
        <v>62325</v>
      </c>
      <c r="BW13" s="465"/>
      <c r="BX13" s="465"/>
      <c r="BY13" s="465"/>
      <c r="BZ13" s="465"/>
      <c r="CA13" s="465"/>
      <c r="CB13" s="465"/>
      <c r="CC13" s="466"/>
      <c r="CD13" s="473" t="s">
        <v>144</v>
      </c>
      <c r="CE13" s="474"/>
      <c r="CF13" s="474"/>
      <c r="CG13" s="474"/>
      <c r="CH13" s="474"/>
      <c r="CI13" s="474"/>
      <c r="CJ13" s="474"/>
      <c r="CK13" s="474"/>
      <c r="CL13" s="474"/>
      <c r="CM13" s="474"/>
      <c r="CN13" s="474"/>
      <c r="CO13" s="474"/>
      <c r="CP13" s="474"/>
      <c r="CQ13" s="474"/>
      <c r="CR13" s="474"/>
      <c r="CS13" s="475"/>
      <c r="CT13" s="434">
        <v>10.1</v>
      </c>
      <c r="CU13" s="435"/>
      <c r="CV13" s="435"/>
      <c r="CW13" s="435"/>
      <c r="CX13" s="435"/>
      <c r="CY13" s="435"/>
      <c r="CZ13" s="435"/>
      <c r="DA13" s="436"/>
      <c r="DB13" s="434">
        <v>8.9</v>
      </c>
      <c r="DC13" s="435"/>
      <c r="DD13" s="435"/>
      <c r="DE13" s="435"/>
      <c r="DF13" s="435"/>
      <c r="DG13" s="435"/>
      <c r="DH13" s="435"/>
      <c r="DI13" s="436"/>
      <c r="DJ13" s="184"/>
      <c r="DK13" s="184"/>
      <c r="DL13" s="184"/>
      <c r="DM13" s="184"/>
      <c r="DN13" s="184"/>
      <c r="DO13" s="184"/>
    </row>
    <row r="14" spans="1:119" ht="18.75" customHeight="1" thickBot="1" x14ac:dyDescent="0.2">
      <c r="A14" s="185"/>
      <c r="B14" s="583"/>
      <c r="C14" s="584"/>
      <c r="D14" s="584"/>
      <c r="E14" s="584"/>
      <c r="F14" s="584"/>
      <c r="G14" s="584"/>
      <c r="H14" s="584"/>
      <c r="I14" s="584"/>
      <c r="J14" s="584"/>
      <c r="K14" s="585"/>
      <c r="L14" s="557" t="s">
        <v>145</v>
      </c>
      <c r="M14" s="601"/>
      <c r="N14" s="601"/>
      <c r="O14" s="601"/>
      <c r="P14" s="601"/>
      <c r="Q14" s="602"/>
      <c r="R14" s="567">
        <v>9296</v>
      </c>
      <c r="S14" s="568"/>
      <c r="T14" s="568"/>
      <c r="U14" s="568"/>
      <c r="V14" s="569"/>
      <c r="W14" s="570"/>
      <c r="X14" s="480"/>
      <c r="Y14" s="480"/>
      <c r="Z14" s="480"/>
      <c r="AA14" s="480"/>
      <c r="AB14" s="481"/>
      <c r="AC14" s="560">
        <v>12.4</v>
      </c>
      <c r="AD14" s="561"/>
      <c r="AE14" s="561"/>
      <c r="AF14" s="561"/>
      <c r="AG14" s="562"/>
      <c r="AH14" s="560">
        <v>11.4</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146</v>
      </c>
      <c r="CE14" s="471"/>
      <c r="CF14" s="471"/>
      <c r="CG14" s="471"/>
      <c r="CH14" s="471"/>
      <c r="CI14" s="471"/>
      <c r="CJ14" s="471"/>
      <c r="CK14" s="471"/>
      <c r="CL14" s="471"/>
      <c r="CM14" s="471"/>
      <c r="CN14" s="471"/>
      <c r="CO14" s="471"/>
      <c r="CP14" s="471"/>
      <c r="CQ14" s="471"/>
      <c r="CR14" s="471"/>
      <c r="CS14" s="472"/>
      <c r="CT14" s="571">
        <v>70.400000000000006</v>
      </c>
      <c r="CU14" s="572"/>
      <c r="CV14" s="572"/>
      <c r="CW14" s="572"/>
      <c r="CX14" s="572"/>
      <c r="CY14" s="572"/>
      <c r="CZ14" s="572"/>
      <c r="DA14" s="573"/>
      <c r="DB14" s="571">
        <v>77.5</v>
      </c>
      <c r="DC14" s="572"/>
      <c r="DD14" s="572"/>
      <c r="DE14" s="572"/>
      <c r="DF14" s="572"/>
      <c r="DG14" s="572"/>
      <c r="DH14" s="572"/>
      <c r="DI14" s="573"/>
      <c r="DJ14" s="184"/>
      <c r="DK14" s="184"/>
      <c r="DL14" s="184"/>
      <c r="DM14" s="184"/>
      <c r="DN14" s="184"/>
      <c r="DO14" s="184"/>
    </row>
    <row r="15" spans="1:119" ht="18.75" customHeight="1" x14ac:dyDescent="0.15">
      <c r="A15" s="185"/>
      <c r="B15" s="583"/>
      <c r="C15" s="584"/>
      <c r="D15" s="584"/>
      <c r="E15" s="584"/>
      <c r="F15" s="584"/>
      <c r="G15" s="584"/>
      <c r="H15" s="584"/>
      <c r="I15" s="584"/>
      <c r="J15" s="584"/>
      <c r="K15" s="585"/>
      <c r="L15" s="195"/>
      <c r="M15" s="564" t="s">
        <v>139</v>
      </c>
      <c r="N15" s="565"/>
      <c r="O15" s="565"/>
      <c r="P15" s="565"/>
      <c r="Q15" s="566"/>
      <c r="R15" s="567">
        <v>9278</v>
      </c>
      <c r="S15" s="568"/>
      <c r="T15" s="568"/>
      <c r="U15" s="568"/>
      <c r="V15" s="569"/>
      <c r="W15" s="555" t="s">
        <v>147</v>
      </c>
      <c r="X15" s="477"/>
      <c r="Y15" s="477"/>
      <c r="Z15" s="477"/>
      <c r="AA15" s="477"/>
      <c r="AB15" s="478"/>
      <c r="AC15" s="440">
        <v>1127</v>
      </c>
      <c r="AD15" s="441"/>
      <c r="AE15" s="441"/>
      <c r="AF15" s="441"/>
      <c r="AG15" s="442"/>
      <c r="AH15" s="440">
        <v>1225</v>
      </c>
      <c r="AI15" s="441"/>
      <c r="AJ15" s="441"/>
      <c r="AK15" s="441"/>
      <c r="AL15" s="443"/>
      <c r="AM15" s="533"/>
      <c r="AN15" s="438"/>
      <c r="AO15" s="438"/>
      <c r="AP15" s="438"/>
      <c r="AQ15" s="438"/>
      <c r="AR15" s="438"/>
      <c r="AS15" s="438"/>
      <c r="AT15" s="439"/>
      <c r="AU15" s="521"/>
      <c r="AV15" s="522"/>
      <c r="AW15" s="522"/>
      <c r="AX15" s="522"/>
      <c r="AY15" s="456" t="s">
        <v>148</v>
      </c>
      <c r="AZ15" s="457"/>
      <c r="BA15" s="457"/>
      <c r="BB15" s="457"/>
      <c r="BC15" s="457"/>
      <c r="BD15" s="457"/>
      <c r="BE15" s="457"/>
      <c r="BF15" s="457"/>
      <c r="BG15" s="457"/>
      <c r="BH15" s="457"/>
      <c r="BI15" s="457"/>
      <c r="BJ15" s="457"/>
      <c r="BK15" s="457"/>
      <c r="BL15" s="457"/>
      <c r="BM15" s="458"/>
      <c r="BN15" s="459">
        <v>825870</v>
      </c>
      <c r="BO15" s="460"/>
      <c r="BP15" s="460"/>
      <c r="BQ15" s="460"/>
      <c r="BR15" s="460"/>
      <c r="BS15" s="460"/>
      <c r="BT15" s="460"/>
      <c r="BU15" s="461"/>
      <c r="BV15" s="459">
        <v>820463</v>
      </c>
      <c r="BW15" s="460"/>
      <c r="BX15" s="460"/>
      <c r="BY15" s="460"/>
      <c r="BZ15" s="460"/>
      <c r="CA15" s="460"/>
      <c r="CB15" s="460"/>
      <c r="CC15" s="461"/>
      <c r="CD15" s="574" t="s">
        <v>149</v>
      </c>
      <c r="CE15" s="575"/>
      <c r="CF15" s="575"/>
      <c r="CG15" s="575"/>
      <c r="CH15" s="575"/>
      <c r="CI15" s="575"/>
      <c r="CJ15" s="575"/>
      <c r="CK15" s="575"/>
      <c r="CL15" s="575"/>
      <c r="CM15" s="575"/>
      <c r="CN15" s="575"/>
      <c r="CO15" s="575"/>
      <c r="CP15" s="575"/>
      <c r="CQ15" s="575"/>
      <c r="CR15" s="575"/>
      <c r="CS15" s="57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3"/>
      <c r="C16" s="584"/>
      <c r="D16" s="584"/>
      <c r="E16" s="584"/>
      <c r="F16" s="584"/>
      <c r="G16" s="584"/>
      <c r="H16" s="584"/>
      <c r="I16" s="584"/>
      <c r="J16" s="584"/>
      <c r="K16" s="585"/>
      <c r="L16" s="557" t="s">
        <v>150</v>
      </c>
      <c r="M16" s="558"/>
      <c r="N16" s="558"/>
      <c r="O16" s="558"/>
      <c r="P16" s="558"/>
      <c r="Q16" s="559"/>
      <c r="R16" s="552" t="s">
        <v>151</v>
      </c>
      <c r="S16" s="553"/>
      <c r="T16" s="553"/>
      <c r="U16" s="553"/>
      <c r="V16" s="554"/>
      <c r="W16" s="570"/>
      <c r="X16" s="480"/>
      <c r="Y16" s="480"/>
      <c r="Z16" s="480"/>
      <c r="AA16" s="480"/>
      <c r="AB16" s="481"/>
      <c r="AC16" s="560">
        <v>26.2</v>
      </c>
      <c r="AD16" s="561"/>
      <c r="AE16" s="561"/>
      <c r="AF16" s="561"/>
      <c r="AG16" s="562"/>
      <c r="AH16" s="560">
        <v>26.5</v>
      </c>
      <c r="AI16" s="561"/>
      <c r="AJ16" s="561"/>
      <c r="AK16" s="561"/>
      <c r="AL16" s="563"/>
      <c r="AM16" s="533"/>
      <c r="AN16" s="438"/>
      <c r="AO16" s="438"/>
      <c r="AP16" s="438"/>
      <c r="AQ16" s="438"/>
      <c r="AR16" s="438"/>
      <c r="AS16" s="438"/>
      <c r="AT16" s="439"/>
      <c r="AU16" s="521"/>
      <c r="AV16" s="522"/>
      <c r="AW16" s="522"/>
      <c r="AX16" s="522"/>
      <c r="AY16" s="444" t="s">
        <v>152</v>
      </c>
      <c r="AZ16" s="445"/>
      <c r="BA16" s="445"/>
      <c r="BB16" s="445"/>
      <c r="BC16" s="445"/>
      <c r="BD16" s="445"/>
      <c r="BE16" s="445"/>
      <c r="BF16" s="445"/>
      <c r="BG16" s="445"/>
      <c r="BH16" s="445"/>
      <c r="BI16" s="445"/>
      <c r="BJ16" s="445"/>
      <c r="BK16" s="445"/>
      <c r="BL16" s="445"/>
      <c r="BM16" s="446"/>
      <c r="BN16" s="464">
        <v>3210177</v>
      </c>
      <c r="BO16" s="465"/>
      <c r="BP16" s="465"/>
      <c r="BQ16" s="465"/>
      <c r="BR16" s="465"/>
      <c r="BS16" s="465"/>
      <c r="BT16" s="465"/>
      <c r="BU16" s="466"/>
      <c r="BV16" s="464">
        <v>3165555</v>
      </c>
      <c r="BW16" s="465"/>
      <c r="BX16" s="465"/>
      <c r="BY16" s="465"/>
      <c r="BZ16" s="465"/>
      <c r="CA16" s="465"/>
      <c r="CB16" s="465"/>
      <c r="CC16" s="466"/>
      <c r="CD16" s="199"/>
      <c r="CE16" s="462"/>
      <c r="CF16" s="462"/>
      <c r="CG16" s="462"/>
      <c r="CH16" s="462"/>
      <c r="CI16" s="462"/>
      <c r="CJ16" s="462"/>
      <c r="CK16" s="462"/>
      <c r="CL16" s="462"/>
      <c r="CM16" s="462"/>
      <c r="CN16" s="462"/>
      <c r="CO16" s="462"/>
      <c r="CP16" s="462"/>
      <c r="CQ16" s="462"/>
      <c r="CR16" s="462"/>
      <c r="CS16" s="463"/>
      <c r="CT16" s="434"/>
      <c r="CU16" s="435"/>
      <c r="CV16" s="435"/>
      <c r="CW16" s="435"/>
      <c r="CX16" s="435"/>
      <c r="CY16" s="435"/>
      <c r="CZ16" s="435"/>
      <c r="DA16" s="436"/>
      <c r="DB16" s="434"/>
      <c r="DC16" s="435"/>
      <c r="DD16" s="435"/>
      <c r="DE16" s="435"/>
      <c r="DF16" s="435"/>
      <c r="DG16" s="435"/>
      <c r="DH16" s="435"/>
      <c r="DI16" s="436"/>
      <c r="DJ16" s="184"/>
      <c r="DK16" s="184"/>
      <c r="DL16" s="184"/>
      <c r="DM16" s="184"/>
      <c r="DN16" s="184"/>
      <c r="DO16" s="184"/>
    </row>
    <row r="17" spans="1:119" ht="18.75" customHeight="1" thickBot="1" x14ac:dyDescent="0.2">
      <c r="A17" s="185"/>
      <c r="B17" s="586"/>
      <c r="C17" s="587"/>
      <c r="D17" s="587"/>
      <c r="E17" s="587"/>
      <c r="F17" s="587"/>
      <c r="G17" s="587"/>
      <c r="H17" s="587"/>
      <c r="I17" s="587"/>
      <c r="J17" s="587"/>
      <c r="K17" s="588"/>
      <c r="L17" s="200"/>
      <c r="M17" s="549" t="s">
        <v>153</v>
      </c>
      <c r="N17" s="550"/>
      <c r="O17" s="550"/>
      <c r="P17" s="550"/>
      <c r="Q17" s="551"/>
      <c r="R17" s="552" t="s">
        <v>154</v>
      </c>
      <c r="S17" s="553"/>
      <c r="T17" s="553"/>
      <c r="U17" s="553"/>
      <c r="V17" s="554"/>
      <c r="W17" s="555" t="s">
        <v>155</v>
      </c>
      <c r="X17" s="477"/>
      <c r="Y17" s="477"/>
      <c r="Z17" s="477"/>
      <c r="AA17" s="477"/>
      <c r="AB17" s="478"/>
      <c r="AC17" s="440">
        <v>2634</v>
      </c>
      <c r="AD17" s="441"/>
      <c r="AE17" s="441"/>
      <c r="AF17" s="441"/>
      <c r="AG17" s="442"/>
      <c r="AH17" s="440">
        <v>2868</v>
      </c>
      <c r="AI17" s="441"/>
      <c r="AJ17" s="441"/>
      <c r="AK17" s="441"/>
      <c r="AL17" s="443"/>
      <c r="AM17" s="533"/>
      <c r="AN17" s="438"/>
      <c r="AO17" s="438"/>
      <c r="AP17" s="438"/>
      <c r="AQ17" s="438"/>
      <c r="AR17" s="438"/>
      <c r="AS17" s="438"/>
      <c r="AT17" s="439"/>
      <c r="AU17" s="521"/>
      <c r="AV17" s="522"/>
      <c r="AW17" s="522"/>
      <c r="AX17" s="522"/>
      <c r="AY17" s="444" t="s">
        <v>156</v>
      </c>
      <c r="AZ17" s="445"/>
      <c r="BA17" s="445"/>
      <c r="BB17" s="445"/>
      <c r="BC17" s="445"/>
      <c r="BD17" s="445"/>
      <c r="BE17" s="445"/>
      <c r="BF17" s="445"/>
      <c r="BG17" s="445"/>
      <c r="BH17" s="445"/>
      <c r="BI17" s="445"/>
      <c r="BJ17" s="445"/>
      <c r="BK17" s="445"/>
      <c r="BL17" s="445"/>
      <c r="BM17" s="446"/>
      <c r="BN17" s="464">
        <v>1029915</v>
      </c>
      <c r="BO17" s="465"/>
      <c r="BP17" s="465"/>
      <c r="BQ17" s="465"/>
      <c r="BR17" s="465"/>
      <c r="BS17" s="465"/>
      <c r="BT17" s="465"/>
      <c r="BU17" s="466"/>
      <c r="BV17" s="464">
        <v>1026694</v>
      </c>
      <c r="BW17" s="465"/>
      <c r="BX17" s="465"/>
      <c r="BY17" s="465"/>
      <c r="BZ17" s="465"/>
      <c r="CA17" s="465"/>
      <c r="CB17" s="465"/>
      <c r="CC17" s="466"/>
      <c r="CD17" s="199"/>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4"/>
      <c r="DK17" s="184"/>
      <c r="DL17" s="184"/>
      <c r="DM17" s="184"/>
      <c r="DN17" s="184"/>
      <c r="DO17" s="184"/>
    </row>
    <row r="18" spans="1:119" ht="18.75" customHeight="1" thickBot="1" x14ac:dyDescent="0.2">
      <c r="A18" s="185"/>
      <c r="B18" s="526" t="s">
        <v>157</v>
      </c>
      <c r="C18" s="527"/>
      <c r="D18" s="527"/>
      <c r="E18" s="528"/>
      <c r="F18" s="528"/>
      <c r="G18" s="528"/>
      <c r="H18" s="528"/>
      <c r="I18" s="528"/>
      <c r="J18" s="528"/>
      <c r="K18" s="528"/>
      <c r="L18" s="529">
        <v>214.92</v>
      </c>
      <c r="M18" s="529"/>
      <c r="N18" s="529"/>
      <c r="O18" s="529"/>
      <c r="P18" s="529"/>
      <c r="Q18" s="529"/>
      <c r="R18" s="530"/>
      <c r="S18" s="530"/>
      <c r="T18" s="530"/>
      <c r="U18" s="530"/>
      <c r="V18" s="531"/>
      <c r="W18" s="545"/>
      <c r="X18" s="546"/>
      <c r="Y18" s="546"/>
      <c r="Z18" s="546"/>
      <c r="AA18" s="546"/>
      <c r="AB18" s="556"/>
      <c r="AC18" s="428">
        <v>61.3</v>
      </c>
      <c r="AD18" s="429"/>
      <c r="AE18" s="429"/>
      <c r="AF18" s="429"/>
      <c r="AG18" s="532"/>
      <c r="AH18" s="428">
        <v>62.1</v>
      </c>
      <c r="AI18" s="429"/>
      <c r="AJ18" s="429"/>
      <c r="AK18" s="429"/>
      <c r="AL18" s="430"/>
      <c r="AM18" s="533"/>
      <c r="AN18" s="438"/>
      <c r="AO18" s="438"/>
      <c r="AP18" s="438"/>
      <c r="AQ18" s="438"/>
      <c r="AR18" s="438"/>
      <c r="AS18" s="438"/>
      <c r="AT18" s="439"/>
      <c r="AU18" s="521"/>
      <c r="AV18" s="522"/>
      <c r="AW18" s="522"/>
      <c r="AX18" s="522"/>
      <c r="AY18" s="444" t="s">
        <v>158</v>
      </c>
      <c r="AZ18" s="445"/>
      <c r="BA18" s="445"/>
      <c r="BB18" s="445"/>
      <c r="BC18" s="445"/>
      <c r="BD18" s="445"/>
      <c r="BE18" s="445"/>
      <c r="BF18" s="445"/>
      <c r="BG18" s="445"/>
      <c r="BH18" s="445"/>
      <c r="BI18" s="445"/>
      <c r="BJ18" s="445"/>
      <c r="BK18" s="445"/>
      <c r="BL18" s="445"/>
      <c r="BM18" s="446"/>
      <c r="BN18" s="464">
        <v>3320841</v>
      </c>
      <c r="BO18" s="465"/>
      <c r="BP18" s="465"/>
      <c r="BQ18" s="465"/>
      <c r="BR18" s="465"/>
      <c r="BS18" s="465"/>
      <c r="BT18" s="465"/>
      <c r="BU18" s="466"/>
      <c r="BV18" s="464">
        <v>3363789</v>
      </c>
      <c r="BW18" s="465"/>
      <c r="BX18" s="465"/>
      <c r="BY18" s="465"/>
      <c r="BZ18" s="465"/>
      <c r="CA18" s="465"/>
      <c r="CB18" s="465"/>
      <c r="CC18" s="466"/>
      <c r="CD18" s="199"/>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4"/>
      <c r="DK18" s="184"/>
      <c r="DL18" s="184"/>
      <c r="DM18" s="184"/>
      <c r="DN18" s="184"/>
      <c r="DO18" s="184"/>
    </row>
    <row r="19" spans="1:119" ht="18.75" customHeight="1" thickBot="1" x14ac:dyDescent="0.2">
      <c r="A19" s="185"/>
      <c r="B19" s="526" t="s">
        <v>159</v>
      </c>
      <c r="C19" s="527"/>
      <c r="D19" s="527"/>
      <c r="E19" s="528"/>
      <c r="F19" s="528"/>
      <c r="G19" s="528"/>
      <c r="H19" s="528"/>
      <c r="I19" s="528"/>
      <c r="J19" s="528"/>
      <c r="K19" s="528"/>
      <c r="L19" s="534">
        <v>44</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160</v>
      </c>
      <c r="AZ19" s="445"/>
      <c r="BA19" s="445"/>
      <c r="BB19" s="445"/>
      <c r="BC19" s="445"/>
      <c r="BD19" s="445"/>
      <c r="BE19" s="445"/>
      <c r="BF19" s="445"/>
      <c r="BG19" s="445"/>
      <c r="BH19" s="445"/>
      <c r="BI19" s="445"/>
      <c r="BJ19" s="445"/>
      <c r="BK19" s="445"/>
      <c r="BL19" s="445"/>
      <c r="BM19" s="446"/>
      <c r="BN19" s="464">
        <v>4072670</v>
      </c>
      <c r="BO19" s="465"/>
      <c r="BP19" s="465"/>
      <c r="BQ19" s="465"/>
      <c r="BR19" s="465"/>
      <c r="BS19" s="465"/>
      <c r="BT19" s="465"/>
      <c r="BU19" s="466"/>
      <c r="BV19" s="464">
        <v>4118813</v>
      </c>
      <c r="BW19" s="465"/>
      <c r="BX19" s="465"/>
      <c r="BY19" s="465"/>
      <c r="BZ19" s="465"/>
      <c r="CA19" s="465"/>
      <c r="CB19" s="465"/>
      <c r="CC19" s="466"/>
      <c r="CD19" s="199"/>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4"/>
      <c r="DK19" s="184"/>
      <c r="DL19" s="184"/>
      <c r="DM19" s="184"/>
      <c r="DN19" s="184"/>
      <c r="DO19" s="184"/>
    </row>
    <row r="20" spans="1:119" ht="18.75" customHeight="1" thickBot="1" x14ac:dyDescent="0.2">
      <c r="A20" s="185"/>
      <c r="B20" s="526" t="s">
        <v>161</v>
      </c>
      <c r="C20" s="527"/>
      <c r="D20" s="527"/>
      <c r="E20" s="528"/>
      <c r="F20" s="528"/>
      <c r="G20" s="528"/>
      <c r="H20" s="528"/>
      <c r="I20" s="528"/>
      <c r="J20" s="528"/>
      <c r="K20" s="528"/>
      <c r="L20" s="534">
        <v>3573</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9"/>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4"/>
      <c r="DK20" s="184"/>
      <c r="DL20" s="184"/>
      <c r="DM20" s="184"/>
      <c r="DN20" s="184"/>
      <c r="DO20" s="184"/>
    </row>
    <row r="21" spans="1:119" ht="18.75" customHeight="1" x14ac:dyDescent="0.15">
      <c r="A21" s="185"/>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9"/>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4"/>
      <c r="DK21" s="184"/>
      <c r="DL21" s="184"/>
      <c r="DM21" s="184"/>
      <c r="DN21" s="184"/>
      <c r="DO21" s="184"/>
    </row>
    <row r="22" spans="1:119" ht="18.75" customHeight="1" thickBot="1" x14ac:dyDescent="0.2">
      <c r="A22" s="185"/>
      <c r="B22" s="493" t="s">
        <v>163</v>
      </c>
      <c r="C22" s="494"/>
      <c r="D22" s="495"/>
      <c r="E22" s="502" t="s">
        <v>1</v>
      </c>
      <c r="F22" s="477"/>
      <c r="G22" s="477"/>
      <c r="H22" s="477"/>
      <c r="I22" s="477"/>
      <c r="J22" s="477"/>
      <c r="K22" s="478"/>
      <c r="L22" s="502" t="s">
        <v>164</v>
      </c>
      <c r="M22" s="477"/>
      <c r="N22" s="477"/>
      <c r="O22" s="477"/>
      <c r="P22" s="478"/>
      <c r="Q22" s="487" t="s">
        <v>165</v>
      </c>
      <c r="R22" s="488"/>
      <c r="S22" s="488"/>
      <c r="T22" s="488"/>
      <c r="U22" s="488"/>
      <c r="V22" s="503"/>
      <c r="W22" s="505" t="s">
        <v>166</v>
      </c>
      <c r="X22" s="494"/>
      <c r="Y22" s="495"/>
      <c r="Z22" s="502" t="s">
        <v>1</v>
      </c>
      <c r="AA22" s="477"/>
      <c r="AB22" s="477"/>
      <c r="AC22" s="477"/>
      <c r="AD22" s="477"/>
      <c r="AE22" s="477"/>
      <c r="AF22" s="477"/>
      <c r="AG22" s="478"/>
      <c r="AH22" s="476" t="s">
        <v>167</v>
      </c>
      <c r="AI22" s="477"/>
      <c r="AJ22" s="477"/>
      <c r="AK22" s="477"/>
      <c r="AL22" s="478"/>
      <c r="AM22" s="476" t="s">
        <v>168</v>
      </c>
      <c r="AN22" s="482"/>
      <c r="AO22" s="482"/>
      <c r="AP22" s="482"/>
      <c r="AQ22" s="482"/>
      <c r="AR22" s="483"/>
      <c r="AS22" s="487" t="s">
        <v>165</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9"/>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4"/>
      <c r="DK22" s="184"/>
      <c r="DL22" s="184"/>
      <c r="DM22" s="184"/>
      <c r="DN22" s="184"/>
      <c r="DO22" s="184"/>
    </row>
    <row r="23" spans="1:119" ht="18.75" customHeight="1" x14ac:dyDescent="0.15">
      <c r="A23" s="185"/>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169</v>
      </c>
      <c r="AZ23" s="457"/>
      <c r="BA23" s="457"/>
      <c r="BB23" s="457"/>
      <c r="BC23" s="457"/>
      <c r="BD23" s="457"/>
      <c r="BE23" s="457"/>
      <c r="BF23" s="457"/>
      <c r="BG23" s="457"/>
      <c r="BH23" s="457"/>
      <c r="BI23" s="457"/>
      <c r="BJ23" s="457"/>
      <c r="BK23" s="457"/>
      <c r="BL23" s="457"/>
      <c r="BM23" s="458"/>
      <c r="BN23" s="464">
        <v>6010261</v>
      </c>
      <c r="BO23" s="465"/>
      <c r="BP23" s="465"/>
      <c r="BQ23" s="465"/>
      <c r="BR23" s="465"/>
      <c r="BS23" s="465"/>
      <c r="BT23" s="465"/>
      <c r="BU23" s="466"/>
      <c r="BV23" s="464">
        <v>5793856</v>
      </c>
      <c r="BW23" s="465"/>
      <c r="BX23" s="465"/>
      <c r="BY23" s="465"/>
      <c r="BZ23" s="465"/>
      <c r="CA23" s="465"/>
      <c r="CB23" s="465"/>
      <c r="CC23" s="466"/>
      <c r="CD23" s="199"/>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4"/>
      <c r="DK23" s="184"/>
      <c r="DL23" s="184"/>
      <c r="DM23" s="184"/>
      <c r="DN23" s="184"/>
      <c r="DO23" s="184"/>
    </row>
    <row r="24" spans="1:119" ht="18.75" customHeight="1" thickBot="1" x14ac:dyDescent="0.2">
      <c r="A24" s="185"/>
      <c r="B24" s="496"/>
      <c r="C24" s="497"/>
      <c r="D24" s="498"/>
      <c r="E24" s="437" t="s">
        <v>170</v>
      </c>
      <c r="F24" s="438"/>
      <c r="G24" s="438"/>
      <c r="H24" s="438"/>
      <c r="I24" s="438"/>
      <c r="J24" s="438"/>
      <c r="K24" s="439"/>
      <c r="L24" s="440">
        <v>1</v>
      </c>
      <c r="M24" s="441"/>
      <c r="N24" s="441"/>
      <c r="O24" s="441"/>
      <c r="P24" s="442"/>
      <c r="Q24" s="440">
        <v>7200</v>
      </c>
      <c r="R24" s="441"/>
      <c r="S24" s="441"/>
      <c r="T24" s="441"/>
      <c r="U24" s="441"/>
      <c r="V24" s="442"/>
      <c r="W24" s="506"/>
      <c r="X24" s="497"/>
      <c r="Y24" s="498"/>
      <c r="Z24" s="437" t="s">
        <v>171</v>
      </c>
      <c r="AA24" s="438"/>
      <c r="AB24" s="438"/>
      <c r="AC24" s="438"/>
      <c r="AD24" s="438"/>
      <c r="AE24" s="438"/>
      <c r="AF24" s="438"/>
      <c r="AG24" s="439"/>
      <c r="AH24" s="440">
        <v>121</v>
      </c>
      <c r="AI24" s="441"/>
      <c r="AJ24" s="441"/>
      <c r="AK24" s="441"/>
      <c r="AL24" s="442"/>
      <c r="AM24" s="440">
        <v>353078</v>
      </c>
      <c r="AN24" s="441"/>
      <c r="AO24" s="441"/>
      <c r="AP24" s="441"/>
      <c r="AQ24" s="441"/>
      <c r="AR24" s="442"/>
      <c r="AS24" s="440">
        <v>2918</v>
      </c>
      <c r="AT24" s="441"/>
      <c r="AU24" s="441"/>
      <c r="AV24" s="441"/>
      <c r="AW24" s="441"/>
      <c r="AX24" s="443"/>
      <c r="AY24" s="431" t="s">
        <v>172</v>
      </c>
      <c r="AZ24" s="432"/>
      <c r="BA24" s="432"/>
      <c r="BB24" s="432"/>
      <c r="BC24" s="432"/>
      <c r="BD24" s="432"/>
      <c r="BE24" s="432"/>
      <c r="BF24" s="432"/>
      <c r="BG24" s="432"/>
      <c r="BH24" s="432"/>
      <c r="BI24" s="432"/>
      <c r="BJ24" s="432"/>
      <c r="BK24" s="432"/>
      <c r="BL24" s="432"/>
      <c r="BM24" s="433"/>
      <c r="BN24" s="464">
        <v>4658579</v>
      </c>
      <c r="BO24" s="465"/>
      <c r="BP24" s="465"/>
      <c r="BQ24" s="465"/>
      <c r="BR24" s="465"/>
      <c r="BS24" s="465"/>
      <c r="BT24" s="465"/>
      <c r="BU24" s="466"/>
      <c r="BV24" s="464">
        <v>4409009</v>
      </c>
      <c r="BW24" s="465"/>
      <c r="BX24" s="465"/>
      <c r="BY24" s="465"/>
      <c r="BZ24" s="465"/>
      <c r="CA24" s="465"/>
      <c r="CB24" s="465"/>
      <c r="CC24" s="466"/>
      <c r="CD24" s="199"/>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4"/>
      <c r="DK24" s="184"/>
      <c r="DL24" s="184"/>
      <c r="DM24" s="184"/>
      <c r="DN24" s="184"/>
      <c r="DO24" s="184"/>
    </row>
    <row r="25" spans="1:119" s="184" customFormat="1" ht="18.75" customHeight="1" x14ac:dyDescent="0.15">
      <c r="A25" s="185"/>
      <c r="B25" s="496"/>
      <c r="C25" s="497"/>
      <c r="D25" s="498"/>
      <c r="E25" s="437" t="s">
        <v>173</v>
      </c>
      <c r="F25" s="438"/>
      <c r="G25" s="438"/>
      <c r="H25" s="438"/>
      <c r="I25" s="438"/>
      <c r="J25" s="438"/>
      <c r="K25" s="439"/>
      <c r="L25" s="440">
        <v>1</v>
      </c>
      <c r="M25" s="441"/>
      <c r="N25" s="441"/>
      <c r="O25" s="441"/>
      <c r="P25" s="442"/>
      <c r="Q25" s="440">
        <v>5550</v>
      </c>
      <c r="R25" s="441"/>
      <c r="S25" s="441"/>
      <c r="T25" s="441"/>
      <c r="U25" s="441"/>
      <c r="V25" s="442"/>
      <c r="W25" s="506"/>
      <c r="X25" s="497"/>
      <c r="Y25" s="498"/>
      <c r="Z25" s="437" t="s">
        <v>174</v>
      </c>
      <c r="AA25" s="438"/>
      <c r="AB25" s="438"/>
      <c r="AC25" s="438"/>
      <c r="AD25" s="438"/>
      <c r="AE25" s="438"/>
      <c r="AF25" s="438"/>
      <c r="AG25" s="439"/>
      <c r="AH25" s="440">
        <v>29</v>
      </c>
      <c r="AI25" s="441"/>
      <c r="AJ25" s="441"/>
      <c r="AK25" s="441"/>
      <c r="AL25" s="442"/>
      <c r="AM25" s="440">
        <v>79141</v>
      </c>
      <c r="AN25" s="441"/>
      <c r="AO25" s="441"/>
      <c r="AP25" s="441"/>
      <c r="AQ25" s="441"/>
      <c r="AR25" s="442"/>
      <c r="AS25" s="440">
        <v>2729</v>
      </c>
      <c r="AT25" s="441"/>
      <c r="AU25" s="441"/>
      <c r="AV25" s="441"/>
      <c r="AW25" s="441"/>
      <c r="AX25" s="443"/>
      <c r="AY25" s="456" t="s">
        <v>175</v>
      </c>
      <c r="AZ25" s="457"/>
      <c r="BA25" s="457"/>
      <c r="BB25" s="457"/>
      <c r="BC25" s="457"/>
      <c r="BD25" s="457"/>
      <c r="BE25" s="457"/>
      <c r="BF25" s="457"/>
      <c r="BG25" s="457"/>
      <c r="BH25" s="457"/>
      <c r="BI25" s="457"/>
      <c r="BJ25" s="457"/>
      <c r="BK25" s="457"/>
      <c r="BL25" s="457"/>
      <c r="BM25" s="458"/>
      <c r="BN25" s="459">
        <v>2324</v>
      </c>
      <c r="BO25" s="460"/>
      <c r="BP25" s="460"/>
      <c r="BQ25" s="460"/>
      <c r="BR25" s="460"/>
      <c r="BS25" s="460"/>
      <c r="BT25" s="460"/>
      <c r="BU25" s="461"/>
      <c r="BV25" s="459">
        <v>3307</v>
      </c>
      <c r="BW25" s="460"/>
      <c r="BX25" s="460"/>
      <c r="BY25" s="460"/>
      <c r="BZ25" s="460"/>
      <c r="CA25" s="460"/>
      <c r="CB25" s="460"/>
      <c r="CC25" s="461"/>
      <c r="CD25" s="199"/>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4" customFormat="1" ht="18.75" customHeight="1" x14ac:dyDescent="0.15">
      <c r="A26" s="185"/>
      <c r="B26" s="496"/>
      <c r="C26" s="497"/>
      <c r="D26" s="498"/>
      <c r="E26" s="437" t="s">
        <v>176</v>
      </c>
      <c r="F26" s="438"/>
      <c r="G26" s="438"/>
      <c r="H26" s="438"/>
      <c r="I26" s="438"/>
      <c r="J26" s="438"/>
      <c r="K26" s="439"/>
      <c r="L26" s="440">
        <v>1</v>
      </c>
      <c r="M26" s="441"/>
      <c r="N26" s="441"/>
      <c r="O26" s="441"/>
      <c r="P26" s="442"/>
      <c r="Q26" s="440">
        <v>4900</v>
      </c>
      <c r="R26" s="441"/>
      <c r="S26" s="441"/>
      <c r="T26" s="441"/>
      <c r="U26" s="441"/>
      <c r="V26" s="442"/>
      <c r="W26" s="506"/>
      <c r="X26" s="497"/>
      <c r="Y26" s="498"/>
      <c r="Z26" s="437" t="s">
        <v>177</v>
      </c>
      <c r="AA26" s="519"/>
      <c r="AB26" s="519"/>
      <c r="AC26" s="519"/>
      <c r="AD26" s="519"/>
      <c r="AE26" s="519"/>
      <c r="AF26" s="519"/>
      <c r="AG26" s="520"/>
      <c r="AH26" s="440" t="s">
        <v>178</v>
      </c>
      <c r="AI26" s="441"/>
      <c r="AJ26" s="441"/>
      <c r="AK26" s="441"/>
      <c r="AL26" s="442"/>
      <c r="AM26" s="440" t="s">
        <v>128</v>
      </c>
      <c r="AN26" s="441"/>
      <c r="AO26" s="441"/>
      <c r="AP26" s="441"/>
      <c r="AQ26" s="441"/>
      <c r="AR26" s="442"/>
      <c r="AS26" s="440" t="s">
        <v>128</v>
      </c>
      <c r="AT26" s="441"/>
      <c r="AU26" s="441"/>
      <c r="AV26" s="441"/>
      <c r="AW26" s="441"/>
      <c r="AX26" s="443"/>
      <c r="AY26" s="473" t="s">
        <v>179</v>
      </c>
      <c r="AZ26" s="474"/>
      <c r="BA26" s="474"/>
      <c r="BB26" s="474"/>
      <c r="BC26" s="474"/>
      <c r="BD26" s="474"/>
      <c r="BE26" s="474"/>
      <c r="BF26" s="474"/>
      <c r="BG26" s="474"/>
      <c r="BH26" s="474"/>
      <c r="BI26" s="474"/>
      <c r="BJ26" s="474"/>
      <c r="BK26" s="474"/>
      <c r="BL26" s="474"/>
      <c r="BM26" s="475"/>
      <c r="BN26" s="464" t="s">
        <v>138</v>
      </c>
      <c r="BO26" s="465"/>
      <c r="BP26" s="465"/>
      <c r="BQ26" s="465"/>
      <c r="BR26" s="465"/>
      <c r="BS26" s="465"/>
      <c r="BT26" s="465"/>
      <c r="BU26" s="466"/>
      <c r="BV26" s="464" t="s">
        <v>178</v>
      </c>
      <c r="BW26" s="465"/>
      <c r="BX26" s="465"/>
      <c r="BY26" s="465"/>
      <c r="BZ26" s="465"/>
      <c r="CA26" s="465"/>
      <c r="CB26" s="465"/>
      <c r="CC26" s="466"/>
      <c r="CD26" s="199"/>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x14ac:dyDescent="0.2">
      <c r="A27" s="185"/>
      <c r="B27" s="496"/>
      <c r="C27" s="497"/>
      <c r="D27" s="498"/>
      <c r="E27" s="437" t="s">
        <v>180</v>
      </c>
      <c r="F27" s="438"/>
      <c r="G27" s="438"/>
      <c r="H27" s="438"/>
      <c r="I27" s="438"/>
      <c r="J27" s="438"/>
      <c r="K27" s="439"/>
      <c r="L27" s="440">
        <v>1</v>
      </c>
      <c r="M27" s="441"/>
      <c r="N27" s="441"/>
      <c r="O27" s="441"/>
      <c r="P27" s="442"/>
      <c r="Q27" s="440">
        <v>2800</v>
      </c>
      <c r="R27" s="441"/>
      <c r="S27" s="441"/>
      <c r="T27" s="441"/>
      <c r="U27" s="441"/>
      <c r="V27" s="442"/>
      <c r="W27" s="506"/>
      <c r="X27" s="497"/>
      <c r="Y27" s="498"/>
      <c r="Z27" s="437" t="s">
        <v>181</v>
      </c>
      <c r="AA27" s="438"/>
      <c r="AB27" s="438"/>
      <c r="AC27" s="438"/>
      <c r="AD27" s="438"/>
      <c r="AE27" s="438"/>
      <c r="AF27" s="438"/>
      <c r="AG27" s="439"/>
      <c r="AH27" s="440">
        <v>1</v>
      </c>
      <c r="AI27" s="441"/>
      <c r="AJ27" s="441"/>
      <c r="AK27" s="441"/>
      <c r="AL27" s="442"/>
      <c r="AM27" s="440" t="s">
        <v>182</v>
      </c>
      <c r="AN27" s="441"/>
      <c r="AO27" s="441"/>
      <c r="AP27" s="441"/>
      <c r="AQ27" s="441"/>
      <c r="AR27" s="442"/>
      <c r="AS27" s="440" t="s">
        <v>182</v>
      </c>
      <c r="AT27" s="441"/>
      <c r="AU27" s="441"/>
      <c r="AV27" s="441"/>
      <c r="AW27" s="441"/>
      <c r="AX27" s="443"/>
      <c r="AY27" s="470" t="s">
        <v>183</v>
      </c>
      <c r="AZ27" s="471"/>
      <c r="BA27" s="471"/>
      <c r="BB27" s="471"/>
      <c r="BC27" s="471"/>
      <c r="BD27" s="471"/>
      <c r="BE27" s="471"/>
      <c r="BF27" s="471"/>
      <c r="BG27" s="471"/>
      <c r="BH27" s="471"/>
      <c r="BI27" s="471"/>
      <c r="BJ27" s="471"/>
      <c r="BK27" s="471"/>
      <c r="BL27" s="471"/>
      <c r="BM27" s="472"/>
      <c r="BN27" s="467">
        <v>22636</v>
      </c>
      <c r="BO27" s="468"/>
      <c r="BP27" s="468"/>
      <c r="BQ27" s="468"/>
      <c r="BR27" s="468"/>
      <c r="BS27" s="468"/>
      <c r="BT27" s="468"/>
      <c r="BU27" s="469"/>
      <c r="BV27" s="467">
        <v>22590</v>
      </c>
      <c r="BW27" s="468"/>
      <c r="BX27" s="468"/>
      <c r="BY27" s="468"/>
      <c r="BZ27" s="468"/>
      <c r="CA27" s="468"/>
      <c r="CB27" s="468"/>
      <c r="CC27" s="469"/>
      <c r="CD27" s="201"/>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4"/>
      <c r="DK27" s="184"/>
      <c r="DL27" s="184"/>
      <c r="DM27" s="184"/>
      <c r="DN27" s="184"/>
      <c r="DO27" s="184"/>
    </row>
    <row r="28" spans="1:119" ht="18.75" customHeight="1" x14ac:dyDescent="0.15">
      <c r="A28" s="185"/>
      <c r="B28" s="496"/>
      <c r="C28" s="497"/>
      <c r="D28" s="498"/>
      <c r="E28" s="437" t="s">
        <v>184</v>
      </c>
      <c r="F28" s="438"/>
      <c r="G28" s="438"/>
      <c r="H28" s="438"/>
      <c r="I28" s="438"/>
      <c r="J28" s="438"/>
      <c r="K28" s="439"/>
      <c r="L28" s="440">
        <v>1</v>
      </c>
      <c r="M28" s="441"/>
      <c r="N28" s="441"/>
      <c r="O28" s="441"/>
      <c r="P28" s="442"/>
      <c r="Q28" s="440">
        <v>2450</v>
      </c>
      <c r="R28" s="441"/>
      <c r="S28" s="441"/>
      <c r="T28" s="441"/>
      <c r="U28" s="441"/>
      <c r="V28" s="442"/>
      <c r="W28" s="506"/>
      <c r="X28" s="497"/>
      <c r="Y28" s="498"/>
      <c r="Z28" s="437" t="s">
        <v>185</v>
      </c>
      <c r="AA28" s="438"/>
      <c r="AB28" s="438"/>
      <c r="AC28" s="438"/>
      <c r="AD28" s="438"/>
      <c r="AE28" s="438"/>
      <c r="AF28" s="438"/>
      <c r="AG28" s="439"/>
      <c r="AH28" s="440" t="s">
        <v>128</v>
      </c>
      <c r="AI28" s="441"/>
      <c r="AJ28" s="441"/>
      <c r="AK28" s="441"/>
      <c r="AL28" s="442"/>
      <c r="AM28" s="440" t="s">
        <v>128</v>
      </c>
      <c r="AN28" s="441"/>
      <c r="AO28" s="441"/>
      <c r="AP28" s="441"/>
      <c r="AQ28" s="441"/>
      <c r="AR28" s="442"/>
      <c r="AS28" s="440" t="s">
        <v>178</v>
      </c>
      <c r="AT28" s="441"/>
      <c r="AU28" s="441"/>
      <c r="AV28" s="441"/>
      <c r="AW28" s="441"/>
      <c r="AX28" s="443"/>
      <c r="AY28" s="447" t="s">
        <v>186</v>
      </c>
      <c r="AZ28" s="448"/>
      <c r="BA28" s="448"/>
      <c r="BB28" s="449"/>
      <c r="BC28" s="456" t="s">
        <v>47</v>
      </c>
      <c r="BD28" s="457"/>
      <c r="BE28" s="457"/>
      <c r="BF28" s="457"/>
      <c r="BG28" s="457"/>
      <c r="BH28" s="457"/>
      <c r="BI28" s="457"/>
      <c r="BJ28" s="457"/>
      <c r="BK28" s="457"/>
      <c r="BL28" s="457"/>
      <c r="BM28" s="458"/>
      <c r="BN28" s="459">
        <v>935417</v>
      </c>
      <c r="BO28" s="460"/>
      <c r="BP28" s="460"/>
      <c r="BQ28" s="460"/>
      <c r="BR28" s="460"/>
      <c r="BS28" s="460"/>
      <c r="BT28" s="460"/>
      <c r="BU28" s="461"/>
      <c r="BV28" s="459">
        <v>885819</v>
      </c>
      <c r="BW28" s="460"/>
      <c r="BX28" s="460"/>
      <c r="BY28" s="460"/>
      <c r="BZ28" s="460"/>
      <c r="CA28" s="460"/>
      <c r="CB28" s="460"/>
      <c r="CC28" s="461"/>
      <c r="CD28" s="199"/>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4"/>
      <c r="DK28" s="184"/>
      <c r="DL28" s="184"/>
      <c r="DM28" s="184"/>
      <c r="DN28" s="184"/>
      <c r="DO28" s="184"/>
    </row>
    <row r="29" spans="1:119" ht="18.75" customHeight="1" x14ac:dyDescent="0.15">
      <c r="A29" s="185"/>
      <c r="B29" s="496"/>
      <c r="C29" s="497"/>
      <c r="D29" s="498"/>
      <c r="E29" s="437" t="s">
        <v>187</v>
      </c>
      <c r="F29" s="438"/>
      <c r="G29" s="438"/>
      <c r="H29" s="438"/>
      <c r="I29" s="438"/>
      <c r="J29" s="438"/>
      <c r="K29" s="439"/>
      <c r="L29" s="440">
        <v>12</v>
      </c>
      <c r="M29" s="441"/>
      <c r="N29" s="441"/>
      <c r="O29" s="441"/>
      <c r="P29" s="442"/>
      <c r="Q29" s="440">
        <v>2350</v>
      </c>
      <c r="R29" s="441"/>
      <c r="S29" s="441"/>
      <c r="T29" s="441"/>
      <c r="U29" s="441"/>
      <c r="V29" s="442"/>
      <c r="W29" s="507"/>
      <c r="X29" s="508"/>
      <c r="Y29" s="509"/>
      <c r="Z29" s="437" t="s">
        <v>188</v>
      </c>
      <c r="AA29" s="438"/>
      <c r="AB29" s="438"/>
      <c r="AC29" s="438"/>
      <c r="AD29" s="438"/>
      <c r="AE29" s="438"/>
      <c r="AF29" s="438"/>
      <c r="AG29" s="439"/>
      <c r="AH29" s="440">
        <v>122</v>
      </c>
      <c r="AI29" s="441"/>
      <c r="AJ29" s="441"/>
      <c r="AK29" s="441"/>
      <c r="AL29" s="442"/>
      <c r="AM29" s="440">
        <v>356640</v>
      </c>
      <c r="AN29" s="441"/>
      <c r="AO29" s="441"/>
      <c r="AP29" s="441"/>
      <c r="AQ29" s="441"/>
      <c r="AR29" s="442"/>
      <c r="AS29" s="440">
        <v>2923</v>
      </c>
      <c r="AT29" s="441"/>
      <c r="AU29" s="441"/>
      <c r="AV29" s="441"/>
      <c r="AW29" s="441"/>
      <c r="AX29" s="443"/>
      <c r="AY29" s="450"/>
      <c r="AZ29" s="451"/>
      <c r="BA29" s="451"/>
      <c r="BB29" s="452"/>
      <c r="BC29" s="444" t="s">
        <v>189</v>
      </c>
      <c r="BD29" s="445"/>
      <c r="BE29" s="445"/>
      <c r="BF29" s="445"/>
      <c r="BG29" s="445"/>
      <c r="BH29" s="445"/>
      <c r="BI29" s="445"/>
      <c r="BJ29" s="445"/>
      <c r="BK29" s="445"/>
      <c r="BL29" s="445"/>
      <c r="BM29" s="446"/>
      <c r="BN29" s="464">
        <v>1681</v>
      </c>
      <c r="BO29" s="465"/>
      <c r="BP29" s="465"/>
      <c r="BQ29" s="465"/>
      <c r="BR29" s="465"/>
      <c r="BS29" s="465"/>
      <c r="BT29" s="465"/>
      <c r="BU29" s="466"/>
      <c r="BV29" s="464">
        <v>1680</v>
      </c>
      <c r="BW29" s="465"/>
      <c r="BX29" s="465"/>
      <c r="BY29" s="465"/>
      <c r="BZ29" s="465"/>
      <c r="CA29" s="465"/>
      <c r="CB29" s="465"/>
      <c r="CC29" s="466"/>
      <c r="CD29" s="201"/>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4"/>
      <c r="DK29" s="184"/>
      <c r="DL29" s="184"/>
      <c r="DM29" s="184"/>
      <c r="DN29" s="184"/>
      <c r="DO29" s="184"/>
    </row>
    <row r="30" spans="1:119" ht="18.75" customHeight="1" thickBot="1" x14ac:dyDescent="0.2">
      <c r="A30" s="185"/>
      <c r="B30" s="499"/>
      <c r="C30" s="500"/>
      <c r="D30" s="501"/>
      <c r="E30" s="510"/>
      <c r="F30" s="511"/>
      <c r="G30" s="511"/>
      <c r="H30" s="511"/>
      <c r="I30" s="511"/>
      <c r="J30" s="511"/>
      <c r="K30" s="512"/>
      <c r="L30" s="513"/>
      <c r="M30" s="514"/>
      <c r="N30" s="514"/>
      <c r="O30" s="514"/>
      <c r="P30" s="515"/>
      <c r="Q30" s="513"/>
      <c r="R30" s="514"/>
      <c r="S30" s="514"/>
      <c r="T30" s="514"/>
      <c r="U30" s="514"/>
      <c r="V30" s="515"/>
      <c r="W30" s="516" t="s">
        <v>190</v>
      </c>
      <c r="X30" s="517"/>
      <c r="Y30" s="517"/>
      <c r="Z30" s="517"/>
      <c r="AA30" s="517"/>
      <c r="AB30" s="517"/>
      <c r="AC30" s="517"/>
      <c r="AD30" s="517"/>
      <c r="AE30" s="517"/>
      <c r="AF30" s="517"/>
      <c r="AG30" s="518"/>
      <c r="AH30" s="428">
        <v>94.2</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49</v>
      </c>
      <c r="BD30" s="432"/>
      <c r="BE30" s="432"/>
      <c r="BF30" s="432"/>
      <c r="BG30" s="432"/>
      <c r="BH30" s="432"/>
      <c r="BI30" s="432"/>
      <c r="BJ30" s="432"/>
      <c r="BK30" s="432"/>
      <c r="BL30" s="432"/>
      <c r="BM30" s="433"/>
      <c r="BN30" s="467">
        <v>809902</v>
      </c>
      <c r="BO30" s="468"/>
      <c r="BP30" s="468"/>
      <c r="BQ30" s="468"/>
      <c r="BR30" s="468"/>
      <c r="BS30" s="468"/>
      <c r="BT30" s="468"/>
      <c r="BU30" s="469"/>
      <c r="BV30" s="467">
        <v>689226</v>
      </c>
      <c r="BW30" s="468"/>
      <c r="BX30" s="468"/>
      <c r="BY30" s="468"/>
      <c r="BZ30" s="468"/>
      <c r="CA30" s="468"/>
      <c r="CB30" s="468"/>
      <c r="CC30" s="46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7" t="s">
        <v>197</v>
      </c>
      <c r="D33" s="427"/>
      <c r="E33" s="426" t="s">
        <v>198</v>
      </c>
      <c r="F33" s="426"/>
      <c r="G33" s="426"/>
      <c r="H33" s="426"/>
      <c r="I33" s="426"/>
      <c r="J33" s="426"/>
      <c r="K33" s="426"/>
      <c r="L33" s="426"/>
      <c r="M33" s="426"/>
      <c r="N33" s="426"/>
      <c r="O33" s="426"/>
      <c r="P33" s="426"/>
      <c r="Q33" s="426"/>
      <c r="R33" s="426"/>
      <c r="S33" s="426"/>
      <c r="T33" s="214"/>
      <c r="U33" s="427" t="s">
        <v>197</v>
      </c>
      <c r="V33" s="427"/>
      <c r="W33" s="426" t="s">
        <v>199</v>
      </c>
      <c r="X33" s="426"/>
      <c r="Y33" s="426"/>
      <c r="Z33" s="426"/>
      <c r="AA33" s="426"/>
      <c r="AB33" s="426"/>
      <c r="AC33" s="426"/>
      <c r="AD33" s="426"/>
      <c r="AE33" s="426"/>
      <c r="AF33" s="426"/>
      <c r="AG33" s="426"/>
      <c r="AH33" s="426"/>
      <c r="AI33" s="426"/>
      <c r="AJ33" s="426"/>
      <c r="AK33" s="426"/>
      <c r="AL33" s="214"/>
      <c r="AM33" s="427" t="s">
        <v>197</v>
      </c>
      <c r="AN33" s="427"/>
      <c r="AO33" s="426" t="s">
        <v>198</v>
      </c>
      <c r="AP33" s="426"/>
      <c r="AQ33" s="426"/>
      <c r="AR33" s="426"/>
      <c r="AS33" s="426"/>
      <c r="AT33" s="426"/>
      <c r="AU33" s="426"/>
      <c r="AV33" s="426"/>
      <c r="AW33" s="426"/>
      <c r="AX33" s="426"/>
      <c r="AY33" s="426"/>
      <c r="AZ33" s="426"/>
      <c r="BA33" s="426"/>
      <c r="BB33" s="426"/>
      <c r="BC33" s="426"/>
      <c r="BD33" s="215"/>
      <c r="BE33" s="426" t="s">
        <v>200</v>
      </c>
      <c r="BF33" s="426"/>
      <c r="BG33" s="426" t="s">
        <v>201</v>
      </c>
      <c r="BH33" s="426"/>
      <c r="BI33" s="426"/>
      <c r="BJ33" s="426"/>
      <c r="BK33" s="426"/>
      <c r="BL33" s="426"/>
      <c r="BM33" s="426"/>
      <c r="BN33" s="426"/>
      <c r="BO33" s="426"/>
      <c r="BP33" s="426"/>
      <c r="BQ33" s="426"/>
      <c r="BR33" s="426"/>
      <c r="BS33" s="426"/>
      <c r="BT33" s="426"/>
      <c r="BU33" s="426"/>
      <c r="BV33" s="215"/>
      <c r="BW33" s="427" t="s">
        <v>200</v>
      </c>
      <c r="BX33" s="427"/>
      <c r="BY33" s="426" t="s">
        <v>202</v>
      </c>
      <c r="BZ33" s="426"/>
      <c r="CA33" s="426"/>
      <c r="CB33" s="426"/>
      <c r="CC33" s="426"/>
      <c r="CD33" s="426"/>
      <c r="CE33" s="426"/>
      <c r="CF33" s="426"/>
      <c r="CG33" s="426"/>
      <c r="CH33" s="426"/>
      <c r="CI33" s="426"/>
      <c r="CJ33" s="426"/>
      <c r="CK33" s="426"/>
      <c r="CL33" s="426"/>
      <c r="CM33" s="426"/>
      <c r="CN33" s="214"/>
      <c r="CO33" s="427" t="s">
        <v>203</v>
      </c>
      <c r="CP33" s="427"/>
      <c r="CQ33" s="426" t="s">
        <v>204</v>
      </c>
      <c r="CR33" s="426"/>
      <c r="CS33" s="426"/>
      <c r="CT33" s="426"/>
      <c r="CU33" s="426"/>
      <c r="CV33" s="426"/>
      <c r="CW33" s="426"/>
      <c r="CX33" s="426"/>
      <c r="CY33" s="426"/>
      <c r="CZ33" s="426"/>
      <c r="DA33" s="426"/>
      <c r="DB33" s="426"/>
      <c r="DC33" s="426"/>
      <c r="DD33" s="426"/>
      <c r="DE33" s="426"/>
      <c r="DF33" s="214"/>
      <c r="DG33" s="425" t="s">
        <v>205</v>
      </c>
      <c r="DH33" s="425"/>
      <c r="DI33" s="216"/>
      <c r="DJ33" s="184"/>
      <c r="DK33" s="184"/>
      <c r="DL33" s="184"/>
      <c r="DM33" s="184"/>
      <c r="DN33" s="184"/>
      <c r="DO33" s="184"/>
    </row>
    <row r="34" spans="1:119" ht="32.25" customHeight="1" x14ac:dyDescent="0.15">
      <c r="A34" s="185"/>
      <c r="B34" s="211"/>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12"/>
      <c r="U34" s="423">
        <f>IF(W34="","",MAX(C34:D43)+1)</f>
        <v>3</v>
      </c>
      <c r="V34" s="423"/>
      <c r="W34" s="422" t="str">
        <f>IF('各会計、関係団体の財政状況及び健全化判断比率'!B28="","",'各会計、関係団体の財政状況及び健全化判断比率'!B28)</f>
        <v>国民健康保険特別会計</v>
      </c>
      <c r="X34" s="422"/>
      <c r="Y34" s="422"/>
      <c r="Z34" s="422"/>
      <c r="AA34" s="422"/>
      <c r="AB34" s="422"/>
      <c r="AC34" s="422"/>
      <c r="AD34" s="422"/>
      <c r="AE34" s="422"/>
      <c r="AF34" s="422"/>
      <c r="AG34" s="422"/>
      <c r="AH34" s="422"/>
      <c r="AI34" s="422"/>
      <c r="AJ34" s="422"/>
      <c r="AK34" s="422"/>
      <c r="AL34" s="212"/>
      <c r="AM34" s="423">
        <f>IF(AO34="","",MAX(C34:D43,U34:V43)+1)</f>
        <v>7</v>
      </c>
      <c r="AN34" s="423"/>
      <c r="AO34" s="422" t="str">
        <f>IF('各会計、関係団体の財政状況及び健全化判断比率'!B32="","",'各会計、関係団体の財政状況及び健全化判断比率'!B32)</f>
        <v>水道事業会計</v>
      </c>
      <c r="AP34" s="422"/>
      <c r="AQ34" s="422"/>
      <c r="AR34" s="422"/>
      <c r="AS34" s="422"/>
      <c r="AT34" s="422"/>
      <c r="AU34" s="422"/>
      <c r="AV34" s="422"/>
      <c r="AW34" s="422"/>
      <c r="AX34" s="422"/>
      <c r="AY34" s="422"/>
      <c r="AZ34" s="422"/>
      <c r="BA34" s="422"/>
      <c r="BB34" s="422"/>
      <c r="BC34" s="422"/>
      <c r="BD34" s="212"/>
      <c r="BE34" s="423">
        <f>IF(BG34="","",MAX(C34:D43,U34:V43,AM34:AN43)+1)</f>
        <v>8</v>
      </c>
      <c r="BF34" s="423"/>
      <c r="BG34" s="422" t="str">
        <f>IF('各会計、関係団体の財政状況及び健全化判断比率'!B33="","",'各会計、関係団体の財政状況及び健全化判断比率'!B33)</f>
        <v>公共下水道事業特別会計</v>
      </c>
      <c r="BH34" s="422"/>
      <c r="BI34" s="422"/>
      <c r="BJ34" s="422"/>
      <c r="BK34" s="422"/>
      <c r="BL34" s="422"/>
      <c r="BM34" s="422"/>
      <c r="BN34" s="422"/>
      <c r="BO34" s="422"/>
      <c r="BP34" s="422"/>
      <c r="BQ34" s="422"/>
      <c r="BR34" s="422"/>
      <c r="BS34" s="422"/>
      <c r="BT34" s="422"/>
      <c r="BU34" s="422"/>
      <c r="BV34" s="212"/>
      <c r="BW34" s="423">
        <f>IF(BY34="","",MAX(C34:D43,U34:V43,AM34:AN43,BE34:BF43)+1)</f>
        <v>9</v>
      </c>
      <c r="BX34" s="423"/>
      <c r="BY34" s="422" t="str">
        <f>IF('各会計、関係団体の財政状況及び健全化判断比率'!B68="","",'各会計、関係団体の財政状況及び健全化判断比率'!B68)</f>
        <v>八郎湖周辺清掃事務組合（一般会計）</v>
      </c>
      <c r="BZ34" s="422"/>
      <c r="CA34" s="422"/>
      <c r="CB34" s="422"/>
      <c r="CC34" s="422"/>
      <c r="CD34" s="422"/>
      <c r="CE34" s="422"/>
      <c r="CF34" s="422"/>
      <c r="CG34" s="422"/>
      <c r="CH34" s="422"/>
      <c r="CI34" s="422"/>
      <c r="CJ34" s="422"/>
      <c r="CK34" s="422"/>
      <c r="CL34" s="422"/>
      <c r="CM34" s="422"/>
      <c r="CN34" s="212"/>
      <c r="CO34" s="423">
        <f>IF(CQ34="","",MAX(C34:D43,U34:V43,AM34:AN43,BE34:BF43,BW34:BX43)+1)</f>
        <v>16</v>
      </c>
      <c r="CP34" s="423"/>
      <c r="CQ34" s="422" t="str">
        <f>IF('各会計、関係団体の財政状況及び健全化判断比率'!BS7="","",'各会計、関係団体の財政状況及び健全化判断比率'!BS7)</f>
        <v>あったか五城目</v>
      </c>
      <c r="CR34" s="422"/>
      <c r="CS34" s="422"/>
      <c r="CT34" s="422"/>
      <c r="CU34" s="422"/>
      <c r="CV34" s="422"/>
      <c r="CW34" s="422"/>
      <c r="CX34" s="422"/>
      <c r="CY34" s="422"/>
      <c r="CZ34" s="422"/>
      <c r="DA34" s="422"/>
      <c r="DB34" s="422"/>
      <c r="DC34" s="422"/>
      <c r="DD34" s="422"/>
      <c r="DE34" s="422"/>
      <c r="DF34" s="209"/>
      <c r="DG34" s="424" t="str">
        <f>IF('各会計、関係団体の財政状況及び健全化判断比率'!BR7="","",'各会計、関係団体の財政状況及び健全化判断比率'!BR7)</f>
        <v/>
      </c>
      <c r="DH34" s="424"/>
      <c r="DI34" s="216"/>
      <c r="DJ34" s="184"/>
      <c r="DK34" s="184"/>
      <c r="DL34" s="184"/>
      <c r="DM34" s="184"/>
      <c r="DN34" s="184"/>
      <c r="DO34" s="184"/>
    </row>
    <row r="35" spans="1:119" ht="32.25" customHeight="1" x14ac:dyDescent="0.15">
      <c r="A35" s="185"/>
      <c r="B35" s="211"/>
      <c r="C35" s="423">
        <f>IF(E35="","",C34+1)</f>
        <v>2</v>
      </c>
      <c r="D35" s="423"/>
      <c r="E35" s="422" t="str">
        <f>IF('各会計、関係団体の財政状況及び健全化判断比率'!B8="","",'各会計、関係団体の財政状況及び健全化判断比率'!B8)</f>
        <v>障害認定事業特別会計</v>
      </c>
      <c r="F35" s="422"/>
      <c r="G35" s="422"/>
      <c r="H35" s="422"/>
      <c r="I35" s="422"/>
      <c r="J35" s="422"/>
      <c r="K35" s="422"/>
      <c r="L35" s="422"/>
      <c r="M35" s="422"/>
      <c r="N35" s="422"/>
      <c r="O35" s="422"/>
      <c r="P35" s="422"/>
      <c r="Q35" s="422"/>
      <c r="R35" s="422"/>
      <c r="S35" s="422"/>
      <c r="T35" s="212"/>
      <c r="U35" s="423">
        <f>IF(W35="","",U34+1)</f>
        <v>4</v>
      </c>
      <c r="V35" s="423"/>
      <c r="W35" s="422" t="str">
        <f>IF('各会計、関係団体の財政状況及び健全化判断比率'!B29="","",'各会計、関係団体の財政状況及び健全化判断比率'!B29)</f>
        <v>介護保険特別会計（保険事業勘定）</v>
      </c>
      <c r="X35" s="422"/>
      <c r="Y35" s="422"/>
      <c r="Z35" s="422"/>
      <c r="AA35" s="422"/>
      <c r="AB35" s="422"/>
      <c r="AC35" s="422"/>
      <c r="AD35" s="422"/>
      <c r="AE35" s="422"/>
      <c r="AF35" s="422"/>
      <c r="AG35" s="422"/>
      <c r="AH35" s="422"/>
      <c r="AI35" s="422"/>
      <c r="AJ35" s="422"/>
      <c r="AK35" s="422"/>
      <c r="AL35" s="212"/>
      <c r="AM35" s="423" t="str">
        <f t="shared" ref="AM35:AM43" si="0">IF(AO35="","",AM34+1)</f>
        <v/>
      </c>
      <c r="AN35" s="423"/>
      <c r="AO35" s="422"/>
      <c r="AP35" s="422"/>
      <c r="AQ35" s="422"/>
      <c r="AR35" s="422"/>
      <c r="AS35" s="422"/>
      <c r="AT35" s="422"/>
      <c r="AU35" s="422"/>
      <c r="AV35" s="422"/>
      <c r="AW35" s="422"/>
      <c r="AX35" s="422"/>
      <c r="AY35" s="422"/>
      <c r="AZ35" s="422"/>
      <c r="BA35" s="422"/>
      <c r="BB35" s="422"/>
      <c r="BC35" s="422"/>
      <c r="BD35" s="212"/>
      <c r="BE35" s="423" t="str">
        <f t="shared" ref="BE35:BE43" si="1">IF(BG35="","",BE34+1)</f>
        <v/>
      </c>
      <c r="BF35" s="423"/>
      <c r="BG35" s="422"/>
      <c r="BH35" s="422"/>
      <c r="BI35" s="422"/>
      <c r="BJ35" s="422"/>
      <c r="BK35" s="422"/>
      <c r="BL35" s="422"/>
      <c r="BM35" s="422"/>
      <c r="BN35" s="422"/>
      <c r="BO35" s="422"/>
      <c r="BP35" s="422"/>
      <c r="BQ35" s="422"/>
      <c r="BR35" s="422"/>
      <c r="BS35" s="422"/>
      <c r="BT35" s="422"/>
      <c r="BU35" s="422"/>
      <c r="BV35" s="212"/>
      <c r="BW35" s="423">
        <f t="shared" ref="BW35:BW43" si="2">IF(BY35="","",BW34+1)</f>
        <v>10</v>
      </c>
      <c r="BX35" s="423"/>
      <c r="BY35" s="422" t="str">
        <f>IF('各会計、関係団体の財政状況及び健全化判断比率'!B69="","",'各会計、関係団体の財政状況及び健全化判断比率'!B69)</f>
        <v>秋田県市町村総合事務組合（一般会計）</v>
      </c>
      <c r="BZ35" s="422"/>
      <c r="CA35" s="422"/>
      <c r="CB35" s="422"/>
      <c r="CC35" s="422"/>
      <c r="CD35" s="422"/>
      <c r="CE35" s="422"/>
      <c r="CF35" s="422"/>
      <c r="CG35" s="422"/>
      <c r="CH35" s="422"/>
      <c r="CI35" s="422"/>
      <c r="CJ35" s="422"/>
      <c r="CK35" s="422"/>
      <c r="CL35" s="422"/>
      <c r="CM35" s="422"/>
      <c r="CN35" s="212"/>
      <c r="CO35" s="423">
        <f t="shared" ref="CO35:CO43" si="3">IF(CQ35="","",CO34+1)</f>
        <v>17</v>
      </c>
      <c r="CP35" s="423"/>
      <c r="CQ35" s="422" t="str">
        <f>IF('各会計、関係団体の財政状況及び健全化判断比率'!BS8="","",'各会計、関係団体の財政状況及び健全化判断比率'!BS8)</f>
        <v>秋田県青果物基金協会</v>
      </c>
      <c r="CR35" s="422"/>
      <c r="CS35" s="422"/>
      <c r="CT35" s="422"/>
      <c r="CU35" s="422"/>
      <c r="CV35" s="422"/>
      <c r="CW35" s="422"/>
      <c r="CX35" s="422"/>
      <c r="CY35" s="422"/>
      <c r="CZ35" s="422"/>
      <c r="DA35" s="422"/>
      <c r="DB35" s="422"/>
      <c r="DC35" s="422"/>
      <c r="DD35" s="422"/>
      <c r="DE35" s="422"/>
      <c r="DF35" s="209"/>
      <c r="DG35" s="424" t="str">
        <f>IF('各会計、関係団体の財政状況及び健全化判断比率'!BR8="","",'各会計、関係団体の財政状況及び健全化判断比率'!BR8)</f>
        <v/>
      </c>
      <c r="DH35" s="424"/>
      <c r="DI35" s="216"/>
      <c r="DJ35" s="184"/>
      <c r="DK35" s="184"/>
      <c r="DL35" s="184"/>
      <c r="DM35" s="184"/>
      <c r="DN35" s="184"/>
      <c r="DO35" s="184"/>
    </row>
    <row r="36" spans="1:119" ht="32.25" customHeight="1" x14ac:dyDescent="0.15">
      <c r="A36" s="185"/>
      <c r="B36" s="211"/>
      <c r="C36" s="423" t="str">
        <f>IF(E36="","",C35+1)</f>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212"/>
      <c r="U36" s="423">
        <f t="shared" ref="U36:U43" si="4">IF(W36="","",U35+1)</f>
        <v>5</v>
      </c>
      <c r="V36" s="423"/>
      <c r="W36" s="422" t="str">
        <f>IF('各会計、関係団体の財政状況及び健全化判断比率'!B30="","",'各会計、関係団体の財政状況及び健全化判断比率'!B30)</f>
        <v>後期高齢者医療特別会計</v>
      </c>
      <c r="X36" s="422"/>
      <c r="Y36" s="422"/>
      <c r="Z36" s="422"/>
      <c r="AA36" s="422"/>
      <c r="AB36" s="422"/>
      <c r="AC36" s="422"/>
      <c r="AD36" s="422"/>
      <c r="AE36" s="422"/>
      <c r="AF36" s="422"/>
      <c r="AG36" s="422"/>
      <c r="AH36" s="422"/>
      <c r="AI36" s="422"/>
      <c r="AJ36" s="422"/>
      <c r="AK36" s="422"/>
      <c r="AL36" s="212"/>
      <c r="AM36" s="423" t="str">
        <f t="shared" si="0"/>
        <v/>
      </c>
      <c r="AN36" s="423"/>
      <c r="AO36" s="422"/>
      <c r="AP36" s="422"/>
      <c r="AQ36" s="422"/>
      <c r="AR36" s="422"/>
      <c r="AS36" s="422"/>
      <c r="AT36" s="422"/>
      <c r="AU36" s="422"/>
      <c r="AV36" s="422"/>
      <c r="AW36" s="422"/>
      <c r="AX36" s="422"/>
      <c r="AY36" s="422"/>
      <c r="AZ36" s="422"/>
      <c r="BA36" s="422"/>
      <c r="BB36" s="422"/>
      <c r="BC36" s="422"/>
      <c r="BD36" s="212"/>
      <c r="BE36" s="423" t="str">
        <f t="shared" si="1"/>
        <v/>
      </c>
      <c r="BF36" s="423"/>
      <c r="BG36" s="422"/>
      <c r="BH36" s="422"/>
      <c r="BI36" s="422"/>
      <c r="BJ36" s="422"/>
      <c r="BK36" s="422"/>
      <c r="BL36" s="422"/>
      <c r="BM36" s="422"/>
      <c r="BN36" s="422"/>
      <c r="BO36" s="422"/>
      <c r="BP36" s="422"/>
      <c r="BQ36" s="422"/>
      <c r="BR36" s="422"/>
      <c r="BS36" s="422"/>
      <c r="BT36" s="422"/>
      <c r="BU36" s="422"/>
      <c r="BV36" s="212"/>
      <c r="BW36" s="423">
        <f t="shared" si="2"/>
        <v>11</v>
      </c>
      <c r="BX36" s="423"/>
      <c r="BY36" s="422" t="str">
        <f>IF('各会計、関係団体の財政状況及び健全化判断比率'!B70="","",'各会計、関係団体の財政状況及び健全化判断比率'!B70)</f>
        <v>秋田県市町村総合事務組合（交通災害共済事業等特別会計）</v>
      </c>
      <c r="BZ36" s="422"/>
      <c r="CA36" s="422"/>
      <c r="CB36" s="422"/>
      <c r="CC36" s="422"/>
      <c r="CD36" s="422"/>
      <c r="CE36" s="422"/>
      <c r="CF36" s="422"/>
      <c r="CG36" s="422"/>
      <c r="CH36" s="422"/>
      <c r="CI36" s="422"/>
      <c r="CJ36" s="422"/>
      <c r="CK36" s="422"/>
      <c r="CL36" s="422"/>
      <c r="CM36" s="422"/>
      <c r="CN36" s="212"/>
      <c r="CO36" s="423" t="str">
        <f t="shared" si="3"/>
        <v/>
      </c>
      <c r="CP36" s="423"/>
      <c r="CQ36" s="422" t="str">
        <f>IF('各会計、関係団体の財政状況及び健全化判断比率'!BS9="","",'各会計、関係団体の財政状況及び健全化判断比率'!BS9)</f>
        <v/>
      </c>
      <c r="CR36" s="422"/>
      <c r="CS36" s="422"/>
      <c r="CT36" s="422"/>
      <c r="CU36" s="422"/>
      <c r="CV36" s="422"/>
      <c r="CW36" s="422"/>
      <c r="CX36" s="422"/>
      <c r="CY36" s="422"/>
      <c r="CZ36" s="422"/>
      <c r="DA36" s="422"/>
      <c r="DB36" s="422"/>
      <c r="DC36" s="422"/>
      <c r="DD36" s="422"/>
      <c r="DE36" s="422"/>
      <c r="DF36" s="209"/>
      <c r="DG36" s="424" t="str">
        <f>IF('各会計、関係団体の財政状況及び健全化判断比率'!BR9="","",'各会計、関係団体の財政状況及び健全化判断比率'!BR9)</f>
        <v/>
      </c>
      <c r="DH36" s="424"/>
      <c r="DI36" s="216"/>
      <c r="DJ36" s="184"/>
      <c r="DK36" s="184"/>
      <c r="DL36" s="184"/>
      <c r="DM36" s="184"/>
      <c r="DN36" s="184"/>
      <c r="DO36" s="184"/>
    </row>
    <row r="37" spans="1:119" ht="32.25" customHeight="1" x14ac:dyDescent="0.15">
      <c r="A37" s="185"/>
      <c r="B37" s="211"/>
      <c r="C37" s="423" t="str">
        <f>IF(E37="","",C36+1)</f>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212"/>
      <c r="U37" s="423">
        <f t="shared" si="4"/>
        <v>6</v>
      </c>
      <c r="V37" s="423"/>
      <c r="W37" s="422" t="str">
        <f>IF('各会計、関係団体の財政状況及び健全化判断比率'!B31="","",'各会計、関係団体の財政状況及び健全化判断比率'!B31)</f>
        <v>介護保険特別会計（介護サービス事業勘定）</v>
      </c>
      <c r="X37" s="422"/>
      <c r="Y37" s="422"/>
      <c r="Z37" s="422"/>
      <c r="AA37" s="422"/>
      <c r="AB37" s="422"/>
      <c r="AC37" s="422"/>
      <c r="AD37" s="422"/>
      <c r="AE37" s="422"/>
      <c r="AF37" s="422"/>
      <c r="AG37" s="422"/>
      <c r="AH37" s="422"/>
      <c r="AI37" s="422"/>
      <c r="AJ37" s="422"/>
      <c r="AK37" s="422"/>
      <c r="AL37" s="212"/>
      <c r="AM37" s="423" t="str">
        <f t="shared" si="0"/>
        <v/>
      </c>
      <c r="AN37" s="423"/>
      <c r="AO37" s="422"/>
      <c r="AP37" s="422"/>
      <c r="AQ37" s="422"/>
      <c r="AR37" s="422"/>
      <c r="AS37" s="422"/>
      <c r="AT37" s="422"/>
      <c r="AU37" s="422"/>
      <c r="AV37" s="422"/>
      <c r="AW37" s="422"/>
      <c r="AX37" s="422"/>
      <c r="AY37" s="422"/>
      <c r="AZ37" s="422"/>
      <c r="BA37" s="422"/>
      <c r="BB37" s="422"/>
      <c r="BC37" s="422"/>
      <c r="BD37" s="212"/>
      <c r="BE37" s="423" t="str">
        <f t="shared" si="1"/>
        <v/>
      </c>
      <c r="BF37" s="423"/>
      <c r="BG37" s="422"/>
      <c r="BH37" s="422"/>
      <c r="BI37" s="422"/>
      <c r="BJ37" s="422"/>
      <c r="BK37" s="422"/>
      <c r="BL37" s="422"/>
      <c r="BM37" s="422"/>
      <c r="BN37" s="422"/>
      <c r="BO37" s="422"/>
      <c r="BP37" s="422"/>
      <c r="BQ37" s="422"/>
      <c r="BR37" s="422"/>
      <c r="BS37" s="422"/>
      <c r="BT37" s="422"/>
      <c r="BU37" s="422"/>
      <c r="BV37" s="212"/>
      <c r="BW37" s="423">
        <f t="shared" si="2"/>
        <v>12</v>
      </c>
      <c r="BX37" s="423"/>
      <c r="BY37" s="422" t="str">
        <f>IF('各会計、関係団体の財政状況及び健全化判断比率'!B71="","",'各会計、関係団体の財政状況及び健全化判断比率'!B71)</f>
        <v>秋田県市町村会館管理組合（一般会計）</v>
      </c>
      <c r="BZ37" s="422"/>
      <c r="CA37" s="422"/>
      <c r="CB37" s="422"/>
      <c r="CC37" s="422"/>
      <c r="CD37" s="422"/>
      <c r="CE37" s="422"/>
      <c r="CF37" s="422"/>
      <c r="CG37" s="422"/>
      <c r="CH37" s="422"/>
      <c r="CI37" s="422"/>
      <c r="CJ37" s="422"/>
      <c r="CK37" s="422"/>
      <c r="CL37" s="422"/>
      <c r="CM37" s="422"/>
      <c r="CN37" s="212"/>
      <c r="CO37" s="423" t="str">
        <f t="shared" si="3"/>
        <v/>
      </c>
      <c r="CP37" s="423"/>
      <c r="CQ37" s="422" t="str">
        <f>IF('各会計、関係団体の財政状況及び健全化判断比率'!BS10="","",'各会計、関係団体の財政状況及び健全化判断比率'!BS10)</f>
        <v/>
      </c>
      <c r="CR37" s="422"/>
      <c r="CS37" s="422"/>
      <c r="CT37" s="422"/>
      <c r="CU37" s="422"/>
      <c r="CV37" s="422"/>
      <c r="CW37" s="422"/>
      <c r="CX37" s="422"/>
      <c r="CY37" s="422"/>
      <c r="CZ37" s="422"/>
      <c r="DA37" s="422"/>
      <c r="DB37" s="422"/>
      <c r="DC37" s="422"/>
      <c r="DD37" s="422"/>
      <c r="DE37" s="422"/>
      <c r="DF37" s="209"/>
      <c r="DG37" s="424" t="str">
        <f>IF('各会計、関係団体の財政状況及び健全化判断比率'!BR10="","",'各会計、関係団体の財政状況及び健全化判断比率'!BR10)</f>
        <v/>
      </c>
      <c r="DH37" s="424"/>
      <c r="DI37" s="216"/>
      <c r="DJ37" s="184"/>
      <c r="DK37" s="184"/>
      <c r="DL37" s="184"/>
      <c r="DM37" s="184"/>
      <c r="DN37" s="184"/>
      <c r="DO37" s="184"/>
    </row>
    <row r="38" spans="1:119" ht="32.25" customHeight="1" x14ac:dyDescent="0.15">
      <c r="A38" s="185"/>
      <c r="B38" s="211"/>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12"/>
      <c r="U38" s="423" t="str">
        <f t="shared" si="4"/>
        <v/>
      </c>
      <c r="V38" s="423"/>
      <c r="W38" s="422"/>
      <c r="X38" s="422"/>
      <c r="Y38" s="422"/>
      <c r="Z38" s="422"/>
      <c r="AA38" s="422"/>
      <c r="AB38" s="422"/>
      <c r="AC38" s="422"/>
      <c r="AD38" s="422"/>
      <c r="AE38" s="422"/>
      <c r="AF38" s="422"/>
      <c r="AG38" s="422"/>
      <c r="AH38" s="422"/>
      <c r="AI38" s="422"/>
      <c r="AJ38" s="422"/>
      <c r="AK38" s="422"/>
      <c r="AL38" s="212"/>
      <c r="AM38" s="423" t="str">
        <f t="shared" si="0"/>
        <v/>
      </c>
      <c r="AN38" s="423"/>
      <c r="AO38" s="422"/>
      <c r="AP38" s="422"/>
      <c r="AQ38" s="422"/>
      <c r="AR38" s="422"/>
      <c r="AS38" s="422"/>
      <c r="AT38" s="422"/>
      <c r="AU38" s="422"/>
      <c r="AV38" s="422"/>
      <c r="AW38" s="422"/>
      <c r="AX38" s="422"/>
      <c r="AY38" s="422"/>
      <c r="AZ38" s="422"/>
      <c r="BA38" s="422"/>
      <c r="BB38" s="422"/>
      <c r="BC38" s="422"/>
      <c r="BD38" s="212"/>
      <c r="BE38" s="423" t="str">
        <f t="shared" si="1"/>
        <v/>
      </c>
      <c r="BF38" s="423"/>
      <c r="BG38" s="422"/>
      <c r="BH38" s="422"/>
      <c r="BI38" s="422"/>
      <c r="BJ38" s="422"/>
      <c r="BK38" s="422"/>
      <c r="BL38" s="422"/>
      <c r="BM38" s="422"/>
      <c r="BN38" s="422"/>
      <c r="BO38" s="422"/>
      <c r="BP38" s="422"/>
      <c r="BQ38" s="422"/>
      <c r="BR38" s="422"/>
      <c r="BS38" s="422"/>
      <c r="BT38" s="422"/>
      <c r="BU38" s="422"/>
      <c r="BV38" s="212"/>
      <c r="BW38" s="423">
        <f t="shared" si="2"/>
        <v>13</v>
      </c>
      <c r="BX38" s="423"/>
      <c r="BY38" s="422" t="str">
        <f>IF('各会計、関係団体の財政状況及び健全化判断比率'!B72="","",'各会計、関係団体の財政状況及び健全化判断比率'!B72)</f>
        <v>秋田県後期高齢者医療広域連合（一般会計）</v>
      </c>
      <c r="BZ38" s="422"/>
      <c r="CA38" s="422"/>
      <c r="CB38" s="422"/>
      <c r="CC38" s="422"/>
      <c r="CD38" s="422"/>
      <c r="CE38" s="422"/>
      <c r="CF38" s="422"/>
      <c r="CG38" s="422"/>
      <c r="CH38" s="422"/>
      <c r="CI38" s="422"/>
      <c r="CJ38" s="422"/>
      <c r="CK38" s="422"/>
      <c r="CL38" s="422"/>
      <c r="CM38" s="422"/>
      <c r="CN38" s="212"/>
      <c r="CO38" s="423" t="str">
        <f t="shared" si="3"/>
        <v/>
      </c>
      <c r="CP38" s="423"/>
      <c r="CQ38" s="422" t="str">
        <f>IF('各会計、関係団体の財政状況及び健全化判断比率'!BS11="","",'各会計、関係団体の財政状況及び健全化判断比率'!BS11)</f>
        <v/>
      </c>
      <c r="CR38" s="422"/>
      <c r="CS38" s="422"/>
      <c r="CT38" s="422"/>
      <c r="CU38" s="422"/>
      <c r="CV38" s="422"/>
      <c r="CW38" s="422"/>
      <c r="CX38" s="422"/>
      <c r="CY38" s="422"/>
      <c r="CZ38" s="422"/>
      <c r="DA38" s="422"/>
      <c r="DB38" s="422"/>
      <c r="DC38" s="422"/>
      <c r="DD38" s="422"/>
      <c r="DE38" s="422"/>
      <c r="DF38" s="209"/>
      <c r="DG38" s="424" t="str">
        <f>IF('各会計、関係団体の財政状況及び健全化判断比率'!BR11="","",'各会計、関係団体の財政状況及び健全化判断比率'!BR11)</f>
        <v/>
      </c>
      <c r="DH38" s="424"/>
      <c r="DI38" s="216"/>
      <c r="DJ38" s="184"/>
      <c r="DK38" s="184"/>
      <c r="DL38" s="184"/>
      <c r="DM38" s="184"/>
      <c r="DN38" s="184"/>
      <c r="DO38" s="184"/>
    </row>
    <row r="39" spans="1:119" ht="32.25" customHeight="1" x14ac:dyDescent="0.15">
      <c r="A39" s="185"/>
      <c r="B39" s="211"/>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12"/>
      <c r="U39" s="423" t="str">
        <f t="shared" si="4"/>
        <v/>
      </c>
      <c r="V39" s="423"/>
      <c r="W39" s="422"/>
      <c r="X39" s="422"/>
      <c r="Y39" s="422"/>
      <c r="Z39" s="422"/>
      <c r="AA39" s="422"/>
      <c r="AB39" s="422"/>
      <c r="AC39" s="422"/>
      <c r="AD39" s="422"/>
      <c r="AE39" s="422"/>
      <c r="AF39" s="422"/>
      <c r="AG39" s="422"/>
      <c r="AH39" s="422"/>
      <c r="AI39" s="422"/>
      <c r="AJ39" s="422"/>
      <c r="AK39" s="422"/>
      <c r="AL39" s="212"/>
      <c r="AM39" s="423" t="str">
        <f t="shared" si="0"/>
        <v/>
      </c>
      <c r="AN39" s="423"/>
      <c r="AO39" s="422"/>
      <c r="AP39" s="422"/>
      <c r="AQ39" s="422"/>
      <c r="AR39" s="422"/>
      <c r="AS39" s="422"/>
      <c r="AT39" s="422"/>
      <c r="AU39" s="422"/>
      <c r="AV39" s="422"/>
      <c r="AW39" s="422"/>
      <c r="AX39" s="422"/>
      <c r="AY39" s="422"/>
      <c r="AZ39" s="422"/>
      <c r="BA39" s="422"/>
      <c r="BB39" s="422"/>
      <c r="BC39" s="422"/>
      <c r="BD39" s="212"/>
      <c r="BE39" s="423" t="str">
        <f t="shared" si="1"/>
        <v/>
      </c>
      <c r="BF39" s="423"/>
      <c r="BG39" s="422"/>
      <c r="BH39" s="422"/>
      <c r="BI39" s="422"/>
      <c r="BJ39" s="422"/>
      <c r="BK39" s="422"/>
      <c r="BL39" s="422"/>
      <c r="BM39" s="422"/>
      <c r="BN39" s="422"/>
      <c r="BO39" s="422"/>
      <c r="BP39" s="422"/>
      <c r="BQ39" s="422"/>
      <c r="BR39" s="422"/>
      <c r="BS39" s="422"/>
      <c r="BT39" s="422"/>
      <c r="BU39" s="422"/>
      <c r="BV39" s="212"/>
      <c r="BW39" s="423">
        <f t="shared" si="2"/>
        <v>14</v>
      </c>
      <c r="BX39" s="423"/>
      <c r="BY39" s="422" t="str">
        <f>IF('各会計、関係団体の財政状況及び健全化判断比率'!B73="","",'各会計、関係団体の財政状況及び健全化判断比率'!B73)</f>
        <v>秋田県後期高齢者医療広域連合（後期高齢者医療特別会計）</v>
      </c>
      <c r="BZ39" s="422"/>
      <c r="CA39" s="422"/>
      <c r="CB39" s="422"/>
      <c r="CC39" s="422"/>
      <c r="CD39" s="422"/>
      <c r="CE39" s="422"/>
      <c r="CF39" s="422"/>
      <c r="CG39" s="422"/>
      <c r="CH39" s="422"/>
      <c r="CI39" s="422"/>
      <c r="CJ39" s="422"/>
      <c r="CK39" s="422"/>
      <c r="CL39" s="422"/>
      <c r="CM39" s="422"/>
      <c r="CN39" s="212"/>
      <c r="CO39" s="423" t="str">
        <f t="shared" si="3"/>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209"/>
      <c r="DG39" s="424" t="str">
        <f>IF('各会計、関係団体の財政状況及び健全化判断比率'!BR12="","",'各会計、関係団体の財政状況及び健全化判断比率'!BR12)</f>
        <v/>
      </c>
      <c r="DH39" s="424"/>
      <c r="DI39" s="216"/>
      <c r="DJ39" s="184"/>
      <c r="DK39" s="184"/>
      <c r="DL39" s="184"/>
      <c r="DM39" s="184"/>
      <c r="DN39" s="184"/>
      <c r="DO39" s="184"/>
    </row>
    <row r="40" spans="1:119" ht="32.25" customHeight="1" x14ac:dyDescent="0.15">
      <c r="A40" s="185"/>
      <c r="B40" s="211"/>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12"/>
      <c r="U40" s="423" t="str">
        <f t="shared" si="4"/>
        <v/>
      </c>
      <c r="V40" s="423"/>
      <c r="W40" s="422"/>
      <c r="X40" s="422"/>
      <c r="Y40" s="422"/>
      <c r="Z40" s="422"/>
      <c r="AA40" s="422"/>
      <c r="AB40" s="422"/>
      <c r="AC40" s="422"/>
      <c r="AD40" s="422"/>
      <c r="AE40" s="422"/>
      <c r="AF40" s="422"/>
      <c r="AG40" s="422"/>
      <c r="AH40" s="422"/>
      <c r="AI40" s="422"/>
      <c r="AJ40" s="422"/>
      <c r="AK40" s="422"/>
      <c r="AL40" s="212"/>
      <c r="AM40" s="423" t="str">
        <f t="shared" si="0"/>
        <v/>
      </c>
      <c r="AN40" s="423"/>
      <c r="AO40" s="422"/>
      <c r="AP40" s="422"/>
      <c r="AQ40" s="422"/>
      <c r="AR40" s="422"/>
      <c r="AS40" s="422"/>
      <c r="AT40" s="422"/>
      <c r="AU40" s="422"/>
      <c r="AV40" s="422"/>
      <c r="AW40" s="422"/>
      <c r="AX40" s="422"/>
      <c r="AY40" s="422"/>
      <c r="AZ40" s="422"/>
      <c r="BA40" s="422"/>
      <c r="BB40" s="422"/>
      <c r="BC40" s="422"/>
      <c r="BD40" s="212"/>
      <c r="BE40" s="423" t="str">
        <f t="shared" si="1"/>
        <v/>
      </c>
      <c r="BF40" s="423"/>
      <c r="BG40" s="422"/>
      <c r="BH40" s="422"/>
      <c r="BI40" s="422"/>
      <c r="BJ40" s="422"/>
      <c r="BK40" s="422"/>
      <c r="BL40" s="422"/>
      <c r="BM40" s="422"/>
      <c r="BN40" s="422"/>
      <c r="BO40" s="422"/>
      <c r="BP40" s="422"/>
      <c r="BQ40" s="422"/>
      <c r="BR40" s="422"/>
      <c r="BS40" s="422"/>
      <c r="BT40" s="422"/>
      <c r="BU40" s="422"/>
      <c r="BV40" s="212"/>
      <c r="BW40" s="423">
        <f t="shared" si="2"/>
        <v>15</v>
      </c>
      <c r="BX40" s="423"/>
      <c r="BY40" s="422" t="str">
        <f>IF('各会計、関係団体の財政状況及び健全化判断比率'!B74="","",'各会計、関係団体の財政状況及び健全化判断比率'!B74)</f>
        <v>秋田県町村電算システム共同事業組合（一般会計）</v>
      </c>
      <c r="BZ40" s="422"/>
      <c r="CA40" s="422"/>
      <c r="CB40" s="422"/>
      <c r="CC40" s="422"/>
      <c r="CD40" s="422"/>
      <c r="CE40" s="422"/>
      <c r="CF40" s="422"/>
      <c r="CG40" s="422"/>
      <c r="CH40" s="422"/>
      <c r="CI40" s="422"/>
      <c r="CJ40" s="422"/>
      <c r="CK40" s="422"/>
      <c r="CL40" s="422"/>
      <c r="CM40" s="422"/>
      <c r="CN40" s="212"/>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9"/>
      <c r="DG40" s="424" t="str">
        <f>IF('各会計、関係団体の財政状況及び健全化判断比率'!BR13="","",'各会計、関係団体の財政状況及び健全化判断比率'!BR13)</f>
        <v/>
      </c>
      <c r="DH40" s="424"/>
      <c r="DI40" s="216"/>
      <c r="DJ40" s="184"/>
      <c r="DK40" s="184"/>
      <c r="DL40" s="184"/>
      <c r="DM40" s="184"/>
      <c r="DN40" s="184"/>
      <c r="DO40" s="184"/>
    </row>
    <row r="41" spans="1:119" ht="32.25" customHeight="1" x14ac:dyDescent="0.15">
      <c r="A41" s="185"/>
      <c r="B41" s="211"/>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12"/>
      <c r="U41" s="423" t="str">
        <f t="shared" si="4"/>
        <v/>
      </c>
      <c r="V41" s="423"/>
      <c r="W41" s="422"/>
      <c r="X41" s="422"/>
      <c r="Y41" s="422"/>
      <c r="Z41" s="422"/>
      <c r="AA41" s="422"/>
      <c r="AB41" s="422"/>
      <c r="AC41" s="422"/>
      <c r="AD41" s="422"/>
      <c r="AE41" s="422"/>
      <c r="AF41" s="422"/>
      <c r="AG41" s="422"/>
      <c r="AH41" s="422"/>
      <c r="AI41" s="422"/>
      <c r="AJ41" s="422"/>
      <c r="AK41" s="422"/>
      <c r="AL41" s="212"/>
      <c r="AM41" s="423" t="str">
        <f t="shared" si="0"/>
        <v/>
      </c>
      <c r="AN41" s="423"/>
      <c r="AO41" s="422"/>
      <c r="AP41" s="422"/>
      <c r="AQ41" s="422"/>
      <c r="AR41" s="422"/>
      <c r="AS41" s="422"/>
      <c r="AT41" s="422"/>
      <c r="AU41" s="422"/>
      <c r="AV41" s="422"/>
      <c r="AW41" s="422"/>
      <c r="AX41" s="422"/>
      <c r="AY41" s="422"/>
      <c r="AZ41" s="422"/>
      <c r="BA41" s="422"/>
      <c r="BB41" s="422"/>
      <c r="BC41" s="422"/>
      <c r="BD41" s="212"/>
      <c r="BE41" s="423" t="str">
        <f t="shared" si="1"/>
        <v/>
      </c>
      <c r="BF41" s="423"/>
      <c r="BG41" s="422"/>
      <c r="BH41" s="422"/>
      <c r="BI41" s="422"/>
      <c r="BJ41" s="422"/>
      <c r="BK41" s="422"/>
      <c r="BL41" s="422"/>
      <c r="BM41" s="422"/>
      <c r="BN41" s="422"/>
      <c r="BO41" s="422"/>
      <c r="BP41" s="422"/>
      <c r="BQ41" s="422"/>
      <c r="BR41" s="422"/>
      <c r="BS41" s="422"/>
      <c r="BT41" s="422"/>
      <c r="BU41" s="422"/>
      <c r="BV41" s="212"/>
      <c r="BW41" s="423" t="str">
        <f t="shared" si="2"/>
        <v/>
      </c>
      <c r="BX41" s="423"/>
      <c r="BY41" s="422" t="str">
        <f>IF('各会計、関係団体の財政状況及び健全化判断比率'!B75="","",'各会計、関係団体の財政状況及び健全化判断比率'!B75)</f>
        <v/>
      </c>
      <c r="BZ41" s="422"/>
      <c r="CA41" s="422"/>
      <c r="CB41" s="422"/>
      <c r="CC41" s="422"/>
      <c r="CD41" s="422"/>
      <c r="CE41" s="422"/>
      <c r="CF41" s="422"/>
      <c r="CG41" s="422"/>
      <c r="CH41" s="422"/>
      <c r="CI41" s="422"/>
      <c r="CJ41" s="422"/>
      <c r="CK41" s="422"/>
      <c r="CL41" s="422"/>
      <c r="CM41" s="422"/>
      <c r="CN41" s="212"/>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9"/>
      <c r="DG41" s="424" t="str">
        <f>IF('各会計、関係団体の財政状況及び健全化判断比率'!BR14="","",'各会計、関係団体の財政状況及び健全化判断比率'!BR14)</f>
        <v/>
      </c>
      <c r="DH41" s="424"/>
      <c r="DI41" s="216"/>
      <c r="DJ41" s="184"/>
      <c r="DK41" s="184"/>
      <c r="DL41" s="184"/>
      <c r="DM41" s="184"/>
      <c r="DN41" s="184"/>
      <c r="DO41" s="184"/>
    </row>
    <row r="42" spans="1:119" ht="32.25" customHeight="1" x14ac:dyDescent="0.15">
      <c r="A42" s="184"/>
      <c r="B42" s="211"/>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12"/>
      <c r="U42" s="423" t="str">
        <f t="shared" si="4"/>
        <v/>
      </c>
      <c r="V42" s="423"/>
      <c r="W42" s="422"/>
      <c r="X42" s="422"/>
      <c r="Y42" s="422"/>
      <c r="Z42" s="422"/>
      <c r="AA42" s="422"/>
      <c r="AB42" s="422"/>
      <c r="AC42" s="422"/>
      <c r="AD42" s="422"/>
      <c r="AE42" s="422"/>
      <c r="AF42" s="422"/>
      <c r="AG42" s="422"/>
      <c r="AH42" s="422"/>
      <c r="AI42" s="422"/>
      <c r="AJ42" s="422"/>
      <c r="AK42" s="422"/>
      <c r="AL42" s="212"/>
      <c r="AM42" s="423" t="str">
        <f t="shared" si="0"/>
        <v/>
      </c>
      <c r="AN42" s="423"/>
      <c r="AO42" s="422"/>
      <c r="AP42" s="422"/>
      <c r="AQ42" s="422"/>
      <c r="AR42" s="422"/>
      <c r="AS42" s="422"/>
      <c r="AT42" s="422"/>
      <c r="AU42" s="422"/>
      <c r="AV42" s="422"/>
      <c r="AW42" s="422"/>
      <c r="AX42" s="422"/>
      <c r="AY42" s="422"/>
      <c r="AZ42" s="422"/>
      <c r="BA42" s="422"/>
      <c r="BB42" s="422"/>
      <c r="BC42" s="422"/>
      <c r="BD42" s="212"/>
      <c r="BE42" s="423" t="str">
        <f t="shared" si="1"/>
        <v/>
      </c>
      <c r="BF42" s="423"/>
      <c r="BG42" s="422"/>
      <c r="BH42" s="422"/>
      <c r="BI42" s="422"/>
      <c r="BJ42" s="422"/>
      <c r="BK42" s="422"/>
      <c r="BL42" s="422"/>
      <c r="BM42" s="422"/>
      <c r="BN42" s="422"/>
      <c r="BO42" s="422"/>
      <c r="BP42" s="422"/>
      <c r="BQ42" s="422"/>
      <c r="BR42" s="422"/>
      <c r="BS42" s="422"/>
      <c r="BT42" s="422"/>
      <c r="BU42" s="422"/>
      <c r="BV42" s="212"/>
      <c r="BW42" s="423" t="str">
        <f t="shared" si="2"/>
        <v/>
      </c>
      <c r="BX42" s="423"/>
      <c r="BY42" s="422" t="str">
        <f>IF('各会計、関係団体の財政状況及び健全化判断比率'!B76="","",'各会計、関係団体の財政状況及び健全化判断比率'!B76)</f>
        <v/>
      </c>
      <c r="BZ42" s="422"/>
      <c r="CA42" s="422"/>
      <c r="CB42" s="422"/>
      <c r="CC42" s="422"/>
      <c r="CD42" s="422"/>
      <c r="CE42" s="422"/>
      <c r="CF42" s="422"/>
      <c r="CG42" s="422"/>
      <c r="CH42" s="422"/>
      <c r="CI42" s="422"/>
      <c r="CJ42" s="422"/>
      <c r="CK42" s="422"/>
      <c r="CL42" s="422"/>
      <c r="CM42" s="422"/>
      <c r="CN42" s="212"/>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9"/>
      <c r="DG42" s="424" t="str">
        <f>IF('各会計、関係団体の財政状況及び健全化判断比率'!BR15="","",'各会計、関係団体の財政状況及び健全化判断比率'!BR15)</f>
        <v/>
      </c>
      <c r="DH42" s="424"/>
      <c r="DI42" s="216"/>
      <c r="DJ42" s="184"/>
      <c r="DK42" s="184"/>
      <c r="DL42" s="184"/>
      <c r="DM42" s="184"/>
      <c r="DN42" s="184"/>
      <c r="DO42" s="184"/>
    </row>
    <row r="43" spans="1:119" ht="32.25" customHeight="1" x14ac:dyDescent="0.15">
      <c r="A43" s="184"/>
      <c r="B43" s="211"/>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12"/>
      <c r="U43" s="423" t="str">
        <f t="shared" si="4"/>
        <v/>
      </c>
      <c r="V43" s="423"/>
      <c r="W43" s="422"/>
      <c r="X43" s="422"/>
      <c r="Y43" s="422"/>
      <c r="Z43" s="422"/>
      <c r="AA43" s="422"/>
      <c r="AB43" s="422"/>
      <c r="AC43" s="422"/>
      <c r="AD43" s="422"/>
      <c r="AE43" s="422"/>
      <c r="AF43" s="422"/>
      <c r="AG43" s="422"/>
      <c r="AH43" s="422"/>
      <c r="AI43" s="422"/>
      <c r="AJ43" s="422"/>
      <c r="AK43" s="422"/>
      <c r="AL43" s="212"/>
      <c r="AM43" s="423" t="str">
        <f t="shared" si="0"/>
        <v/>
      </c>
      <c r="AN43" s="423"/>
      <c r="AO43" s="422"/>
      <c r="AP43" s="422"/>
      <c r="AQ43" s="422"/>
      <c r="AR43" s="422"/>
      <c r="AS43" s="422"/>
      <c r="AT43" s="422"/>
      <c r="AU43" s="422"/>
      <c r="AV43" s="422"/>
      <c r="AW43" s="422"/>
      <c r="AX43" s="422"/>
      <c r="AY43" s="422"/>
      <c r="AZ43" s="422"/>
      <c r="BA43" s="422"/>
      <c r="BB43" s="422"/>
      <c r="BC43" s="422"/>
      <c r="BD43" s="212"/>
      <c r="BE43" s="423" t="str">
        <f t="shared" si="1"/>
        <v/>
      </c>
      <c r="BF43" s="423"/>
      <c r="BG43" s="422"/>
      <c r="BH43" s="422"/>
      <c r="BI43" s="422"/>
      <c r="BJ43" s="422"/>
      <c r="BK43" s="422"/>
      <c r="BL43" s="422"/>
      <c r="BM43" s="422"/>
      <c r="BN43" s="422"/>
      <c r="BO43" s="422"/>
      <c r="BP43" s="422"/>
      <c r="BQ43" s="422"/>
      <c r="BR43" s="422"/>
      <c r="BS43" s="422"/>
      <c r="BT43" s="422"/>
      <c r="BU43" s="422"/>
      <c r="BV43" s="212"/>
      <c r="BW43" s="423" t="str">
        <f t="shared" si="2"/>
        <v/>
      </c>
      <c r="BX43" s="423"/>
      <c r="BY43" s="422" t="str">
        <f>IF('各会計、関係団体の財政状況及び健全化判断比率'!B77="","",'各会計、関係団体の財政状況及び健全化判断比率'!B77)</f>
        <v/>
      </c>
      <c r="BZ43" s="422"/>
      <c r="CA43" s="422"/>
      <c r="CB43" s="422"/>
      <c r="CC43" s="422"/>
      <c r="CD43" s="422"/>
      <c r="CE43" s="422"/>
      <c r="CF43" s="422"/>
      <c r="CG43" s="422"/>
      <c r="CH43" s="422"/>
      <c r="CI43" s="422"/>
      <c r="CJ43" s="422"/>
      <c r="CK43" s="422"/>
      <c r="CL43" s="422"/>
      <c r="CM43" s="422"/>
      <c r="CN43" s="212"/>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9"/>
      <c r="DG43" s="424" t="str">
        <f>IF('各会計、関係団体の財政状況及び健全化判断比率'!BR16="","",'各会計、関係団体の財政状況及び健全化判断比率'!BR16)</f>
        <v/>
      </c>
      <c r="DH43" s="42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RXNiPfw/mKJN1jB2wE8TZZWt98nKfHIaEZ29kRNVs0Ki7YHcYmBWzZuTf7UzsxhhtSrGgMu/YbTxw+UbkC/oBw==" saltValue="XIr6pqleLtMXjivE4a8F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3" t="s">
        <v>568</v>
      </c>
      <c r="D34" s="1243"/>
      <c r="E34" s="1244"/>
      <c r="F34" s="32">
        <v>14.53</v>
      </c>
      <c r="G34" s="33">
        <v>15.62</v>
      </c>
      <c r="H34" s="33">
        <v>16.54</v>
      </c>
      <c r="I34" s="33">
        <v>16.87</v>
      </c>
      <c r="J34" s="34">
        <v>16.98</v>
      </c>
      <c r="K34" s="22"/>
      <c r="L34" s="22"/>
      <c r="M34" s="22"/>
      <c r="N34" s="22"/>
      <c r="O34" s="22"/>
      <c r="P34" s="22"/>
    </row>
    <row r="35" spans="1:16" ht="39" customHeight="1" x14ac:dyDescent="0.15">
      <c r="A35" s="22"/>
      <c r="B35" s="35"/>
      <c r="C35" s="1237" t="s">
        <v>569</v>
      </c>
      <c r="D35" s="1238"/>
      <c r="E35" s="1239"/>
      <c r="F35" s="36">
        <v>5.0999999999999996</v>
      </c>
      <c r="G35" s="37">
        <v>5.34</v>
      </c>
      <c r="H35" s="37">
        <v>4.8899999999999997</v>
      </c>
      <c r="I35" s="37">
        <v>5.64</v>
      </c>
      <c r="J35" s="38">
        <v>7.81</v>
      </c>
      <c r="K35" s="22"/>
      <c r="L35" s="22"/>
      <c r="M35" s="22"/>
      <c r="N35" s="22"/>
      <c r="O35" s="22"/>
      <c r="P35" s="22"/>
    </row>
    <row r="36" spans="1:16" ht="39" customHeight="1" x14ac:dyDescent="0.15">
      <c r="A36" s="22"/>
      <c r="B36" s="35"/>
      <c r="C36" s="1237" t="s">
        <v>570</v>
      </c>
      <c r="D36" s="1238"/>
      <c r="E36" s="1239"/>
      <c r="F36" s="36">
        <v>0.65</v>
      </c>
      <c r="G36" s="37">
        <v>1.66</v>
      </c>
      <c r="H36" s="37">
        <v>1.7</v>
      </c>
      <c r="I36" s="37">
        <v>1.74</v>
      </c>
      <c r="J36" s="38">
        <v>1.38</v>
      </c>
      <c r="K36" s="22"/>
      <c r="L36" s="22"/>
      <c r="M36" s="22"/>
      <c r="N36" s="22"/>
      <c r="O36" s="22"/>
      <c r="P36" s="22"/>
    </row>
    <row r="37" spans="1:16" ht="39" customHeight="1" x14ac:dyDescent="0.15">
      <c r="A37" s="22"/>
      <c r="B37" s="35"/>
      <c r="C37" s="1237" t="s">
        <v>571</v>
      </c>
      <c r="D37" s="1238"/>
      <c r="E37" s="1239"/>
      <c r="F37" s="36">
        <v>2.2999999999999998</v>
      </c>
      <c r="G37" s="37">
        <v>2.4900000000000002</v>
      </c>
      <c r="H37" s="37">
        <v>3.25</v>
      </c>
      <c r="I37" s="37">
        <v>1.49</v>
      </c>
      <c r="J37" s="38">
        <v>0.24</v>
      </c>
      <c r="K37" s="22"/>
      <c r="L37" s="22"/>
      <c r="M37" s="22"/>
      <c r="N37" s="22"/>
      <c r="O37" s="22"/>
      <c r="P37" s="22"/>
    </row>
    <row r="38" spans="1:16" ht="39" customHeight="1" x14ac:dyDescent="0.15">
      <c r="A38" s="22"/>
      <c r="B38" s="35"/>
      <c r="C38" s="1237" t="s">
        <v>572</v>
      </c>
      <c r="D38" s="1238"/>
      <c r="E38" s="1239"/>
      <c r="F38" s="36">
        <v>0.22</v>
      </c>
      <c r="G38" s="37">
        <v>0.08</v>
      </c>
      <c r="H38" s="37">
        <v>0.15</v>
      </c>
      <c r="I38" s="37">
        <v>0.12</v>
      </c>
      <c r="J38" s="38">
        <v>0.17</v>
      </c>
      <c r="K38" s="22"/>
      <c r="L38" s="22"/>
      <c r="M38" s="22"/>
      <c r="N38" s="22"/>
      <c r="O38" s="22"/>
      <c r="P38" s="22"/>
    </row>
    <row r="39" spans="1:16" ht="39" customHeight="1" x14ac:dyDescent="0.15">
      <c r="A39" s="22"/>
      <c r="B39" s="35"/>
      <c r="C39" s="1237" t="s">
        <v>573</v>
      </c>
      <c r="D39" s="1238"/>
      <c r="E39" s="1239"/>
      <c r="F39" s="36">
        <v>0</v>
      </c>
      <c r="G39" s="37">
        <v>0</v>
      </c>
      <c r="H39" s="37">
        <v>0.01</v>
      </c>
      <c r="I39" s="37">
        <v>0.01</v>
      </c>
      <c r="J39" s="38">
        <v>0.02</v>
      </c>
      <c r="K39" s="22"/>
      <c r="L39" s="22"/>
      <c r="M39" s="22"/>
      <c r="N39" s="22"/>
      <c r="O39" s="22"/>
      <c r="P39" s="22"/>
    </row>
    <row r="40" spans="1:16" ht="39" customHeight="1" x14ac:dyDescent="0.15">
      <c r="A40" s="22"/>
      <c r="B40" s="35"/>
      <c r="C40" s="1237" t="s">
        <v>574</v>
      </c>
      <c r="D40" s="1238"/>
      <c r="E40" s="1239"/>
      <c r="F40" s="36">
        <v>0</v>
      </c>
      <c r="G40" s="37">
        <v>0</v>
      </c>
      <c r="H40" s="37">
        <v>0.01</v>
      </c>
      <c r="I40" s="37">
        <v>0.02</v>
      </c>
      <c r="J40" s="38">
        <v>0</v>
      </c>
      <c r="K40" s="22"/>
      <c r="L40" s="22"/>
      <c r="M40" s="22"/>
      <c r="N40" s="22"/>
      <c r="O40" s="22"/>
      <c r="P40" s="22"/>
    </row>
    <row r="41" spans="1:16" ht="39" customHeight="1" x14ac:dyDescent="0.15">
      <c r="A41" s="22"/>
      <c r="B41" s="35"/>
      <c r="C41" s="1237" t="s">
        <v>575</v>
      </c>
      <c r="D41" s="1238"/>
      <c r="E41" s="1239"/>
      <c r="F41" s="36">
        <v>0</v>
      </c>
      <c r="G41" s="37">
        <v>0</v>
      </c>
      <c r="H41" s="37">
        <v>0</v>
      </c>
      <c r="I41" s="37">
        <v>0</v>
      </c>
      <c r="J41" s="38">
        <v>0</v>
      </c>
      <c r="K41" s="22"/>
      <c r="L41" s="22"/>
      <c r="M41" s="22"/>
      <c r="N41" s="22"/>
      <c r="O41" s="22"/>
      <c r="P41" s="22"/>
    </row>
    <row r="42" spans="1:16" ht="39" customHeight="1" x14ac:dyDescent="0.15">
      <c r="A42" s="22"/>
      <c r="B42" s="39"/>
      <c r="C42" s="1237" t="s">
        <v>576</v>
      </c>
      <c r="D42" s="1238"/>
      <c r="E42" s="1239"/>
      <c r="F42" s="36" t="s">
        <v>520</v>
      </c>
      <c r="G42" s="37" t="s">
        <v>520</v>
      </c>
      <c r="H42" s="37" t="s">
        <v>520</v>
      </c>
      <c r="I42" s="37" t="s">
        <v>520</v>
      </c>
      <c r="J42" s="38" t="s">
        <v>520</v>
      </c>
      <c r="K42" s="22"/>
      <c r="L42" s="22"/>
      <c r="M42" s="22"/>
      <c r="N42" s="22"/>
      <c r="O42" s="22"/>
      <c r="P42" s="22"/>
    </row>
    <row r="43" spans="1:16" ht="39" customHeight="1" thickBot="1" x14ac:dyDescent="0.2">
      <c r="A43" s="22"/>
      <c r="B43" s="40"/>
      <c r="C43" s="1240" t="s">
        <v>577</v>
      </c>
      <c r="D43" s="1241"/>
      <c r="E43" s="1242"/>
      <c r="F43" s="41">
        <v>0.05</v>
      </c>
      <c r="G43" s="42">
        <v>0.02</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mxIQhPbvFh7/Y6TQ8ufk932jXB7zndKRHmyIm4LGW3Z7MYP59Z2o0J97BGyGsyxErT5J5ZQ5ZxGmsfON2J1FQ==" saltValue="VbkyB+bgq/K6/tjIHEpG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3" t="s">
        <v>10</v>
      </c>
      <c r="C45" s="1264"/>
      <c r="D45" s="58"/>
      <c r="E45" s="1269" t="s">
        <v>11</v>
      </c>
      <c r="F45" s="1269"/>
      <c r="G45" s="1269"/>
      <c r="H45" s="1269"/>
      <c r="I45" s="1269"/>
      <c r="J45" s="1270"/>
      <c r="K45" s="59">
        <v>567</v>
      </c>
      <c r="L45" s="60">
        <v>533</v>
      </c>
      <c r="M45" s="60">
        <v>559</v>
      </c>
      <c r="N45" s="60">
        <v>612</v>
      </c>
      <c r="O45" s="61">
        <v>615</v>
      </c>
      <c r="P45" s="48"/>
      <c r="Q45" s="48"/>
      <c r="R45" s="48"/>
      <c r="S45" s="48"/>
      <c r="T45" s="48"/>
      <c r="U45" s="48"/>
    </row>
    <row r="46" spans="1:21" ht="30.75" customHeight="1" x14ac:dyDescent="0.15">
      <c r="A46" s="48"/>
      <c r="B46" s="1265"/>
      <c r="C46" s="1266"/>
      <c r="D46" s="62"/>
      <c r="E46" s="1247" t="s">
        <v>12</v>
      </c>
      <c r="F46" s="1247"/>
      <c r="G46" s="1247"/>
      <c r="H46" s="1247"/>
      <c r="I46" s="1247"/>
      <c r="J46" s="1248"/>
      <c r="K46" s="63" t="s">
        <v>520</v>
      </c>
      <c r="L46" s="64" t="s">
        <v>520</v>
      </c>
      <c r="M46" s="64" t="s">
        <v>520</v>
      </c>
      <c r="N46" s="64" t="s">
        <v>520</v>
      </c>
      <c r="O46" s="65" t="s">
        <v>520</v>
      </c>
      <c r="P46" s="48"/>
      <c r="Q46" s="48"/>
      <c r="R46" s="48"/>
      <c r="S46" s="48"/>
      <c r="T46" s="48"/>
      <c r="U46" s="48"/>
    </row>
    <row r="47" spans="1:21" ht="30.75" customHeight="1" x14ac:dyDescent="0.15">
      <c r="A47" s="48"/>
      <c r="B47" s="1265"/>
      <c r="C47" s="1266"/>
      <c r="D47" s="62"/>
      <c r="E47" s="1247" t="s">
        <v>13</v>
      </c>
      <c r="F47" s="1247"/>
      <c r="G47" s="1247"/>
      <c r="H47" s="1247"/>
      <c r="I47" s="1247"/>
      <c r="J47" s="1248"/>
      <c r="K47" s="63" t="s">
        <v>520</v>
      </c>
      <c r="L47" s="64" t="s">
        <v>520</v>
      </c>
      <c r="M47" s="64" t="s">
        <v>520</v>
      </c>
      <c r="N47" s="64" t="s">
        <v>520</v>
      </c>
      <c r="O47" s="65" t="s">
        <v>520</v>
      </c>
      <c r="P47" s="48"/>
      <c r="Q47" s="48"/>
      <c r="R47" s="48"/>
      <c r="S47" s="48"/>
      <c r="T47" s="48"/>
      <c r="U47" s="48"/>
    </row>
    <row r="48" spans="1:21" ht="30.75" customHeight="1" x14ac:dyDescent="0.15">
      <c r="A48" s="48"/>
      <c r="B48" s="1265"/>
      <c r="C48" s="1266"/>
      <c r="D48" s="62"/>
      <c r="E48" s="1247" t="s">
        <v>14</v>
      </c>
      <c r="F48" s="1247"/>
      <c r="G48" s="1247"/>
      <c r="H48" s="1247"/>
      <c r="I48" s="1247"/>
      <c r="J48" s="1248"/>
      <c r="K48" s="63">
        <v>225</v>
      </c>
      <c r="L48" s="64">
        <v>202</v>
      </c>
      <c r="M48" s="64">
        <v>239</v>
      </c>
      <c r="N48" s="64">
        <v>220</v>
      </c>
      <c r="O48" s="65">
        <v>205</v>
      </c>
      <c r="P48" s="48"/>
      <c r="Q48" s="48"/>
      <c r="R48" s="48"/>
      <c r="S48" s="48"/>
      <c r="T48" s="48"/>
      <c r="U48" s="48"/>
    </row>
    <row r="49" spans="1:21" ht="30.75" customHeight="1" x14ac:dyDescent="0.15">
      <c r="A49" s="48"/>
      <c r="B49" s="1265"/>
      <c r="C49" s="1266"/>
      <c r="D49" s="62"/>
      <c r="E49" s="1247" t="s">
        <v>15</v>
      </c>
      <c r="F49" s="1247"/>
      <c r="G49" s="1247"/>
      <c r="H49" s="1247"/>
      <c r="I49" s="1247"/>
      <c r="J49" s="1248"/>
      <c r="K49" s="63">
        <v>16</v>
      </c>
      <c r="L49" s="64">
        <v>16</v>
      </c>
      <c r="M49" s="64">
        <v>16</v>
      </c>
      <c r="N49" s="64">
        <v>16</v>
      </c>
      <c r="O49" s="65">
        <v>16</v>
      </c>
      <c r="P49" s="48"/>
      <c r="Q49" s="48"/>
      <c r="R49" s="48"/>
      <c r="S49" s="48"/>
      <c r="T49" s="48"/>
      <c r="U49" s="48"/>
    </row>
    <row r="50" spans="1:21" ht="30.75" customHeight="1" x14ac:dyDescent="0.15">
      <c r="A50" s="48"/>
      <c r="B50" s="1265"/>
      <c r="C50" s="1266"/>
      <c r="D50" s="62"/>
      <c r="E50" s="1247" t="s">
        <v>16</v>
      </c>
      <c r="F50" s="1247"/>
      <c r="G50" s="1247"/>
      <c r="H50" s="1247"/>
      <c r="I50" s="1247"/>
      <c r="J50" s="1248"/>
      <c r="K50" s="63">
        <v>1</v>
      </c>
      <c r="L50" s="64">
        <v>1</v>
      </c>
      <c r="M50" s="64">
        <v>1</v>
      </c>
      <c r="N50" s="64">
        <v>1</v>
      </c>
      <c r="O50" s="65">
        <v>1</v>
      </c>
      <c r="P50" s="48"/>
      <c r="Q50" s="48"/>
      <c r="R50" s="48"/>
      <c r="S50" s="48"/>
      <c r="T50" s="48"/>
      <c r="U50" s="48"/>
    </row>
    <row r="51" spans="1:21" ht="30.75" customHeight="1" x14ac:dyDescent="0.15">
      <c r="A51" s="48"/>
      <c r="B51" s="1267"/>
      <c r="C51" s="1268"/>
      <c r="D51" s="66"/>
      <c r="E51" s="1247" t="s">
        <v>17</v>
      </c>
      <c r="F51" s="1247"/>
      <c r="G51" s="1247"/>
      <c r="H51" s="1247"/>
      <c r="I51" s="1247"/>
      <c r="J51" s="1248"/>
      <c r="K51" s="63" t="s">
        <v>520</v>
      </c>
      <c r="L51" s="64" t="s">
        <v>520</v>
      </c>
      <c r="M51" s="64" t="s">
        <v>520</v>
      </c>
      <c r="N51" s="64" t="s">
        <v>520</v>
      </c>
      <c r="O51" s="65" t="s">
        <v>520</v>
      </c>
      <c r="P51" s="48"/>
      <c r="Q51" s="48"/>
      <c r="R51" s="48"/>
      <c r="S51" s="48"/>
      <c r="T51" s="48"/>
      <c r="U51" s="48"/>
    </row>
    <row r="52" spans="1:21" ht="30.75" customHeight="1" x14ac:dyDescent="0.15">
      <c r="A52" s="48"/>
      <c r="B52" s="1245" t="s">
        <v>18</v>
      </c>
      <c r="C52" s="1246"/>
      <c r="D52" s="66"/>
      <c r="E52" s="1247" t="s">
        <v>19</v>
      </c>
      <c r="F52" s="1247"/>
      <c r="G52" s="1247"/>
      <c r="H52" s="1247"/>
      <c r="I52" s="1247"/>
      <c r="J52" s="1248"/>
      <c r="K52" s="63">
        <v>576</v>
      </c>
      <c r="L52" s="64">
        <v>541</v>
      </c>
      <c r="M52" s="64">
        <v>532</v>
      </c>
      <c r="N52" s="64">
        <v>535</v>
      </c>
      <c r="O52" s="65">
        <v>516</v>
      </c>
      <c r="P52" s="48"/>
      <c r="Q52" s="48"/>
      <c r="R52" s="48"/>
      <c r="S52" s="48"/>
      <c r="T52" s="48"/>
      <c r="U52" s="48"/>
    </row>
    <row r="53" spans="1:21" ht="30.75" customHeight="1" thickBot="1" x14ac:dyDescent="0.2">
      <c r="A53" s="48"/>
      <c r="B53" s="1249" t="s">
        <v>20</v>
      </c>
      <c r="C53" s="1250"/>
      <c r="D53" s="67"/>
      <c r="E53" s="1251" t="s">
        <v>21</v>
      </c>
      <c r="F53" s="1251"/>
      <c r="G53" s="1251"/>
      <c r="H53" s="1251"/>
      <c r="I53" s="1251"/>
      <c r="J53" s="1252"/>
      <c r="K53" s="68">
        <v>233</v>
      </c>
      <c r="L53" s="69">
        <v>211</v>
      </c>
      <c r="M53" s="69">
        <v>283</v>
      </c>
      <c r="N53" s="69">
        <v>314</v>
      </c>
      <c r="O53" s="70">
        <v>321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3" t="s">
        <v>24</v>
      </c>
      <c r="C57" s="1254"/>
      <c r="D57" s="1257" t="s">
        <v>25</v>
      </c>
      <c r="E57" s="1258"/>
      <c r="F57" s="1258"/>
      <c r="G57" s="1258"/>
      <c r="H57" s="1258"/>
      <c r="I57" s="1258"/>
      <c r="J57" s="1259"/>
      <c r="K57" s="83" t="s">
        <v>600</v>
      </c>
      <c r="L57" s="84" t="s">
        <v>600</v>
      </c>
      <c r="M57" s="84" t="s">
        <v>600</v>
      </c>
      <c r="N57" s="84" t="s">
        <v>600</v>
      </c>
      <c r="O57" s="85" t="s">
        <v>600</v>
      </c>
    </row>
    <row r="58" spans="1:21" ht="31.5" customHeight="1" thickBot="1" x14ac:dyDescent="0.2">
      <c r="B58" s="1255"/>
      <c r="C58" s="1256"/>
      <c r="D58" s="1260" t="s">
        <v>26</v>
      </c>
      <c r="E58" s="1261"/>
      <c r="F58" s="1261"/>
      <c r="G58" s="1261"/>
      <c r="H58" s="1261"/>
      <c r="I58" s="1261"/>
      <c r="J58" s="1262"/>
      <c r="K58" s="86" t="s">
        <v>600</v>
      </c>
      <c r="L58" s="87" t="s">
        <v>600</v>
      </c>
      <c r="M58" s="87" t="s">
        <v>600</v>
      </c>
      <c r="N58" s="87" t="s">
        <v>600</v>
      </c>
      <c r="O58" s="88" t="s">
        <v>600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2m9HeuECIXgsskdiq2zQxl6mPNnQZNkEE0e0xa8NMLpaZT3WW9kBnLzZHQCuM9sLvJrVqsyKBQ55fD8mWDa/g==" saltValue="3fbKiTiEHNNBIXw0IolY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83" t="s">
        <v>29</v>
      </c>
      <c r="C41" s="1284"/>
      <c r="D41" s="102"/>
      <c r="E41" s="1285" t="s">
        <v>30</v>
      </c>
      <c r="F41" s="1285"/>
      <c r="G41" s="1285"/>
      <c r="H41" s="1286"/>
      <c r="I41" s="103">
        <v>5984</v>
      </c>
      <c r="J41" s="104">
        <v>5845</v>
      </c>
      <c r="K41" s="104">
        <v>5755</v>
      </c>
      <c r="L41" s="104">
        <v>5794</v>
      </c>
      <c r="M41" s="105">
        <v>6010</v>
      </c>
    </row>
    <row r="42" spans="2:13" ht="27.75" customHeight="1" x14ac:dyDescent="0.15">
      <c r="B42" s="1273"/>
      <c r="C42" s="1274"/>
      <c r="D42" s="106"/>
      <c r="E42" s="1277" t="s">
        <v>31</v>
      </c>
      <c r="F42" s="1277"/>
      <c r="G42" s="1277"/>
      <c r="H42" s="1278"/>
      <c r="I42" s="107" t="s">
        <v>520</v>
      </c>
      <c r="J42" s="108" t="s">
        <v>520</v>
      </c>
      <c r="K42" s="108">
        <v>3</v>
      </c>
      <c r="L42" s="108">
        <v>3</v>
      </c>
      <c r="M42" s="109">
        <v>2</v>
      </c>
    </row>
    <row r="43" spans="2:13" ht="27.75" customHeight="1" x14ac:dyDescent="0.15">
      <c r="B43" s="1273"/>
      <c r="C43" s="1274"/>
      <c r="D43" s="106"/>
      <c r="E43" s="1277" t="s">
        <v>32</v>
      </c>
      <c r="F43" s="1277"/>
      <c r="G43" s="1277"/>
      <c r="H43" s="1278"/>
      <c r="I43" s="107">
        <v>3121</v>
      </c>
      <c r="J43" s="108">
        <v>2932</v>
      </c>
      <c r="K43" s="108">
        <v>2894</v>
      </c>
      <c r="L43" s="108">
        <v>2816</v>
      </c>
      <c r="M43" s="109">
        <v>2814</v>
      </c>
    </row>
    <row r="44" spans="2:13" ht="27.75" customHeight="1" x14ac:dyDescent="0.15">
      <c r="B44" s="1273"/>
      <c r="C44" s="1274"/>
      <c r="D44" s="106"/>
      <c r="E44" s="1277" t="s">
        <v>33</v>
      </c>
      <c r="F44" s="1277"/>
      <c r="G44" s="1277"/>
      <c r="H44" s="1278"/>
      <c r="I44" s="107">
        <v>197</v>
      </c>
      <c r="J44" s="108">
        <v>169</v>
      </c>
      <c r="K44" s="108">
        <v>141</v>
      </c>
      <c r="L44" s="108">
        <v>113</v>
      </c>
      <c r="M44" s="109">
        <v>84</v>
      </c>
    </row>
    <row r="45" spans="2:13" ht="27.75" customHeight="1" x14ac:dyDescent="0.15">
      <c r="B45" s="1273"/>
      <c r="C45" s="1274"/>
      <c r="D45" s="106"/>
      <c r="E45" s="1277" t="s">
        <v>34</v>
      </c>
      <c r="F45" s="1277"/>
      <c r="G45" s="1277"/>
      <c r="H45" s="1278"/>
      <c r="I45" s="107">
        <v>1122</v>
      </c>
      <c r="J45" s="108">
        <v>1102</v>
      </c>
      <c r="K45" s="108">
        <v>954</v>
      </c>
      <c r="L45" s="108">
        <v>924</v>
      </c>
      <c r="M45" s="109">
        <v>918</v>
      </c>
    </row>
    <row r="46" spans="2:13" ht="27.75" customHeight="1" x14ac:dyDescent="0.15">
      <c r="B46" s="1273"/>
      <c r="C46" s="1274"/>
      <c r="D46" s="110"/>
      <c r="E46" s="1277" t="s">
        <v>35</v>
      </c>
      <c r="F46" s="1277"/>
      <c r="G46" s="1277"/>
      <c r="H46" s="1278"/>
      <c r="I46" s="107" t="s">
        <v>520</v>
      </c>
      <c r="J46" s="108" t="s">
        <v>520</v>
      </c>
      <c r="K46" s="108" t="s">
        <v>520</v>
      </c>
      <c r="L46" s="108" t="s">
        <v>520</v>
      </c>
      <c r="M46" s="109" t="s">
        <v>520</v>
      </c>
    </row>
    <row r="47" spans="2:13" ht="27.75" customHeight="1" x14ac:dyDescent="0.15">
      <c r="B47" s="1273"/>
      <c r="C47" s="1274"/>
      <c r="D47" s="111"/>
      <c r="E47" s="1287" t="s">
        <v>36</v>
      </c>
      <c r="F47" s="1288"/>
      <c r="G47" s="1288"/>
      <c r="H47" s="1289"/>
      <c r="I47" s="107" t="s">
        <v>520</v>
      </c>
      <c r="J47" s="108" t="s">
        <v>520</v>
      </c>
      <c r="K47" s="108" t="s">
        <v>520</v>
      </c>
      <c r="L47" s="108" t="s">
        <v>520</v>
      </c>
      <c r="M47" s="109" t="s">
        <v>520</v>
      </c>
    </row>
    <row r="48" spans="2:13" ht="27.75" customHeight="1" x14ac:dyDescent="0.15">
      <c r="B48" s="1273"/>
      <c r="C48" s="1274"/>
      <c r="D48" s="106"/>
      <c r="E48" s="1277" t="s">
        <v>37</v>
      </c>
      <c r="F48" s="1277"/>
      <c r="G48" s="1277"/>
      <c r="H48" s="1278"/>
      <c r="I48" s="107" t="s">
        <v>520</v>
      </c>
      <c r="J48" s="108" t="s">
        <v>520</v>
      </c>
      <c r="K48" s="108" t="s">
        <v>520</v>
      </c>
      <c r="L48" s="108" t="s">
        <v>520</v>
      </c>
      <c r="M48" s="109" t="s">
        <v>520</v>
      </c>
    </row>
    <row r="49" spans="2:13" ht="27.75" customHeight="1" x14ac:dyDescent="0.15">
      <c r="B49" s="1275"/>
      <c r="C49" s="1276"/>
      <c r="D49" s="106"/>
      <c r="E49" s="1277" t="s">
        <v>38</v>
      </c>
      <c r="F49" s="1277"/>
      <c r="G49" s="1277"/>
      <c r="H49" s="1278"/>
      <c r="I49" s="107" t="s">
        <v>520</v>
      </c>
      <c r="J49" s="108" t="s">
        <v>520</v>
      </c>
      <c r="K49" s="108" t="s">
        <v>520</v>
      </c>
      <c r="L49" s="108" t="s">
        <v>520</v>
      </c>
      <c r="M49" s="109" t="s">
        <v>520</v>
      </c>
    </row>
    <row r="50" spans="2:13" ht="27.75" customHeight="1" x14ac:dyDescent="0.15">
      <c r="B50" s="1271" t="s">
        <v>39</v>
      </c>
      <c r="C50" s="1272"/>
      <c r="D50" s="112"/>
      <c r="E50" s="1277" t="s">
        <v>40</v>
      </c>
      <c r="F50" s="1277"/>
      <c r="G50" s="1277"/>
      <c r="H50" s="1278"/>
      <c r="I50" s="107">
        <v>1221</v>
      </c>
      <c r="J50" s="108">
        <v>1321</v>
      </c>
      <c r="K50" s="108">
        <v>1403</v>
      </c>
      <c r="L50" s="108">
        <v>1758</v>
      </c>
      <c r="M50" s="109">
        <v>1855</v>
      </c>
    </row>
    <row r="51" spans="2:13" ht="27.75" customHeight="1" x14ac:dyDescent="0.15">
      <c r="B51" s="1273"/>
      <c r="C51" s="1274"/>
      <c r="D51" s="106"/>
      <c r="E51" s="1277" t="s">
        <v>41</v>
      </c>
      <c r="F51" s="1277"/>
      <c r="G51" s="1277"/>
      <c r="H51" s="1278"/>
      <c r="I51" s="107">
        <v>8</v>
      </c>
      <c r="J51" s="108">
        <v>5</v>
      </c>
      <c r="K51" s="108">
        <v>2</v>
      </c>
      <c r="L51" s="108">
        <v>0</v>
      </c>
      <c r="M51" s="109" t="s">
        <v>520</v>
      </c>
    </row>
    <row r="52" spans="2:13" ht="27.75" customHeight="1" x14ac:dyDescent="0.15">
      <c r="B52" s="1275"/>
      <c r="C52" s="1276"/>
      <c r="D52" s="106"/>
      <c r="E52" s="1277" t="s">
        <v>42</v>
      </c>
      <c r="F52" s="1277"/>
      <c r="G52" s="1277"/>
      <c r="H52" s="1278"/>
      <c r="I52" s="107">
        <v>5925</v>
      </c>
      <c r="J52" s="108">
        <v>5791</v>
      </c>
      <c r="K52" s="108">
        <v>5701</v>
      </c>
      <c r="L52" s="108">
        <v>5574</v>
      </c>
      <c r="M52" s="109">
        <v>5855</v>
      </c>
    </row>
    <row r="53" spans="2:13" ht="27.75" customHeight="1" thickBot="1" x14ac:dyDescent="0.2">
      <c r="B53" s="1279" t="s">
        <v>43</v>
      </c>
      <c r="C53" s="1280"/>
      <c r="D53" s="113"/>
      <c r="E53" s="1281" t="s">
        <v>44</v>
      </c>
      <c r="F53" s="1281"/>
      <c r="G53" s="1281"/>
      <c r="H53" s="1282"/>
      <c r="I53" s="114">
        <v>3270</v>
      </c>
      <c r="J53" s="115">
        <v>2931</v>
      </c>
      <c r="K53" s="115">
        <v>2641</v>
      </c>
      <c r="L53" s="115">
        <v>2317</v>
      </c>
      <c r="M53" s="116">
        <v>2120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8v3oedWVVq13WP9kzjaoXBsYspcjHARgyjgzi3KsKccvHUHF01O/+VHzT5x5CDlobnXjdCIsiHF1NslOND+7MA==" saltValue="qF6eA+TX8hyVxzARIdDB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95" t="s">
        <v>47</v>
      </c>
      <c r="D55" s="1295"/>
      <c r="E55" s="1296"/>
      <c r="F55" s="128">
        <v>849</v>
      </c>
      <c r="G55" s="128">
        <v>886</v>
      </c>
      <c r="H55" s="129">
        <v>935</v>
      </c>
    </row>
    <row r="56" spans="2:8" ht="52.5" customHeight="1" x14ac:dyDescent="0.15">
      <c r="B56" s="130"/>
      <c r="C56" s="1297" t="s">
        <v>48</v>
      </c>
      <c r="D56" s="1297"/>
      <c r="E56" s="1298"/>
      <c r="F56" s="131">
        <v>2</v>
      </c>
      <c r="G56" s="131">
        <v>2</v>
      </c>
      <c r="H56" s="132">
        <v>2</v>
      </c>
    </row>
    <row r="57" spans="2:8" ht="53.25" customHeight="1" x14ac:dyDescent="0.15">
      <c r="B57" s="130"/>
      <c r="C57" s="1299" t="s">
        <v>49</v>
      </c>
      <c r="D57" s="1299"/>
      <c r="E57" s="1300"/>
      <c r="F57" s="133">
        <v>631</v>
      </c>
      <c r="G57" s="133">
        <v>689</v>
      </c>
      <c r="H57" s="134">
        <v>810</v>
      </c>
    </row>
    <row r="58" spans="2:8" ht="45.75" customHeight="1" x14ac:dyDescent="0.15">
      <c r="B58" s="135"/>
      <c r="C58" s="1290" t="s">
        <v>594</v>
      </c>
      <c r="D58" s="1291"/>
      <c r="E58" s="1292"/>
      <c r="F58" s="136">
        <v>510</v>
      </c>
      <c r="G58" s="136">
        <v>560</v>
      </c>
      <c r="H58" s="137">
        <v>610</v>
      </c>
    </row>
    <row r="59" spans="2:8" ht="45.75" customHeight="1" x14ac:dyDescent="0.15">
      <c r="B59" s="135"/>
      <c r="C59" s="1290" t="s">
        <v>595</v>
      </c>
      <c r="D59" s="1291"/>
      <c r="E59" s="1292"/>
      <c r="F59" s="136">
        <v>101</v>
      </c>
      <c r="G59" s="136">
        <v>101</v>
      </c>
      <c r="H59" s="137">
        <v>101</v>
      </c>
    </row>
    <row r="60" spans="2:8" ht="45.75" customHeight="1" x14ac:dyDescent="0.15">
      <c r="B60" s="135"/>
      <c r="C60" s="1290" t="s">
        <v>598</v>
      </c>
      <c r="D60" s="1291"/>
      <c r="E60" s="1292"/>
      <c r="F60" s="136"/>
      <c r="G60" s="136"/>
      <c r="H60" s="137">
        <v>50</v>
      </c>
    </row>
    <row r="61" spans="2:8" ht="45.75" customHeight="1" x14ac:dyDescent="0.15">
      <c r="B61" s="135"/>
      <c r="C61" s="1290" t="s">
        <v>596</v>
      </c>
      <c r="D61" s="1291"/>
      <c r="E61" s="1292"/>
      <c r="F61" s="136">
        <v>15</v>
      </c>
      <c r="G61" s="136">
        <v>23</v>
      </c>
      <c r="H61" s="137">
        <v>30</v>
      </c>
    </row>
    <row r="62" spans="2:8" ht="45.75" customHeight="1" thickBot="1" x14ac:dyDescent="0.2">
      <c r="B62" s="138"/>
      <c r="C62" s="1290" t="s">
        <v>597</v>
      </c>
      <c r="D62" s="1291"/>
      <c r="E62" s="1292"/>
      <c r="F62" s="136"/>
      <c r="G62" s="136"/>
      <c r="H62" s="137">
        <v>14</v>
      </c>
    </row>
    <row r="63" spans="2:8" ht="52.5" customHeight="1" thickBot="1" x14ac:dyDescent="0.2">
      <c r="B63" s="139"/>
      <c r="C63" s="1293" t="s">
        <v>50</v>
      </c>
      <c r="D63" s="1293"/>
      <c r="E63" s="1294"/>
      <c r="F63" s="140">
        <v>1481</v>
      </c>
      <c r="G63" s="140">
        <v>1577</v>
      </c>
      <c r="H63" s="141">
        <v>1747</v>
      </c>
    </row>
    <row r="64" spans="2:8" ht="15" customHeight="1" x14ac:dyDescent="0.15"/>
  </sheetData>
  <sheetProtection algorithmName="SHA-512" hashValue="BPbOnJKEhLTmXn+1BHBn4Uxh+ojICwBgmRMBYV8Us/D4F1cG28yA4JcVhfQOBcRuQqHnBzoRrZjUj3EwQIR1rA==" saltValue="UpUfw5a0ZYnhKxXgVD1r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5230-F7B9-430F-AAD7-ADB53CEC514F}">
  <sheetPr>
    <pageSetUpPr fitToPage="1"/>
  </sheetPr>
  <dimension ref="A1:WZM160"/>
  <sheetViews>
    <sheetView showGridLines="0" zoomScale="115" zoomScaleNormal="115" zoomScaleSheetLayoutView="55" workbookViewId="0"/>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602</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602</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603</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604</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02" t="s">
        <v>613</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x14ac:dyDescent="0.15">
      <c r="B44" s="393"/>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x14ac:dyDescent="0.15">
      <c r="B45" s="393"/>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x14ac:dyDescent="0.15">
      <c r="B46" s="393"/>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x14ac:dyDescent="0.15">
      <c r="B47" s="393"/>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605</v>
      </c>
    </row>
    <row r="50" spans="1:109" x14ac:dyDescent="0.15">
      <c r="B50" s="393"/>
      <c r="G50" s="1311"/>
      <c r="H50" s="1311"/>
      <c r="I50" s="1311"/>
      <c r="J50" s="1311"/>
      <c r="K50" s="403"/>
      <c r="L50" s="403"/>
      <c r="M50" s="404"/>
      <c r="N50" s="404"/>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x14ac:dyDescent="0.15">
      <c r="B51" s="393"/>
      <c r="G51" s="1316"/>
      <c r="H51" s="1316"/>
      <c r="I51" s="1319"/>
      <c r="J51" s="1319"/>
      <c r="K51" s="1317"/>
      <c r="L51" s="1317"/>
      <c r="M51" s="1317"/>
      <c r="N51" s="1317"/>
      <c r="AM51" s="402"/>
      <c r="AN51" s="1318" t="s">
        <v>606</v>
      </c>
      <c r="AO51" s="1318"/>
      <c r="AP51" s="1318"/>
      <c r="AQ51" s="1318"/>
      <c r="AR51" s="1318"/>
      <c r="AS51" s="1318"/>
      <c r="AT51" s="1318"/>
      <c r="AU51" s="1318"/>
      <c r="AV51" s="1318"/>
      <c r="AW51" s="1318"/>
      <c r="AX51" s="1318"/>
      <c r="AY51" s="1318"/>
      <c r="AZ51" s="1318"/>
      <c r="BA51" s="1318"/>
      <c r="BB51" s="1318" t="s">
        <v>607</v>
      </c>
      <c r="BC51" s="1318"/>
      <c r="BD51" s="1318"/>
      <c r="BE51" s="1318"/>
      <c r="BF51" s="1318"/>
      <c r="BG51" s="1318"/>
      <c r="BH51" s="1318"/>
      <c r="BI51" s="1318"/>
      <c r="BJ51" s="1318"/>
      <c r="BK51" s="1318"/>
      <c r="BL51" s="1318"/>
      <c r="BM51" s="1318"/>
      <c r="BN51" s="1318"/>
      <c r="BO51" s="1318"/>
      <c r="BP51" s="1301">
        <v>103.7</v>
      </c>
      <c r="BQ51" s="1301"/>
      <c r="BR51" s="1301"/>
      <c r="BS51" s="1301"/>
      <c r="BT51" s="1301"/>
      <c r="BU51" s="1301"/>
      <c r="BV51" s="1301"/>
      <c r="BW51" s="1301"/>
      <c r="BX51" s="1301">
        <v>94.9</v>
      </c>
      <c r="BY51" s="1301"/>
      <c r="BZ51" s="1301"/>
      <c r="CA51" s="1301"/>
      <c r="CB51" s="1301"/>
      <c r="CC51" s="1301"/>
      <c r="CD51" s="1301"/>
      <c r="CE51" s="1301"/>
      <c r="CF51" s="1301">
        <v>87.4</v>
      </c>
      <c r="CG51" s="1301"/>
      <c r="CH51" s="1301"/>
      <c r="CI51" s="1301"/>
      <c r="CJ51" s="1301"/>
      <c r="CK51" s="1301"/>
      <c r="CL51" s="1301"/>
      <c r="CM51" s="1301"/>
      <c r="CN51" s="1301">
        <v>77.5</v>
      </c>
      <c r="CO51" s="1301"/>
      <c r="CP51" s="1301"/>
      <c r="CQ51" s="1301"/>
      <c r="CR51" s="1301"/>
      <c r="CS51" s="1301"/>
      <c r="CT51" s="1301"/>
      <c r="CU51" s="1301"/>
      <c r="CV51" s="1301">
        <v>70.400000000000006</v>
      </c>
      <c r="CW51" s="1301"/>
      <c r="CX51" s="1301"/>
      <c r="CY51" s="1301"/>
      <c r="CZ51" s="1301"/>
      <c r="DA51" s="1301"/>
      <c r="DB51" s="1301"/>
      <c r="DC51" s="1301"/>
    </row>
    <row r="52" spans="1:109" x14ac:dyDescent="0.15">
      <c r="B52" s="393"/>
      <c r="G52" s="1316"/>
      <c r="H52" s="1316"/>
      <c r="I52" s="1319"/>
      <c r="J52" s="1319"/>
      <c r="K52" s="1317"/>
      <c r="L52" s="1317"/>
      <c r="M52" s="1317"/>
      <c r="N52" s="1317"/>
      <c r="AM52" s="402"/>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01"/>
      <c r="BQ52" s="1301"/>
      <c r="BR52" s="1301"/>
      <c r="BS52" s="1301"/>
      <c r="BT52" s="1301"/>
      <c r="BU52" s="1301"/>
      <c r="BV52" s="1301"/>
      <c r="BW52" s="1301"/>
      <c r="BX52" s="1301"/>
      <c r="BY52" s="1301"/>
      <c r="BZ52" s="1301"/>
      <c r="CA52" s="1301"/>
      <c r="CB52" s="1301"/>
      <c r="CC52" s="1301"/>
      <c r="CD52" s="1301"/>
      <c r="CE52" s="1301"/>
      <c r="CF52" s="1301"/>
      <c r="CG52" s="1301"/>
      <c r="CH52" s="1301"/>
      <c r="CI52" s="1301"/>
      <c r="CJ52" s="1301"/>
      <c r="CK52" s="1301"/>
      <c r="CL52" s="1301"/>
      <c r="CM52" s="1301"/>
      <c r="CN52" s="1301"/>
      <c r="CO52" s="1301"/>
      <c r="CP52" s="1301"/>
      <c r="CQ52" s="1301"/>
      <c r="CR52" s="1301"/>
      <c r="CS52" s="1301"/>
      <c r="CT52" s="1301"/>
      <c r="CU52" s="1301"/>
      <c r="CV52" s="1301"/>
      <c r="CW52" s="1301"/>
      <c r="CX52" s="1301"/>
      <c r="CY52" s="1301"/>
      <c r="CZ52" s="1301"/>
      <c r="DA52" s="1301"/>
      <c r="DB52" s="1301"/>
      <c r="DC52" s="1301"/>
    </row>
    <row r="53" spans="1:109" x14ac:dyDescent="0.15">
      <c r="A53" s="401"/>
      <c r="B53" s="393"/>
      <c r="G53" s="1316"/>
      <c r="H53" s="1316"/>
      <c r="I53" s="1311"/>
      <c r="J53" s="1311"/>
      <c r="K53" s="1317"/>
      <c r="L53" s="1317"/>
      <c r="M53" s="1317"/>
      <c r="N53" s="1317"/>
      <c r="AM53" s="402"/>
      <c r="AN53" s="1318"/>
      <c r="AO53" s="1318"/>
      <c r="AP53" s="1318"/>
      <c r="AQ53" s="1318"/>
      <c r="AR53" s="1318"/>
      <c r="AS53" s="1318"/>
      <c r="AT53" s="1318"/>
      <c r="AU53" s="1318"/>
      <c r="AV53" s="1318"/>
      <c r="AW53" s="1318"/>
      <c r="AX53" s="1318"/>
      <c r="AY53" s="1318"/>
      <c r="AZ53" s="1318"/>
      <c r="BA53" s="1318"/>
      <c r="BB53" s="1318" t="s">
        <v>608</v>
      </c>
      <c r="BC53" s="1318"/>
      <c r="BD53" s="1318"/>
      <c r="BE53" s="1318"/>
      <c r="BF53" s="1318"/>
      <c r="BG53" s="1318"/>
      <c r="BH53" s="1318"/>
      <c r="BI53" s="1318"/>
      <c r="BJ53" s="1318"/>
      <c r="BK53" s="1318"/>
      <c r="BL53" s="1318"/>
      <c r="BM53" s="1318"/>
      <c r="BN53" s="1318"/>
      <c r="BO53" s="1318"/>
      <c r="BP53" s="1301">
        <v>81.5</v>
      </c>
      <c r="BQ53" s="1301"/>
      <c r="BR53" s="1301"/>
      <c r="BS53" s="1301"/>
      <c r="BT53" s="1301"/>
      <c r="BU53" s="1301"/>
      <c r="BV53" s="1301"/>
      <c r="BW53" s="1301"/>
      <c r="BX53" s="1301">
        <v>83.3</v>
      </c>
      <c r="BY53" s="1301"/>
      <c r="BZ53" s="1301"/>
      <c r="CA53" s="1301"/>
      <c r="CB53" s="1301"/>
      <c r="CC53" s="1301"/>
      <c r="CD53" s="1301"/>
      <c r="CE53" s="1301"/>
      <c r="CF53" s="1301">
        <v>84.8</v>
      </c>
      <c r="CG53" s="1301"/>
      <c r="CH53" s="1301"/>
      <c r="CI53" s="1301"/>
      <c r="CJ53" s="1301"/>
      <c r="CK53" s="1301"/>
      <c r="CL53" s="1301"/>
      <c r="CM53" s="1301"/>
      <c r="CN53" s="1301">
        <v>85.7</v>
      </c>
      <c r="CO53" s="1301"/>
      <c r="CP53" s="1301"/>
      <c r="CQ53" s="1301"/>
      <c r="CR53" s="1301"/>
      <c r="CS53" s="1301"/>
      <c r="CT53" s="1301"/>
      <c r="CU53" s="1301"/>
      <c r="CV53" s="1301">
        <v>86.4</v>
      </c>
      <c r="CW53" s="1301"/>
      <c r="CX53" s="1301"/>
      <c r="CY53" s="1301"/>
      <c r="CZ53" s="1301"/>
      <c r="DA53" s="1301"/>
      <c r="DB53" s="1301"/>
      <c r="DC53" s="1301"/>
    </row>
    <row r="54" spans="1:109" x14ac:dyDescent="0.15">
      <c r="A54" s="401"/>
      <c r="B54" s="393"/>
      <c r="G54" s="1316"/>
      <c r="H54" s="1316"/>
      <c r="I54" s="1311"/>
      <c r="J54" s="1311"/>
      <c r="K54" s="1317"/>
      <c r="L54" s="1317"/>
      <c r="M54" s="1317"/>
      <c r="N54" s="1317"/>
      <c r="AM54" s="402"/>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01"/>
      <c r="BQ54" s="1301"/>
      <c r="BR54" s="1301"/>
      <c r="BS54" s="1301"/>
      <c r="BT54" s="1301"/>
      <c r="BU54" s="1301"/>
      <c r="BV54" s="1301"/>
      <c r="BW54" s="1301"/>
      <c r="BX54" s="1301"/>
      <c r="BY54" s="1301"/>
      <c r="BZ54" s="1301"/>
      <c r="CA54" s="1301"/>
      <c r="CB54" s="1301"/>
      <c r="CC54" s="1301"/>
      <c r="CD54" s="1301"/>
      <c r="CE54" s="1301"/>
      <c r="CF54" s="1301"/>
      <c r="CG54" s="1301"/>
      <c r="CH54" s="1301"/>
      <c r="CI54" s="1301"/>
      <c r="CJ54" s="1301"/>
      <c r="CK54" s="1301"/>
      <c r="CL54" s="1301"/>
      <c r="CM54" s="1301"/>
      <c r="CN54" s="1301"/>
      <c r="CO54" s="1301"/>
      <c r="CP54" s="1301"/>
      <c r="CQ54" s="1301"/>
      <c r="CR54" s="1301"/>
      <c r="CS54" s="1301"/>
      <c r="CT54" s="1301"/>
      <c r="CU54" s="1301"/>
      <c r="CV54" s="1301"/>
      <c r="CW54" s="1301"/>
      <c r="CX54" s="1301"/>
      <c r="CY54" s="1301"/>
      <c r="CZ54" s="1301"/>
      <c r="DA54" s="1301"/>
      <c r="DB54" s="1301"/>
      <c r="DC54" s="1301"/>
    </row>
    <row r="55" spans="1:109" x14ac:dyDescent="0.15">
      <c r="A55" s="401"/>
      <c r="B55" s="393"/>
      <c r="G55" s="1311"/>
      <c r="H55" s="1311"/>
      <c r="I55" s="1311"/>
      <c r="J55" s="1311"/>
      <c r="K55" s="1317"/>
      <c r="L55" s="1317"/>
      <c r="M55" s="1317"/>
      <c r="N55" s="1317"/>
      <c r="AN55" s="1315" t="s">
        <v>609</v>
      </c>
      <c r="AO55" s="1315"/>
      <c r="AP55" s="1315"/>
      <c r="AQ55" s="1315"/>
      <c r="AR55" s="1315"/>
      <c r="AS55" s="1315"/>
      <c r="AT55" s="1315"/>
      <c r="AU55" s="1315"/>
      <c r="AV55" s="1315"/>
      <c r="AW55" s="1315"/>
      <c r="AX55" s="1315"/>
      <c r="AY55" s="1315"/>
      <c r="AZ55" s="1315"/>
      <c r="BA55" s="1315"/>
      <c r="BB55" s="1318" t="s">
        <v>607</v>
      </c>
      <c r="BC55" s="1318"/>
      <c r="BD55" s="1318"/>
      <c r="BE55" s="1318"/>
      <c r="BF55" s="1318"/>
      <c r="BG55" s="1318"/>
      <c r="BH55" s="1318"/>
      <c r="BI55" s="1318"/>
      <c r="BJ55" s="1318"/>
      <c r="BK55" s="1318"/>
      <c r="BL55" s="1318"/>
      <c r="BM55" s="1318"/>
      <c r="BN55" s="1318"/>
      <c r="BO55" s="1318"/>
      <c r="BP55" s="1301">
        <v>27</v>
      </c>
      <c r="BQ55" s="1301"/>
      <c r="BR55" s="1301"/>
      <c r="BS55" s="1301"/>
      <c r="BT55" s="1301"/>
      <c r="BU55" s="1301"/>
      <c r="BV55" s="1301"/>
      <c r="BW55" s="1301"/>
      <c r="BX55" s="1301">
        <v>25.4</v>
      </c>
      <c r="BY55" s="1301"/>
      <c r="BZ55" s="1301"/>
      <c r="CA55" s="1301"/>
      <c r="CB55" s="1301"/>
      <c r="CC55" s="1301"/>
      <c r="CD55" s="1301"/>
      <c r="CE55" s="1301"/>
      <c r="CF55" s="1301">
        <v>23.4</v>
      </c>
      <c r="CG55" s="1301"/>
      <c r="CH55" s="1301"/>
      <c r="CI55" s="1301"/>
      <c r="CJ55" s="1301"/>
      <c r="CK55" s="1301"/>
      <c r="CL55" s="1301"/>
      <c r="CM55" s="1301"/>
      <c r="CN55" s="1301">
        <v>7.7</v>
      </c>
      <c r="CO55" s="1301"/>
      <c r="CP55" s="1301"/>
      <c r="CQ55" s="1301"/>
      <c r="CR55" s="1301"/>
      <c r="CS55" s="1301"/>
      <c r="CT55" s="1301"/>
      <c r="CU55" s="1301"/>
      <c r="CV55" s="1301">
        <v>3.2</v>
      </c>
      <c r="CW55" s="1301"/>
      <c r="CX55" s="1301"/>
      <c r="CY55" s="1301"/>
      <c r="CZ55" s="1301"/>
      <c r="DA55" s="1301"/>
      <c r="DB55" s="1301"/>
      <c r="DC55" s="1301"/>
    </row>
    <row r="56" spans="1:109" x14ac:dyDescent="0.15">
      <c r="A56" s="401"/>
      <c r="B56" s="393"/>
      <c r="G56" s="1311"/>
      <c r="H56" s="1311"/>
      <c r="I56" s="1311"/>
      <c r="J56" s="1311"/>
      <c r="K56" s="1317"/>
      <c r="L56" s="1317"/>
      <c r="M56" s="1317"/>
      <c r="N56" s="1317"/>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01"/>
      <c r="BQ56" s="1301"/>
      <c r="BR56" s="1301"/>
      <c r="BS56" s="1301"/>
      <c r="BT56" s="1301"/>
      <c r="BU56" s="1301"/>
      <c r="BV56" s="1301"/>
      <c r="BW56" s="1301"/>
      <c r="BX56" s="1301"/>
      <c r="BY56" s="1301"/>
      <c r="BZ56" s="1301"/>
      <c r="CA56" s="1301"/>
      <c r="CB56" s="1301"/>
      <c r="CC56" s="1301"/>
      <c r="CD56" s="1301"/>
      <c r="CE56" s="1301"/>
      <c r="CF56" s="1301"/>
      <c r="CG56" s="1301"/>
      <c r="CH56" s="1301"/>
      <c r="CI56" s="1301"/>
      <c r="CJ56" s="1301"/>
      <c r="CK56" s="1301"/>
      <c r="CL56" s="1301"/>
      <c r="CM56" s="1301"/>
      <c r="CN56" s="1301"/>
      <c r="CO56" s="1301"/>
      <c r="CP56" s="1301"/>
      <c r="CQ56" s="1301"/>
      <c r="CR56" s="1301"/>
      <c r="CS56" s="1301"/>
      <c r="CT56" s="1301"/>
      <c r="CU56" s="1301"/>
      <c r="CV56" s="1301"/>
      <c r="CW56" s="1301"/>
      <c r="CX56" s="1301"/>
      <c r="CY56" s="1301"/>
      <c r="CZ56" s="1301"/>
      <c r="DA56" s="1301"/>
      <c r="DB56" s="1301"/>
      <c r="DC56" s="1301"/>
    </row>
    <row r="57" spans="1:109" s="401" customFormat="1" x14ac:dyDescent="0.15">
      <c r="B57" s="405"/>
      <c r="G57" s="1311"/>
      <c r="H57" s="1311"/>
      <c r="I57" s="1320"/>
      <c r="J57" s="1320"/>
      <c r="K57" s="1317"/>
      <c r="L57" s="1317"/>
      <c r="M57" s="1317"/>
      <c r="N57" s="1317"/>
      <c r="AM57" s="386"/>
      <c r="AN57" s="1315"/>
      <c r="AO57" s="1315"/>
      <c r="AP57" s="1315"/>
      <c r="AQ57" s="1315"/>
      <c r="AR57" s="1315"/>
      <c r="AS57" s="1315"/>
      <c r="AT57" s="1315"/>
      <c r="AU57" s="1315"/>
      <c r="AV57" s="1315"/>
      <c r="AW57" s="1315"/>
      <c r="AX57" s="1315"/>
      <c r="AY57" s="1315"/>
      <c r="AZ57" s="1315"/>
      <c r="BA57" s="1315"/>
      <c r="BB57" s="1318" t="s">
        <v>608</v>
      </c>
      <c r="BC57" s="1318"/>
      <c r="BD57" s="1318"/>
      <c r="BE57" s="1318"/>
      <c r="BF57" s="1318"/>
      <c r="BG57" s="1318"/>
      <c r="BH57" s="1318"/>
      <c r="BI57" s="1318"/>
      <c r="BJ57" s="1318"/>
      <c r="BK57" s="1318"/>
      <c r="BL57" s="1318"/>
      <c r="BM57" s="1318"/>
      <c r="BN57" s="1318"/>
      <c r="BO57" s="1318"/>
      <c r="BP57" s="1301">
        <v>57.2</v>
      </c>
      <c r="BQ57" s="1301"/>
      <c r="BR57" s="1301"/>
      <c r="BS57" s="1301"/>
      <c r="BT57" s="1301"/>
      <c r="BU57" s="1301"/>
      <c r="BV57" s="1301"/>
      <c r="BW57" s="1301"/>
      <c r="BX57" s="1301">
        <v>58.7</v>
      </c>
      <c r="BY57" s="1301"/>
      <c r="BZ57" s="1301"/>
      <c r="CA57" s="1301"/>
      <c r="CB57" s="1301"/>
      <c r="CC57" s="1301"/>
      <c r="CD57" s="1301"/>
      <c r="CE57" s="1301"/>
      <c r="CF57" s="1301">
        <v>59.2</v>
      </c>
      <c r="CG57" s="1301"/>
      <c r="CH57" s="1301"/>
      <c r="CI57" s="1301"/>
      <c r="CJ57" s="1301"/>
      <c r="CK57" s="1301"/>
      <c r="CL57" s="1301"/>
      <c r="CM57" s="1301"/>
      <c r="CN57" s="1301">
        <v>63.4</v>
      </c>
      <c r="CO57" s="1301"/>
      <c r="CP57" s="1301"/>
      <c r="CQ57" s="1301"/>
      <c r="CR57" s="1301"/>
      <c r="CS57" s="1301"/>
      <c r="CT57" s="1301"/>
      <c r="CU57" s="1301"/>
      <c r="CV57" s="1301">
        <v>63.1</v>
      </c>
      <c r="CW57" s="1301"/>
      <c r="CX57" s="1301"/>
      <c r="CY57" s="1301"/>
      <c r="CZ57" s="1301"/>
      <c r="DA57" s="1301"/>
      <c r="DB57" s="1301"/>
      <c r="DC57" s="1301"/>
      <c r="DD57" s="406"/>
      <c r="DE57" s="405"/>
    </row>
    <row r="58" spans="1:109" s="401" customFormat="1" x14ac:dyDescent="0.15">
      <c r="A58" s="386"/>
      <c r="B58" s="405"/>
      <c r="G58" s="1311"/>
      <c r="H58" s="1311"/>
      <c r="I58" s="1320"/>
      <c r="J58" s="1320"/>
      <c r="K58" s="1317"/>
      <c r="L58" s="1317"/>
      <c r="M58" s="1317"/>
      <c r="N58" s="1317"/>
      <c r="AM58" s="386"/>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01"/>
      <c r="BQ58" s="1301"/>
      <c r="BR58" s="1301"/>
      <c r="BS58" s="1301"/>
      <c r="BT58" s="1301"/>
      <c r="BU58" s="1301"/>
      <c r="BV58" s="1301"/>
      <c r="BW58" s="1301"/>
      <c r="BX58" s="1301"/>
      <c r="BY58" s="1301"/>
      <c r="BZ58" s="1301"/>
      <c r="CA58" s="1301"/>
      <c r="CB58" s="1301"/>
      <c r="CC58" s="1301"/>
      <c r="CD58" s="1301"/>
      <c r="CE58" s="1301"/>
      <c r="CF58" s="1301"/>
      <c r="CG58" s="1301"/>
      <c r="CH58" s="1301"/>
      <c r="CI58" s="1301"/>
      <c r="CJ58" s="1301"/>
      <c r="CK58" s="1301"/>
      <c r="CL58" s="1301"/>
      <c r="CM58" s="1301"/>
      <c r="CN58" s="1301"/>
      <c r="CO58" s="1301"/>
      <c r="CP58" s="1301"/>
      <c r="CQ58" s="1301"/>
      <c r="CR58" s="1301"/>
      <c r="CS58" s="1301"/>
      <c r="CT58" s="1301"/>
      <c r="CU58" s="1301"/>
      <c r="CV58" s="1301"/>
      <c r="CW58" s="1301"/>
      <c r="CX58" s="1301"/>
      <c r="CY58" s="1301"/>
      <c r="CZ58" s="1301"/>
      <c r="DA58" s="1301"/>
      <c r="DB58" s="1301"/>
      <c r="DC58" s="1301"/>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610</v>
      </c>
    </row>
    <row r="64" spans="1:109" x14ac:dyDescent="0.15">
      <c r="B64" s="393"/>
      <c r="G64" s="400"/>
      <c r="I64" s="413"/>
      <c r="J64" s="413"/>
      <c r="K64" s="413"/>
      <c r="L64" s="413"/>
      <c r="M64" s="413"/>
      <c r="N64" s="414"/>
      <c r="AM64" s="400"/>
      <c r="AN64" s="400" t="s">
        <v>604</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02" t="s">
        <v>612</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x14ac:dyDescent="0.15">
      <c r="B66" s="393"/>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x14ac:dyDescent="0.15">
      <c r="B67" s="393"/>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x14ac:dyDescent="0.15">
      <c r="B68" s="393"/>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x14ac:dyDescent="0.15">
      <c r="B69" s="393"/>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605</v>
      </c>
    </row>
    <row r="72" spans="2:107" x14ac:dyDescent="0.15">
      <c r="B72" s="393"/>
      <c r="G72" s="1311"/>
      <c r="H72" s="1311"/>
      <c r="I72" s="1311"/>
      <c r="J72" s="1311"/>
      <c r="K72" s="403"/>
      <c r="L72" s="403"/>
      <c r="M72" s="404"/>
      <c r="N72" s="404"/>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x14ac:dyDescent="0.15">
      <c r="B73" s="393"/>
      <c r="G73" s="1316"/>
      <c r="H73" s="1316"/>
      <c r="I73" s="1316"/>
      <c r="J73" s="1316"/>
      <c r="K73" s="1321"/>
      <c r="L73" s="1321"/>
      <c r="M73" s="1321"/>
      <c r="N73" s="1321"/>
      <c r="AM73" s="402"/>
      <c r="AN73" s="1318" t="s">
        <v>606</v>
      </c>
      <c r="AO73" s="1318"/>
      <c r="AP73" s="1318"/>
      <c r="AQ73" s="1318"/>
      <c r="AR73" s="1318"/>
      <c r="AS73" s="1318"/>
      <c r="AT73" s="1318"/>
      <c r="AU73" s="1318"/>
      <c r="AV73" s="1318"/>
      <c r="AW73" s="1318"/>
      <c r="AX73" s="1318"/>
      <c r="AY73" s="1318"/>
      <c r="AZ73" s="1318"/>
      <c r="BA73" s="1318"/>
      <c r="BB73" s="1318" t="s">
        <v>607</v>
      </c>
      <c r="BC73" s="1318"/>
      <c r="BD73" s="1318"/>
      <c r="BE73" s="1318"/>
      <c r="BF73" s="1318"/>
      <c r="BG73" s="1318"/>
      <c r="BH73" s="1318"/>
      <c r="BI73" s="1318"/>
      <c r="BJ73" s="1318"/>
      <c r="BK73" s="1318"/>
      <c r="BL73" s="1318"/>
      <c r="BM73" s="1318"/>
      <c r="BN73" s="1318"/>
      <c r="BO73" s="1318"/>
      <c r="BP73" s="1301">
        <v>103.7</v>
      </c>
      <c r="BQ73" s="1301"/>
      <c r="BR73" s="1301"/>
      <c r="BS73" s="1301"/>
      <c r="BT73" s="1301"/>
      <c r="BU73" s="1301"/>
      <c r="BV73" s="1301"/>
      <c r="BW73" s="1301"/>
      <c r="BX73" s="1301">
        <v>94.9</v>
      </c>
      <c r="BY73" s="1301"/>
      <c r="BZ73" s="1301"/>
      <c r="CA73" s="1301"/>
      <c r="CB73" s="1301"/>
      <c r="CC73" s="1301"/>
      <c r="CD73" s="1301"/>
      <c r="CE73" s="1301"/>
      <c r="CF73" s="1301">
        <v>87.4</v>
      </c>
      <c r="CG73" s="1301"/>
      <c r="CH73" s="1301"/>
      <c r="CI73" s="1301"/>
      <c r="CJ73" s="1301"/>
      <c r="CK73" s="1301"/>
      <c r="CL73" s="1301"/>
      <c r="CM73" s="1301"/>
      <c r="CN73" s="1301">
        <v>77.5</v>
      </c>
      <c r="CO73" s="1301"/>
      <c r="CP73" s="1301"/>
      <c r="CQ73" s="1301"/>
      <c r="CR73" s="1301"/>
      <c r="CS73" s="1301"/>
      <c r="CT73" s="1301"/>
      <c r="CU73" s="1301"/>
      <c r="CV73" s="1301">
        <v>70.400000000000006</v>
      </c>
      <c r="CW73" s="1301"/>
      <c r="CX73" s="1301"/>
      <c r="CY73" s="1301"/>
      <c r="CZ73" s="1301"/>
      <c r="DA73" s="1301"/>
      <c r="DB73" s="1301"/>
      <c r="DC73" s="1301"/>
    </row>
    <row r="74" spans="2:107" x14ac:dyDescent="0.15">
      <c r="B74" s="393"/>
      <c r="G74" s="1316"/>
      <c r="H74" s="1316"/>
      <c r="I74" s="1316"/>
      <c r="J74" s="1316"/>
      <c r="K74" s="1321"/>
      <c r="L74" s="1321"/>
      <c r="M74" s="1321"/>
      <c r="N74" s="1321"/>
      <c r="AM74" s="402"/>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01"/>
      <c r="BQ74" s="1301"/>
      <c r="BR74" s="1301"/>
      <c r="BS74" s="1301"/>
      <c r="BT74" s="1301"/>
      <c r="BU74" s="1301"/>
      <c r="BV74" s="1301"/>
      <c r="BW74" s="1301"/>
      <c r="BX74" s="1301"/>
      <c r="BY74" s="1301"/>
      <c r="BZ74" s="1301"/>
      <c r="CA74" s="1301"/>
      <c r="CB74" s="1301"/>
      <c r="CC74" s="1301"/>
      <c r="CD74" s="1301"/>
      <c r="CE74" s="1301"/>
      <c r="CF74" s="1301"/>
      <c r="CG74" s="1301"/>
      <c r="CH74" s="1301"/>
      <c r="CI74" s="1301"/>
      <c r="CJ74" s="1301"/>
      <c r="CK74" s="1301"/>
      <c r="CL74" s="1301"/>
      <c r="CM74" s="1301"/>
      <c r="CN74" s="1301"/>
      <c r="CO74" s="1301"/>
      <c r="CP74" s="1301"/>
      <c r="CQ74" s="1301"/>
      <c r="CR74" s="1301"/>
      <c r="CS74" s="1301"/>
      <c r="CT74" s="1301"/>
      <c r="CU74" s="1301"/>
      <c r="CV74" s="1301"/>
      <c r="CW74" s="1301"/>
      <c r="CX74" s="1301"/>
      <c r="CY74" s="1301"/>
      <c r="CZ74" s="1301"/>
      <c r="DA74" s="1301"/>
      <c r="DB74" s="1301"/>
      <c r="DC74" s="1301"/>
    </row>
    <row r="75" spans="2:107" x14ac:dyDescent="0.15">
      <c r="B75" s="393"/>
      <c r="G75" s="1316"/>
      <c r="H75" s="1316"/>
      <c r="I75" s="1311"/>
      <c r="J75" s="1311"/>
      <c r="K75" s="1317"/>
      <c r="L75" s="1317"/>
      <c r="M75" s="1317"/>
      <c r="N75" s="1317"/>
      <c r="AM75" s="402"/>
      <c r="AN75" s="1318"/>
      <c r="AO75" s="1318"/>
      <c r="AP75" s="1318"/>
      <c r="AQ75" s="1318"/>
      <c r="AR75" s="1318"/>
      <c r="AS75" s="1318"/>
      <c r="AT75" s="1318"/>
      <c r="AU75" s="1318"/>
      <c r="AV75" s="1318"/>
      <c r="AW75" s="1318"/>
      <c r="AX75" s="1318"/>
      <c r="AY75" s="1318"/>
      <c r="AZ75" s="1318"/>
      <c r="BA75" s="1318"/>
      <c r="BB75" s="1318" t="s">
        <v>611</v>
      </c>
      <c r="BC75" s="1318"/>
      <c r="BD75" s="1318"/>
      <c r="BE75" s="1318"/>
      <c r="BF75" s="1318"/>
      <c r="BG75" s="1318"/>
      <c r="BH75" s="1318"/>
      <c r="BI75" s="1318"/>
      <c r="BJ75" s="1318"/>
      <c r="BK75" s="1318"/>
      <c r="BL75" s="1318"/>
      <c r="BM75" s="1318"/>
      <c r="BN75" s="1318"/>
      <c r="BO75" s="1318"/>
      <c r="BP75" s="1301">
        <v>8.4</v>
      </c>
      <c r="BQ75" s="1301"/>
      <c r="BR75" s="1301"/>
      <c r="BS75" s="1301"/>
      <c r="BT75" s="1301"/>
      <c r="BU75" s="1301"/>
      <c r="BV75" s="1301"/>
      <c r="BW75" s="1301"/>
      <c r="BX75" s="1301">
        <v>7.5</v>
      </c>
      <c r="BY75" s="1301"/>
      <c r="BZ75" s="1301"/>
      <c r="CA75" s="1301"/>
      <c r="CB75" s="1301"/>
      <c r="CC75" s="1301"/>
      <c r="CD75" s="1301"/>
      <c r="CE75" s="1301"/>
      <c r="CF75" s="1301">
        <v>7.8</v>
      </c>
      <c r="CG75" s="1301"/>
      <c r="CH75" s="1301"/>
      <c r="CI75" s="1301"/>
      <c r="CJ75" s="1301"/>
      <c r="CK75" s="1301"/>
      <c r="CL75" s="1301"/>
      <c r="CM75" s="1301"/>
      <c r="CN75" s="1301">
        <v>8.9</v>
      </c>
      <c r="CO75" s="1301"/>
      <c r="CP75" s="1301"/>
      <c r="CQ75" s="1301"/>
      <c r="CR75" s="1301"/>
      <c r="CS75" s="1301"/>
      <c r="CT75" s="1301"/>
      <c r="CU75" s="1301"/>
      <c r="CV75" s="1301">
        <v>10.1</v>
      </c>
      <c r="CW75" s="1301"/>
      <c r="CX75" s="1301"/>
      <c r="CY75" s="1301"/>
      <c r="CZ75" s="1301"/>
      <c r="DA75" s="1301"/>
      <c r="DB75" s="1301"/>
      <c r="DC75" s="1301"/>
    </row>
    <row r="76" spans="2:107" x14ac:dyDescent="0.15">
      <c r="B76" s="393"/>
      <c r="G76" s="1316"/>
      <c r="H76" s="1316"/>
      <c r="I76" s="1311"/>
      <c r="J76" s="1311"/>
      <c r="K76" s="1317"/>
      <c r="L76" s="1317"/>
      <c r="M76" s="1317"/>
      <c r="N76" s="1317"/>
      <c r="AM76" s="402"/>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01"/>
      <c r="BQ76" s="1301"/>
      <c r="BR76" s="1301"/>
      <c r="BS76" s="1301"/>
      <c r="BT76" s="1301"/>
      <c r="BU76" s="1301"/>
      <c r="BV76" s="1301"/>
      <c r="BW76" s="1301"/>
      <c r="BX76" s="1301"/>
      <c r="BY76" s="1301"/>
      <c r="BZ76" s="1301"/>
      <c r="CA76" s="1301"/>
      <c r="CB76" s="1301"/>
      <c r="CC76" s="1301"/>
      <c r="CD76" s="1301"/>
      <c r="CE76" s="1301"/>
      <c r="CF76" s="1301"/>
      <c r="CG76" s="1301"/>
      <c r="CH76" s="1301"/>
      <c r="CI76" s="1301"/>
      <c r="CJ76" s="1301"/>
      <c r="CK76" s="1301"/>
      <c r="CL76" s="1301"/>
      <c r="CM76" s="1301"/>
      <c r="CN76" s="1301"/>
      <c r="CO76" s="1301"/>
      <c r="CP76" s="1301"/>
      <c r="CQ76" s="1301"/>
      <c r="CR76" s="1301"/>
      <c r="CS76" s="1301"/>
      <c r="CT76" s="1301"/>
      <c r="CU76" s="1301"/>
      <c r="CV76" s="1301"/>
      <c r="CW76" s="1301"/>
      <c r="CX76" s="1301"/>
      <c r="CY76" s="1301"/>
      <c r="CZ76" s="1301"/>
      <c r="DA76" s="1301"/>
      <c r="DB76" s="1301"/>
      <c r="DC76" s="1301"/>
    </row>
    <row r="77" spans="2:107" x14ac:dyDescent="0.15">
      <c r="B77" s="393"/>
      <c r="G77" s="1311"/>
      <c r="H77" s="1311"/>
      <c r="I77" s="1311"/>
      <c r="J77" s="1311"/>
      <c r="K77" s="1321"/>
      <c r="L77" s="1321"/>
      <c r="M77" s="1321"/>
      <c r="N77" s="1321"/>
      <c r="AN77" s="1315" t="s">
        <v>609</v>
      </c>
      <c r="AO77" s="1315"/>
      <c r="AP77" s="1315"/>
      <c r="AQ77" s="1315"/>
      <c r="AR77" s="1315"/>
      <c r="AS77" s="1315"/>
      <c r="AT77" s="1315"/>
      <c r="AU77" s="1315"/>
      <c r="AV77" s="1315"/>
      <c r="AW77" s="1315"/>
      <c r="AX77" s="1315"/>
      <c r="AY77" s="1315"/>
      <c r="AZ77" s="1315"/>
      <c r="BA77" s="1315"/>
      <c r="BB77" s="1318" t="s">
        <v>607</v>
      </c>
      <c r="BC77" s="1318"/>
      <c r="BD77" s="1318"/>
      <c r="BE77" s="1318"/>
      <c r="BF77" s="1318"/>
      <c r="BG77" s="1318"/>
      <c r="BH77" s="1318"/>
      <c r="BI77" s="1318"/>
      <c r="BJ77" s="1318"/>
      <c r="BK77" s="1318"/>
      <c r="BL77" s="1318"/>
      <c r="BM77" s="1318"/>
      <c r="BN77" s="1318"/>
      <c r="BO77" s="1318"/>
      <c r="BP77" s="1301">
        <v>27</v>
      </c>
      <c r="BQ77" s="1301"/>
      <c r="BR77" s="1301"/>
      <c r="BS77" s="1301"/>
      <c r="BT77" s="1301"/>
      <c r="BU77" s="1301"/>
      <c r="BV77" s="1301"/>
      <c r="BW77" s="1301"/>
      <c r="BX77" s="1301">
        <v>25.4</v>
      </c>
      <c r="BY77" s="1301"/>
      <c r="BZ77" s="1301"/>
      <c r="CA77" s="1301"/>
      <c r="CB77" s="1301"/>
      <c r="CC77" s="1301"/>
      <c r="CD77" s="1301"/>
      <c r="CE77" s="1301"/>
      <c r="CF77" s="1301">
        <v>23.4</v>
      </c>
      <c r="CG77" s="1301"/>
      <c r="CH77" s="1301"/>
      <c r="CI77" s="1301"/>
      <c r="CJ77" s="1301"/>
      <c r="CK77" s="1301"/>
      <c r="CL77" s="1301"/>
      <c r="CM77" s="1301"/>
      <c r="CN77" s="1301">
        <v>7.7</v>
      </c>
      <c r="CO77" s="1301"/>
      <c r="CP77" s="1301"/>
      <c r="CQ77" s="1301"/>
      <c r="CR77" s="1301"/>
      <c r="CS77" s="1301"/>
      <c r="CT77" s="1301"/>
      <c r="CU77" s="1301"/>
      <c r="CV77" s="1301">
        <v>3.2</v>
      </c>
      <c r="CW77" s="1301"/>
      <c r="CX77" s="1301"/>
      <c r="CY77" s="1301"/>
      <c r="CZ77" s="1301"/>
      <c r="DA77" s="1301"/>
      <c r="DB77" s="1301"/>
      <c r="DC77" s="1301"/>
    </row>
    <row r="78" spans="2:107" x14ac:dyDescent="0.15">
      <c r="B78" s="393"/>
      <c r="G78" s="1311"/>
      <c r="H78" s="1311"/>
      <c r="I78" s="1311"/>
      <c r="J78" s="1311"/>
      <c r="K78" s="1321"/>
      <c r="L78" s="1321"/>
      <c r="M78" s="1321"/>
      <c r="N78" s="1321"/>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01"/>
      <c r="BQ78" s="1301"/>
      <c r="BR78" s="1301"/>
      <c r="BS78" s="1301"/>
      <c r="BT78" s="1301"/>
      <c r="BU78" s="1301"/>
      <c r="BV78" s="1301"/>
      <c r="BW78" s="1301"/>
      <c r="BX78" s="1301"/>
      <c r="BY78" s="1301"/>
      <c r="BZ78" s="1301"/>
      <c r="CA78" s="1301"/>
      <c r="CB78" s="1301"/>
      <c r="CC78" s="1301"/>
      <c r="CD78" s="1301"/>
      <c r="CE78" s="1301"/>
      <c r="CF78" s="1301"/>
      <c r="CG78" s="1301"/>
      <c r="CH78" s="1301"/>
      <c r="CI78" s="1301"/>
      <c r="CJ78" s="1301"/>
      <c r="CK78" s="1301"/>
      <c r="CL78" s="1301"/>
      <c r="CM78" s="1301"/>
      <c r="CN78" s="1301"/>
      <c r="CO78" s="1301"/>
      <c r="CP78" s="1301"/>
      <c r="CQ78" s="1301"/>
      <c r="CR78" s="1301"/>
      <c r="CS78" s="1301"/>
      <c r="CT78" s="1301"/>
      <c r="CU78" s="1301"/>
      <c r="CV78" s="1301"/>
      <c r="CW78" s="1301"/>
      <c r="CX78" s="1301"/>
      <c r="CY78" s="1301"/>
      <c r="CZ78" s="1301"/>
      <c r="DA78" s="1301"/>
      <c r="DB78" s="1301"/>
      <c r="DC78" s="1301"/>
    </row>
    <row r="79" spans="2:107" x14ac:dyDescent="0.15">
      <c r="B79" s="393"/>
      <c r="G79" s="1311"/>
      <c r="H79" s="1311"/>
      <c r="I79" s="1320"/>
      <c r="J79" s="1320"/>
      <c r="K79" s="1322"/>
      <c r="L79" s="1322"/>
      <c r="M79" s="1322"/>
      <c r="N79" s="1322"/>
      <c r="AN79" s="1315"/>
      <c r="AO79" s="1315"/>
      <c r="AP79" s="1315"/>
      <c r="AQ79" s="1315"/>
      <c r="AR79" s="1315"/>
      <c r="AS79" s="1315"/>
      <c r="AT79" s="1315"/>
      <c r="AU79" s="1315"/>
      <c r="AV79" s="1315"/>
      <c r="AW79" s="1315"/>
      <c r="AX79" s="1315"/>
      <c r="AY79" s="1315"/>
      <c r="AZ79" s="1315"/>
      <c r="BA79" s="1315"/>
      <c r="BB79" s="1318" t="s">
        <v>611</v>
      </c>
      <c r="BC79" s="1318"/>
      <c r="BD79" s="1318"/>
      <c r="BE79" s="1318"/>
      <c r="BF79" s="1318"/>
      <c r="BG79" s="1318"/>
      <c r="BH79" s="1318"/>
      <c r="BI79" s="1318"/>
      <c r="BJ79" s="1318"/>
      <c r="BK79" s="1318"/>
      <c r="BL79" s="1318"/>
      <c r="BM79" s="1318"/>
      <c r="BN79" s="1318"/>
      <c r="BO79" s="1318"/>
      <c r="BP79" s="1301">
        <v>8.6999999999999993</v>
      </c>
      <c r="BQ79" s="1301"/>
      <c r="BR79" s="1301"/>
      <c r="BS79" s="1301"/>
      <c r="BT79" s="1301"/>
      <c r="BU79" s="1301"/>
      <c r="BV79" s="1301"/>
      <c r="BW79" s="1301"/>
      <c r="BX79" s="1301">
        <v>8.6</v>
      </c>
      <c r="BY79" s="1301"/>
      <c r="BZ79" s="1301"/>
      <c r="CA79" s="1301"/>
      <c r="CB79" s="1301"/>
      <c r="CC79" s="1301"/>
      <c r="CD79" s="1301"/>
      <c r="CE79" s="1301"/>
      <c r="CF79" s="1301">
        <v>8.5</v>
      </c>
      <c r="CG79" s="1301"/>
      <c r="CH79" s="1301"/>
      <c r="CI79" s="1301"/>
      <c r="CJ79" s="1301"/>
      <c r="CK79" s="1301"/>
      <c r="CL79" s="1301"/>
      <c r="CM79" s="1301"/>
      <c r="CN79" s="1301">
        <v>8.6</v>
      </c>
      <c r="CO79" s="1301"/>
      <c r="CP79" s="1301"/>
      <c r="CQ79" s="1301"/>
      <c r="CR79" s="1301"/>
      <c r="CS79" s="1301"/>
      <c r="CT79" s="1301"/>
      <c r="CU79" s="1301"/>
      <c r="CV79" s="1301">
        <v>8.8000000000000007</v>
      </c>
      <c r="CW79" s="1301"/>
      <c r="CX79" s="1301"/>
      <c r="CY79" s="1301"/>
      <c r="CZ79" s="1301"/>
      <c r="DA79" s="1301"/>
      <c r="DB79" s="1301"/>
      <c r="DC79" s="1301"/>
    </row>
    <row r="80" spans="2:107" x14ac:dyDescent="0.15">
      <c r="B80" s="393"/>
      <c r="G80" s="1311"/>
      <c r="H80" s="1311"/>
      <c r="I80" s="1320"/>
      <c r="J80" s="1320"/>
      <c r="K80" s="1322"/>
      <c r="L80" s="1322"/>
      <c r="M80" s="1322"/>
      <c r="N80" s="1322"/>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01"/>
      <c r="BQ80" s="1301"/>
      <c r="BR80" s="1301"/>
      <c r="BS80" s="1301"/>
      <c r="BT80" s="1301"/>
      <c r="BU80" s="1301"/>
      <c r="BV80" s="1301"/>
      <c r="BW80" s="1301"/>
      <c r="BX80" s="1301"/>
      <c r="BY80" s="1301"/>
      <c r="BZ80" s="1301"/>
      <c r="CA80" s="1301"/>
      <c r="CB80" s="1301"/>
      <c r="CC80" s="1301"/>
      <c r="CD80" s="1301"/>
      <c r="CE80" s="1301"/>
      <c r="CF80" s="1301"/>
      <c r="CG80" s="1301"/>
      <c r="CH80" s="1301"/>
      <c r="CI80" s="1301"/>
      <c r="CJ80" s="1301"/>
      <c r="CK80" s="1301"/>
      <c r="CL80" s="1301"/>
      <c r="CM80" s="1301"/>
      <c r="CN80" s="1301"/>
      <c r="CO80" s="1301"/>
      <c r="CP80" s="1301"/>
      <c r="CQ80" s="1301"/>
      <c r="CR80" s="1301"/>
      <c r="CS80" s="1301"/>
      <c r="CT80" s="1301"/>
      <c r="CU80" s="1301"/>
      <c r="CV80" s="1301"/>
      <c r="CW80" s="1301"/>
      <c r="CX80" s="1301"/>
      <c r="CY80" s="1301"/>
      <c r="CZ80" s="1301"/>
      <c r="DA80" s="1301"/>
      <c r="DB80" s="1301"/>
      <c r="DC80" s="1301"/>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Pvs086BDnJn5EYXN3n8NTqg+5t2NwbTYhpp7t9KQ8FESPwchi3oK4vynZ8sCrtE5wb6CvBA2UyjN3WidGd0k2A==" saltValue="7Bt7FIJkQMwsVIQAjPbES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F7C07-DBC4-48D6-8024-F2777900AF7F}">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508</v>
      </c>
    </row>
  </sheetData>
  <sheetProtection algorithmName="SHA-512" hashValue="VC/zCGyc2mUFYo13E7XwqTDw6vd+KwmD5Lie14gBnT71OLkaFfJZp8iNlNpvzuaJM7oc5va8bAaLLwHodEc8aA==" saltValue="J7UcQdgV0KhVyJz1uVDq9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BD18F-4932-4965-8C65-DD7EAAAC7186}">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508</v>
      </c>
    </row>
  </sheetData>
  <sheetProtection algorithmName="SHA-512" hashValue="+icDttNwqGFoKvRFhgWzlI+Lt0uQxZKcSsK20nnmmN7q7B3K8rLokmvu0LKDQzQ0jjX81KkPtwaavX61qAK7ig==" saltValue="ew9ROA+FLbA7IAIKHYND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559</v>
      </c>
      <c r="G2" s="155"/>
      <c r="H2" s="156"/>
    </row>
    <row r="3" spans="1:8" x14ac:dyDescent="0.15">
      <c r="A3" s="152" t="s">
        <v>552</v>
      </c>
      <c r="B3" s="157"/>
      <c r="C3" s="158"/>
      <c r="D3" s="159">
        <v>74196</v>
      </c>
      <c r="E3" s="160"/>
      <c r="F3" s="161">
        <v>109920</v>
      </c>
      <c r="G3" s="162"/>
      <c r="H3" s="163"/>
    </row>
    <row r="4" spans="1:8" x14ac:dyDescent="0.15">
      <c r="A4" s="164"/>
      <c r="B4" s="165"/>
      <c r="C4" s="166"/>
      <c r="D4" s="167">
        <v>70242</v>
      </c>
      <c r="E4" s="168"/>
      <c r="F4" s="169">
        <v>62739</v>
      </c>
      <c r="G4" s="170"/>
      <c r="H4" s="171"/>
    </row>
    <row r="5" spans="1:8" x14ac:dyDescent="0.15">
      <c r="A5" s="152" t="s">
        <v>554</v>
      </c>
      <c r="B5" s="157"/>
      <c r="C5" s="158"/>
      <c r="D5" s="159">
        <v>27177</v>
      </c>
      <c r="E5" s="160"/>
      <c r="F5" s="161">
        <v>119882</v>
      </c>
      <c r="G5" s="162"/>
      <c r="H5" s="163"/>
    </row>
    <row r="6" spans="1:8" x14ac:dyDescent="0.15">
      <c r="A6" s="164"/>
      <c r="B6" s="165"/>
      <c r="C6" s="166"/>
      <c r="D6" s="167">
        <v>19191</v>
      </c>
      <c r="E6" s="168"/>
      <c r="F6" s="169">
        <v>66481</v>
      </c>
      <c r="G6" s="170"/>
      <c r="H6" s="171"/>
    </row>
    <row r="7" spans="1:8" x14ac:dyDescent="0.15">
      <c r="A7" s="152" t="s">
        <v>555</v>
      </c>
      <c r="B7" s="157"/>
      <c r="C7" s="158"/>
      <c r="D7" s="159">
        <v>37701</v>
      </c>
      <c r="E7" s="160"/>
      <c r="F7" s="161">
        <v>116162</v>
      </c>
      <c r="G7" s="162"/>
      <c r="H7" s="163"/>
    </row>
    <row r="8" spans="1:8" x14ac:dyDescent="0.15">
      <c r="A8" s="164"/>
      <c r="B8" s="165"/>
      <c r="C8" s="166"/>
      <c r="D8" s="167">
        <v>31102</v>
      </c>
      <c r="E8" s="168"/>
      <c r="F8" s="169">
        <v>61562</v>
      </c>
      <c r="G8" s="170"/>
      <c r="H8" s="171"/>
    </row>
    <row r="9" spans="1:8" x14ac:dyDescent="0.15">
      <c r="A9" s="152" t="s">
        <v>556</v>
      </c>
      <c r="B9" s="157"/>
      <c r="C9" s="158"/>
      <c r="D9" s="159">
        <v>51495</v>
      </c>
      <c r="E9" s="160"/>
      <c r="F9" s="161">
        <v>121449</v>
      </c>
      <c r="G9" s="162"/>
      <c r="H9" s="163"/>
    </row>
    <row r="10" spans="1:8" x14ac:dyDescent="0.15">
      <c r="A10" s="164"/>
      <c r="B10" s="165"/>
      <c r="C10" s="166"/>
      <c r="D10" s="167">
        <v>44183</v>
      </c>
      <c r="E10" s="168"/>
      <c r="F10" s="169">
        <v>62922</v>
      </c>
      <c r="G10" s="170"/>
      <c r="H10" s="171"/>
    </row>
    <row r="11" spans="1:8" x14ac:dyDescent="0.15">
      <c r="A11" s="152" t="s">
        <v>557</v>
      </c>
      <c r="B11" s="157"/>
      <c r="C11" s="158"/>
      <c r="D11" s="159">
        <v>109268</v>
      </c>
      <c r="E11" s="160"/>
      <c r="F11" s="161">
        <v>145139</v>
      </c>
      <c r="G11" s="162"/>
      <c r="H11" s="163"/>
    </row>
    <row r="12" spans="1:8" x14ac:dyDescent="0.15">
      <c r="A12" s="164"/>
      <c r="B12" s="165"/>
      <c r="C12" s="172"/>
      <c r="D12" s="167">
        <v>51949</v>
      </c>
      <c r="E12" s="168"/>
      <c r="F12" s="169">
        <v>83762</v>
      </c>
      <c r="G12" s="170"/>
      <c r="H12" s="171"/>
    </row>
    <row r="13" spans="1:8" x14ac:dyDescent="0.15">
      <c r="A13" s="152"/>
      <c r="B13" s="157"/>
      <c r="C13" s="173"/>
      <c r="D13" s="174">
        <v>59967</v>
      </c>
      <c r="E13" s="175"/>
      <c r="F13" s="176">
        <v>122510</v>
      </c>
      <c r="G13" s="177"/>
      <c r="H13" s="163"/>
    </row>
    <row r="14" spans="1:8" x14ac:dyDescent="0.15">
      <c r="A14" s="164"/>
      <c r="B14" s="165"/>
      <c r="C14" s="166"/>
      <c r="D14" s="167">
        <v>43333</v>
      </c>
      <c r="E14" s="168"/>
      <c r="F14" s="169">
        <v>67493</v>
      </c>
      <c r="G14" s="170"/>
      <c r="H14" s="171"/>
    </row>
    <row r="17" spans="1:11" x14ac:dyDescent="0.15">
      <c r="A17" s="148" t="s">
        <v>52</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53</v>
      </c>
      <c r="B19" s="178">
        <f>ROUND(VALUE(SUBSTITUTE(実質収支比率等に係る経年分析!F$48,"▲","-")),2)</f>
        <v>5.1100000000000003</v>
      </c>
      <c r="C19" s="178">
        <f>ROUND(VALUE(SUBSTITUTE(実質収支比率等に係る経年分析!G$48,"▲","-")),2)</f>
        <v>5.35</v>
      </c>
      <c r="D19" s="178">
        <f>ROUND(VALUE(SUBSTITUTE(実質収支比率等に係る経年分析!H$48,"▲","-")),2)</f>
        <v>4.91</v>
      </c>
      <c r="E19" s="178">
        <f>ROUND(VALUE(SUBSTITUTE(実質収支比率等に係る経年分析!I$48,"▲","-")),2)</f>
        <v>5.67</v>
      </c>
      <c r="F19" s="178">
        <f>ROUND(VALUE(SUBSTITUTE(実質収支比率等に係る経年分析!J$48,"▲","-")),2)</f>
        <v>7.84</v>
      </c>
    </row>
    <row r="20" spans="1:11" x14ac:dyDescent="0.15">
      <c r="A20" s="178" t="s">
        <v>54</v>
      </c>
      <c r="B20" s="178">
        <f>ROUND(VALUE(SUBSTITUTE(実質収支比率等に係る経年分析!F$47,"▲","-")),2)</f>
        <v>22.24</v>
      </c>
      <c r="C20" s="178">
        <f>ROUND(VALUE(SUBSTITUTE(実質収支比率等に係る経年分析!G$47,"▲","-")),2)</f>
        <v>24.09</v>
      </c>
      <c r="D20" s="178">
        <f>ROUND(VALUE(SUBSTITUTE(実質収支比率等に係る経年分析!H$47,"▲","-")),2)</f>
        <v>23.94</v>
      </c>
      <c r="E20" s="178">
        <f>ROUND(VALUE(SUBSTITUTE(実質収支比率等に係る経年分析!I$47,"▲","-")),2)</f>
        <v>25.14</v>
      </c>
      <c r="F20" s="178">
        <f>ROUND(VALUE(SUBSTITUTE(実質収支比率等に係る経年分析!J$47,"▲","-")),2)</f>
        <v>26.54</v>
      </c>
    </row>
    <row r="21" spans="1:11" x14ac:dyDescent="0.15">
      <c r="A21" s="178" t="s">
        <v>55</v>
      </c>
      <c r="B21" s="178">
        <f>IF(ISNUMBER(VALUE(SUBSTITUTE(実質収支比率等に係る経年分析!F$49,"▲","-"))),ROUND(VALUE(SUBSTITUTE(実質収支比率等に係る経年分析!F$49,"▲","-")),2),NA())</f>
        <v>0.72</v>
      </c>
      <c r="C21" s="178">
        <f>IF(ISNUMBER(VALUE(SUBSTITUTE(実質収支比率等に係る経年分析!G$49,"▲","-"))),ROUND(VALUE(SUBSTITUTE(実質収支比率等に係る経年分析!G$49,"▲","-")),2),NA())</f>
        <v>1.36</v>
      </c>
      <c r="D21" s="178">
        <f>IF(ISNUMBER(VALUE(SUBSTITUTE(実質収支比率等に係る経年分析!H$49,"▲","-"))),ROUND(VALUE(SUBSTITUTE(実質収支比率等に係る経年分析!H$49,"▲","-")),2),NA())</f>
        <v>-1.24</v>
      </c>
      <c r="E21" s="178">
        <f>IF(ISNUMBER(VALUE(SUBSTITUTE(実質収支比率等に係る経年分析!I$49,"▲","-"))),ROUND(VALUE(SUBSTITUTE(実質収支比率等に係る経年分析!I$49,"▲","-")),2),NA())</f>
        <v>1.77</v>
      </c>
      <c r="F21" s="178">
        <f>IF(ISNUMBER(VALUE(SUBSTITUTE(実質収支比率等に係る経年分析!J$49,"▲","-"))),ROUND(VALUE(SUBSTITUTE(実質収支比率等に係る経年分析!J$49,"▲","-")),2),NA())</f>
        <v>3.59</v>
      </c>
    </row>
    <row r="24" spans="1:11" x14ac:dyDescent="0.15">
      <c r="A24" s="148" t="s">
        <v>56</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0.05</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0.02</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介護保険特別会計（介護サービス事業勘定）</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障害認定事業特別会計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0.02</v>
      </c>
    </row>
    <row r="32" spans="1:11" x14ac:dyDescent="0.15">
      <c r="A32" s="179" t="str">
        <f>IF(連結実質赤字比率に係る赤字・黒字の構成分析!C$38="",NA(),連結実質赤字比率に係る赤字・黒字の構成分析!C$38)</f>
        <v>公共下水道事業特別会計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0.22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0.08</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0.15</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0.17</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2.2999999999999998</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2.4900000000000002</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3.25</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1.49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0.24</v>
      </c>
    </row>
    <row r="34" spans="1:16" x14ac:dyDescent="0.15">
      <c r="A34" s="179" t="str">
        <f>IF(連結実質赤字比率に係る赤字・黒字の構成分析!C$36="",NA(),連結実質赤字比率に係る赤字・黒字の構成分析!C$36)</f>
        <v>介護保険特別会計（保険事業勘定）</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0.65</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1.66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1.74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1.38</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5.0999999999999996</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5.34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4.8899999999999997</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5.64</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7.81</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14.53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15.62</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16.54</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16.87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16.98</v>
      </c>
    </row>
    <row r="39" spans="1:16" x14ac:dyDescent="0.15">
      <c r="A39" s="148" t="s">
        <v>59</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576</v>
      </c>
      <c r="E42" s="180"/>
      <c r="F42" s="180"/>
      <c r="G42" s="180">
        <f>'実質公債費比率（分子）の構造'!L$52</f>
        <v>541</v>
      </c>
      <c r="H42" s="180"/>
      <c r="I42" s="180"/>
      <c r="J42" s="180">
        <f>'実質公債費比率（分子）の構造'!M$52</f>
        <v>532</v>
      </c>
      <c r="K42" s="180"/>
      <c r="L42" s="180"/>
      <c r="M42" s="180">
        <f>'実質公債費比率（分子）の構造'!N$52</f>
        <v>535</v>
      </c>
      <c r="N42" s="180"/>
      <c r="O42" s="180"/>
      <c r="P42" s="180">
        <f>'実質公債費比率（分子）の構造'!O$52</f>
        <v>516</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1</v>
      </c>
      <c r="C44" s="180"/>
      <c r="D44" s="180"/>
      <c r="E44" s="180">
        <f>'実質公債費比率（分子）の構造'!L$50</f>
        <v>1</v>
      </c>
      <c r="F44" s="180"/>
      <c r="G44" s="180"/>
      <c r="H44" s="180">
        <f>'実質公債費比率（分子）の構造'!M$50</f>
        <v>1</v>
      </c>
      <c r="I44" s="180"/>
      <c r="J44" s="180"/>
      <c r="K44" s="180">
        <f>'実質公債費比率（分子）の構造'!N$50</f>
        <v>1</v>
      </c>
      <c r="L44" s="180"/>
      <c r="M44" s="180"/>
      <c r="N44" s="180">
        <f>'実質公債費比率（分子）の構造'!O$50</f>
        <v>1</v>
      </c>
      <c r="O44" s="180"/>
      <c r="P44" s="180"/>
    </row>
    <row r="45" spans="1:16" x14ac:dyDescent="0.15">
      <c r="A45" s="180" t="s">
        <v>65</v>
      </c>
      <c r="B45" s="180">
        <f>'実質公債費比率（分子）の構造'!K$49</f>
        <v>16</v>
      </c>
      <c r="C45" s="180"/>
      <c r="D45" s="180"/>
      <c r="E45" s="180">
        <f>'実質公債費比率（分子）の構造'!L$49</f>
        <v>16</v>
      </c>
      <c r="F45" s="180"/>
      <c r="G45" s="180"/>
      <c r="H45" s="180">
        <f>'実質公債費比率（分子）の構造'!M$49</f>
        <v>16</v>
      </c>
      <c r="I45" s="180"/>
      <c r="J45" s="180"/>
      <c r="K45" s="180">
        <f>'実質公債費比率（分子）の構造'!N$49</f>
        <v>16</v>
      </c>
      <c r="L45" s="180"/>
      <c r="M45" s="180"/>
      <c r="N45" s="180">
        <f>'実質公債費比率（分子）の構造'!O$49</f>
        <v>16</v>
      </c>
      <c r="O45" s="180"/>
      <c r="P45" s="180"/>
    </row>
    <row r="46" spans="1:16" x14ac:dyDescent="0.15">
      <c r="A46" s="180" t="s">
        <v>66</v>
      </c>
      <c r="B46" s="180">
        <f>'実質公債費比率（分子）の構造'!K$48</f>
        <v>225</v>
      </c>
      <c r="C46" s="180"/>
      <c r="D46" s="180"/>
      <c r="E46" s="180">
        <f>'実質公債費比率（分子）の構造'!L$48</f>
        <v>202</v>
      </c>
      <c r="F46" s="180"/>
      <c r="G46" s="180"/>
      <c r="H46" s="180">
        <f>'実質公債費比率（分子）の構造'!M$48</f>
        <v>239</v>
      </c>
      <c r="I46" s="180"/>
      <c r="J46" s="180"/>
      <c r="K46" s="180">
        <f>'実質公債費比率（分子）の構造'!N$48</f>
        <v>220</v>
      </c>
      <c r="L46" s="180"/>
      <c r="M46" s="180"/>
      <c r="N46" s="180">
        <f>'実質公債費比率（分子）の構造'!O$48</f>
        <v>205</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567</v>
      </c>
      <c r="C49" s="180"/>
      <c r="D49" s="180"/>
      <c r="E49" s="180">
        <f>'実質公債費比率（分子）の構造'!L$45</f>
        <v>533</v>
      </c>
      <c r="F49" s="180"/>
      <c r="G49" s="180"/>
      <c r="H49" s="180">
        <f>'実質公債費比率（分子）の構造'!M$45</f>
        <v>559</v>
      </c>
      <c r="I49" s="180"/>
      <c r="J49" s="180"/>
      <c r="K49" s="180">
        <f>'実質公債費比率（分子）の構造'!N$45</f>
        <v>612</v>
      </c>
      <c r="L49" s="180"/>
      <c r="M49" s="180"/>
      <c r="N49" s="180">
        <f>'実質公債費比率（分子）の構造'!O$45</f>
        <v>615</v>
      </c>
      <c r="O49" s="180"/>
      <c r="P49" s="180"/>
    </row>
    <row r="50" spans="1:16" x14ac:dyDescent="0.15">
      <c r="A50" s="180" t="s">
        <v>70</v>
      </c>
      <c r="B50" s="180" t="e">
        <f>NA()</f>
        <v>#N/A</v>
      </c>
      <c r="C50" s="180">
        <f>IF(ISNUMBER('実質公債費比率（分子）の構造'!K$53),'実質公債費比率（分子）の構造'!K$53,NA())</f>
        <v>233</v>
      </c>
      <c r="D50" s="180" t="e">
        <f>NA()</f>
        <v>#N/A</v>
      </c>
      <c r="E50" s="180" t="e">
        <f>NA()</f>
        <v>#N/A</v>
      </c>
      <c r="F50" s="180">
        <f>IF(ISNUMBER('実質公債費比率（分子）の構造'!L$53),'実質公債費比率（分子）の構造'!L$53,NA())</f>
        <v>211</v>
      </c>
      <c r="G50" s="180" t="e">
        <f>NA()</f>
        <v>#N/A</v>
      </c>
      <c r="H50" s="180" t="e">
        <f>NA()</f>
        <v>#N/A</v>
      </c>
      <c r="I50" s="180">
        <f>IF(ISNUMBER('実質公債費比率（分子）の構造'!M$53),'実質公債費比率（分子）の構造'!M$53,NA())</f>
        <v>283</v>
      </c>
      <c r="J50" s="180" t="e">
        <f>NA()</f>
        <v>#N/A</v>
      </c>
      <c r="K50" s="180" t="e">
        <f>NA()</f>
        <v>#N/A</v>
      </c>
      <c r="L50" s="180">
        <f>IF(ISNUMBER('実質公債費比率（分子）の構造'!N$53),'実質公債費比率（分子）の構造'!N$53,NA())</f>
        <v>314</v>
      </c>
      <c r="M50" s="180" t="e">
        <f>NA()</f>
        <v>#N/A</v>
      </c>
      <c r="N50" s="180" t="e">
        <f>NA()</f>
        <v>#N/A</v>
      </c>
      <c r="O50" s="180">
        <f>IF(ISNUMBER('実質公債費比率（分子）の構造'!O$53),'実質公債費比率（分子）の構造'!O$53,NA())</f>
        <v>321</v>
      </c>
      <c r="P50" s="180" t="e">
        <f>NA()</f>
        <v>#N/A</v>
      </c>
    </row>
    <row r="53" spans="1:16" x14ac:dyDescent="0.15">
      <c r="A53" s="148" t="s">
        <v>71</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5925</v>
      </c>
      <c r="E56" s="179"/>
      <c r="F56" s="179"/>
      <c r="G56" s="179">
        <f>'将来負担比率（分子）の構造'!J$52</f>
        <v>5791</v>
      </c>
      <c r="H56" s="179"/>
      <c r="I56" s="179"/>
      <c r="J56" s="179">
        <f>'将来負担比率（分子）の構造'!K$52</f>
        <v>5701</v>
      </c>
      <c r="K56" s="179"/>
      <c r="L56" s="179"/>
      <c r="M56" s="179">
        <f>'将来負担比率（分子）の構造'!L$52</f>
        <v>5574</v>
      </c>
      <c r="N56" s="179"/>
      <c r="O56" s="179"/>
      <c r="P56" s="179">
        <f>'将来負担比率（分子）の構造'!M$52</f>
        <v>5855</v>
      </c>
    </row>
    <row r="57" spans="1:16" x14ac:dyDescent="0.15">
      <c r="A57" s="179" t="s">
        <v>41</v>
      </c>
      <c r="B57" s="179"/>
      <c r="C57" s="179"/>
      <c r="D57" s="179">
        <f>'将来負担比率（分子）の構造'!I$51</f>
        <v>8</v>
      </c>
      <c r="E57" s="179"/>
      <c r="F57" s="179"/>
      <c r="G57" s="179">
        <f>'将来負担比率（分子）の構造'!J$51</f>
        <v>5</v>
      </c>
      <c r="H57" s="179"/>
      <c r="I57" s="179"/>
      <c r="J57" s="179">
        <f>'将来負担比率（分子）の構造'!K$51</f>
        <v>2</v>
      </c>
      <c r="K57" s="179"/>
      <c r="L57" s="179"/>
      <c r="M57" s="179">
        <f>'将来負担比率（分子）の構造'!L$51</f>
        <v>0</v>
      </c>
      <c r="N57" s="179"/>
      <c r="O57" s="179"/>
      <c r="P57" s="179" t="str">
        <f>'将来負担比率（分子）の構造'!M$51</f>
        <v>-</v>
      </c>
    </row>
    <row r="58" spans="1:16" x14ac:dyDescent="0.15">
      <c r="A58" s="179" t="s">
        <v>40</v>
      </c>
      <c r="B58" s="179"/>
      <c r="C58" s="179"/>
      <c r="D58" s="179">
        <f>'将来負担比率（分子）の構造'!I$50</f>
        <v>1221</v>
      </c>
      <c r="E58" s="179"/>
      <c r="F58" s="179"/>
      <c r="G58" s="179">
        <f>'将来負担比率（分子）の構造'!J$50</f>
        <v>1321</v>
      </c>
      <c r="H58" s="179"/>
      <c r="I58" s="179"/>
      <c r="J58" s="179">
        <f>'将来負担比率（分子）の構造'!K$50</f>
        <v>1403</v>
      </c>
      <c r="K58" s="179"/>
      <c r="L58" s="179"/>
      <c r="M58" s="179">
        <f>'将来負担比率（分子）の構造'!L$50</f>
        <v>1758</v>
      </c>
      <c r="N58" s="179"/>
      <c r="O58" s="179"/>
      <c r="P58" s="179">
        <f>'将来負担比率（分子）の構造'!M$50</f>
        <v>1855</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1122</v>
      </c>
      <c r="C62" s="179"/>
      <c r="D62" s="179"/>
      <c r="E62" s="179">
        <f>'将来負担比率（分子）の構造'!J$45</f>
        <v>1102</v>
      </c>
      <c r="F62" s="179"/>
      <c r="G62" s="179"/>
      <c r="H62" s="179">
        <f>'将来負担比率（分子）の構造'!K$45</f>
        <v>954</v>
      </c>
      <c r="I62" s="179"/>
      <c r="J62" s="179"/>
      <c r="K62" s="179">
        <f>'将来負担比率（分子）の構造'!L$45</f>
        <v>924</v>
      </c>
      <c r="L62" s="179"/>
      <c r="M62" s="179"/>
      <c r="N62" s="179">
        <f>'将来負担比率（分子）の構造'!M$45</f>
        <v>918</v>
      </c>
      <c r="O62" s="179"/>
      <c r="P62" s="179"/>
    </row>
    <row r="63" spans="1:16" x14ac:dyDescent="0.15">
      <c r="A63" s="179" t="s">
        <v>33</v>
      </c>
      <c r="B63" s="179">
        <f>'将来負担比率（分子）の構造'!I$44</f>
        <v>197</v>
      </c>
      <c r="C63" s="179"/>
      <c r="D63" s="179"/>
      <c r="E63" s="179">
        <f>'将来負担比率（分子）の構造'!J$44</f>
        <v>169</v>
      </c>
      <c r="F63" s="179"/>
      <c r="G63" s="179"/>
      <c r="H63" s="179">
        <f>'将来負担比率（分子）の構造'!K$44</f>
        <v>141</v>
      </c>
      <c r="I63" s="179"/>
      <c r="J63" s="179"/>
      <c r="K63" s="179">
        <f>'将来負担比率（分子）の構造'!L$44</f>
        <v>113</v>
      </c>
      <c r="L63" s="179"/>
      <c r="M63" s="179"/>
      <c r="N63" s="179">
        <f>'将来負担比率（分子）の構造'!M$44</f>
        <v>84</v>
      </c>
      <c r="O63" s="179"/>
      <c r="P63" s="179"/>
    </row>
    <row r="64" spans="1:16" x14ac:dyDescent="0.15">
      <c r="A64" s="179" t="s">
        <v>32</v>
      </c>
      <c r="B64" s="179">
        <f>'将来負担比率（分子）の構造'!I$43</f>
        <v>3121</v>
      </c>
      <c r="C64" s="179"/>
      <c r="D64" s="179"/>
      <c r="E64" s="179">
        <f>'将来負担比率（分子）の構造'!J$43</f>
        <v>2932</v>
      </c>
      <c r="F64" s="179"/>
      <c r="G64" s="179"/>
      <c r="H64" s="179">
        <f>'将来負担比率（分子）の構造'!K$43</f>
        <v>2894</v>
      </c>
      <c r="I64" s="179"/>
      <c r="J64" s="179"/>
      <c r="K64" s="179">
        <f>'将来負担比率（分子）の構造'!L$43</f>
        <v>2816</v>
      </c>
      <c r="L64" s="179"/>
      <c r="M64" s="179"/>
      <c r="N64" s="179">
        <f>'将来負担比率（分子）の構造'!M$43</f>
        <v>2814</v>
      </c>
      <c r="O64" s="179"/>
      <c r="P64" s="179"/>
    </row>
    <row r="65" spans="1:16" x14ac:dyDescent="0.15">
      <c r="A65" s="179" t="s">
        <v>31</v>
      </c>
      <c r="B65" s="179" t="str">
        <f>'将来負担比率（分子）の構造'!I$42</f>
        <v>-</v>
      </c>
      <c r="C65" s="179"/>
      <c r="D65" s="179"/>
      <c r="E65" s="179" t="str">
        <f>'将来負担比率（分子）の構造'!J$42</f>
        <v>-</v>
      </c>
      <c r="F65" s="179"/>
      <c r="G65" s="179"/>
      <c r="H65" s="179">
        <f>'将来負担比率（分子）の構造'!K$42</f>
        <v>3</v>
      </c>
      <c r="I65" s="179"/>
      <c r="J65" s="179"/>
      <c r="K65" s="179">
        <f>'将来負担比率（分子）の構造'!L$42</f>
        <v>3</v>
      </c>
      <c r="L65" s="179"/>
      <c r="M65" s="179"/>
      <c r="N65" s="179">
        <f>'将来負担比率（分子）の構造'!M$42</f>
        <v>2</v>
      </c>
      <c r="O65" s="179"/>
      <c r="P65" s="179"/>
    </row>
    <row r="66" spans="1:16" x14ac:dyDescent="0.15">
      <c r="A66" s="179" t="s">
        <v>30</v>
      </c>
      <c r="B66" s="179">
        <f>'将来負担比率（分子）の構造'!I$41</f>
        <v>5984</v>
      </c>
      <c r="C66" s="179"/>
      <c r="D66" s="179"/>
      <c r="E66" s="179">
        <f>'将来負担比率（分子）の構造'!J$41</f>
        <v>5845</v>
      </c>
      <c r="F66" s="179"/>
      <c r="G66" s="179"/>
      <c r="H66" s="179">
        <f>'将来負担比率（分子）の構造'!K$41</f>
        <v>5755</v>
      </c>
      <c r="I66" s="179"/>
      <c r="J66" s="179"/>
      <c r="K66" s="179">
        <f>'将来負担比率（分子）の構造'!L$41</f>
        <v>5794</v>
      </c>
      <c r="L66" s="179"/>
      <c r="M66" s="179"/>
      <c r="N66" s="179">
        <f>'将来負担比率（分子）の構造'!M$41</f>
        <v>6010</v>
      </c>
      <c r="O66" s="179"/>
      <c r="P66" s="179"/>
    </row>
    <row r="67" spans="1:16" x14ac:dyDescent="0.15">
      <c r="A67" s="179" t="s">
        <v>74</v>
      </c>
      <c r="B67" s="179" t="e">
        <f>NA()</f>
        <v>#N/A</v>
      </c>
      <c r="C67" s="179">
        <f>IF(ISNUMBER('将来負担比率（分子）の構造'!I$53), IF('将来負担比率（分子）の構造'!I$53 &lt; 0, 0, '将来負担比率（分子）の構造'!I$53), NA())</f>
        <v>3270</v>
      </c>
      <c r="D67" s="179" t="e">
        <f>NA()</f>
        <v>#N/A</v>
      </c>
      <c r="E67" s="179" t="e">
        <f>NA()</f>
        <v>#N/A</v>
      </c>
      <c r="F67" s="179">
        <f>IF(ISNUMBER('将来負担比率（分子）の構造'!J$53), IF('将来負担比率（分子）の構造'!J$53 &lt; 0, 0, '将来負担比率（分子）の構造'!J$53), NA())</f>
        <v>2931</v>
      </c>
      <c r="G67" s="179" t="e">
        <f>NA()</f>
        <v>#N/A</v>
      </c>
      <c r="H67" s="179" t="e">
        <f>NA()</f>
        <v>#N/A</v>
      </c>
      <c r="I67" s="179">
        <f>IF(ISNUMBER('将来負担比率（分子）の構造'!K$53), IF('将来負担比率（分子）の構造'!K$53 &lt; 0, 0, '将来負担比率（分子）の構造'!K$53), NA())</f>
        <v>2641</v>
      </c>
      <c r="J67" s="179" t="e">
        <f>NA()</f>
        <v>#N/A</v>
      </c>
      <c r="K67" s="179" t="e">
        <f>NA()</f>
        <v>#N/A</v>
      </c>
      <c r="L67" s="179">
        <f>IF(ISNUMBER('将来負担比率（分子）の構造'!L$53), IF('将来負担比率（分子）の構造'!L$53 &lt; 0, 0, '将来負担比率（分子）の構造'!L$53), NA())</f>
        <v>2317</v>
      </c>
      <c r="M67" s="179" t="e">
        <f>NA()</f>
        <v>#N/A</v>
      </c>
      <c r="N67" s="179" t="e">
        <f>NA()</f>
        <v>#N/A</v>
      </c>
      <c r="O67" s="179">
        <f>IF(ISNUMBER('将来負担比率（分子）の構造'!M$53), IF('将来負担比率（分子）の構造'!M$53 &lt; 0, 0, '将来負担比率（分子）の構造'!M$53), NA())</f>
        <v>2120</v>
      </c>
      <c r="P67" s="179" t="e">
        <f>NA()</f>
        <v>#N/A</v>
      </c>
    </row>
    <row r="70" spans="1:16" x14ac:dyDescent="0.15">
      <c r="A70" s="181" t="s">
        <v>75</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76</v>
      </c>
      <c r="B72" s="183">
        <f>基金残高に係る経年分析!F55</f>
        <v>849</v>
      </c>
      <c r="C72" s="183">
        <f>基金残高に係る経年分析!G55</f>
        <v>886</v>
      </c>
      <c r="D72" s="183">
        <f>基金残高に係る経年分析!H55</f>
        <v>935</v>
      </c>
    </row>
    <row r="73" spans="1:16" x14ac:dyDescent="0.15">
      <c r="A73" s="182" t="s">
        <v>77</v>
      </c>
      <c r="B73" s="183">
        <f>基金残高に係る経年分析!F56</f>
        <v>2</v>
      </c>
      <c r="C73" s="183">
        <f>基金残高に係る経年分析!G56</f>
        <v>2</v>
      </c>
      <c r="D73" s="183">
        <f>基金残高に係る経年分析!H56</f>
        <v>2</v>
      </c>
    </row>
    <row r="74" spans="1:16" x14ac:dyDescent="0.15">
      <c r="A74" s="182" t="s">
        <v>78</v>
      </c>
      <c r="B74" s="183">
        <f>基金残高に係る経年分析!F57</f>
        <v>631</v>
      </c>
      <c r="C74" s="183">
        <f>基金残高に係る経年分析!G57</f>
        <v>689</v>
      </c>
      <c r="D74" s="183">
        <f>基金残高に係る経年分析!H57</f>
        <v>810</v>
      </c>
    </row>
  </sheetData>
  <sheetProtection algorithmName="SHA-512" hashValue="vaCT8QllorQvWpvnMQw67kuQgv5+1BU5y1PXeDHQyNVPhv81CZuirxxpEq9q15EvbPX0CdcyIHiv3bKbJzsPLw==" saltValue="f6bSOHgLWTmHff4bTOkd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5" t="s">
        <v>214</v>
      </c>
      <c r="DI1" s="796"/>
      <c r="DJ1" s="796"/>
      <c r="DK1" s="796"/>
      <c r="DL1" s="796"/>
      <c r="DM1" s="796"/>
      <c r="DN1" s="797"/>
      <c r="DO1" s="224"/>
      <c r="DP1" s="795" t="s">
        <v>215</v>
      </c>
      <c r="DQ1" s="796"/>
      <c r="DR1" s="796"/>
      <c r="DS1" s="796"/>
      <c r="DT1" s="796"/>
      <c r="DU1" s="796"/>
      <c r="DV1" s="796"/>
      <c r="DW1" s="796"/>
      <c r="DX1" s="796"/>
      <c r="DY1" s="796"/>
      <c r="DZ1" s="796"/>
      <c r="EA1" s="796"/>
      <c r="EB1" s="796"/>
      <c r="EC1" s="797"/>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7" t="s">
        <v>217</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218</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219</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220</v>
      </c>
      <c r="S4" s="738"/>
      <c r="T4" s="738"/>
      <c r="U4" s="738"/>
      <c r="V4" s="738"/>
      <c r="W4" s="738"/>
      <c r="X4" s="738"/>
      <c r="Y4" s="739"/>
      <c r="Z4" s="737" t="s">
        <v>221</v>
      </c>
      <c r="AA4" s="738"/>
      <c r="AB4" s="738"/>
      <c r="AC4" s="739"/>
      <c r="AD4" s="737" t="s">
        <v>222</v>
      </c>
      <c r="AE4" s="738"/>
      <c r="AF4" s="738"/>
      <c r="AG4" s="738"/>
      <c r="AH4" s="738"/>
      <c r="AI4" s="738"/>
      <c r="AJ4" s="738"/>
      <c r="AK4" s="739"/>
      <c r="AL4" s="737" t="s">
        <v>221</v>
      </c>
      <c r="AM4" s="738"/>
      <c r="AN4" s="738"/>
      <c r="AO4" s="739"/>
      <c r="AP4" s="798" t="s">
        <v>223</v>
      </c>
      <c r="AQ4" s="798"/>
      <c r="AR4" s="798"/>
      <c r="AS4" s="798"/>
      <c r="AT4" s="798"/>
      <c r="AU4" s="798"/>
      <c r="AV4" s="798"/>
      <c r="AW4" s="798"/>
      <c r="AX4" s="798"/>
      <c r="AY4" s="798"/>
      <c r="AZ4" s="798"/>
      <c r="BA4" s="798"/>
      <c r="BB4" s="798"/>
      <c r="BC4" s="798"/>
      <c r="BD4" s="798"/>
      <c r="BE4" s="798"/>
      <c r="BF4" s="798"/>
      <c r="BG4" s="798" t="s">
        <v>224</v>
      </c>
      <c r="BH4" s="798"/>
      <c r="BI4" s="798"/>
      <c r="BJ4" s="798"/>
      <c r="BK4" s="798"/>
      <c r="BL4" s="798"/>
      <c r="BM4" s="798"/>
      <c r="BN4" s="798"/>
      <c r="BO4" s="798" t="s">
        <v>221</v>
      </c>
      <c r="BP4" s="798"/>
      <c r="BQ4" s="798"/>
      <c r="BR4" s="798"/>
      <c r="BS4" s="798" t="s">
        <v>225</v>
      </c>
      <c r="BT4" s="798"/>
      <c r="BU4" s="798"/>
      <c r="BV4" s="798"/>
      <c r="BW4" s="798"/>
      <c r="BX4" s="798"/>
      <c r="BY4" s="798"/>
      <c r="BZ4" s="798"/>
      <c r="CA4" s="798"/>
      <c r="CB4" s="798"/>
      <c r="CD4" s="780" t="s">
        <v>226</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8" customFormat="1" ht="11.25" customHeight="1" x14ac:dyDescent="0.15">
      <c r="B5" s="742" t="s">
        <v>227</v>
      </c>
      <c r="C5" s="743"/>
      <c r="D5" s="743"/>
      <c r="E5" s="743"/>
      <c r="F5" s="743"/>
      <c r="G5" s="743"/>
      <c r="H5" s="743"/>
      <c r="I5" s="743"/>
      <c r="J5" s="743"/>
      <c r="K5" s="743"/>
      <c r="L5" s="743"/>
      <c r="M5" s="743"/>
      <c r="N5" s="743"/>
      <c r="O5" s="743"/>
      <c r="P5" s="743"/>
      <c r="Q5" s="744"/>
      <c r="R5" s="731">
        <v>773703</v>
      </c>
      <c r="S5" s="732"/>
      <c r="T5" s="732"/>
      <c r="U5" s="732"/>
      <c r="V5" s="732"/>
      <c r="W5" s="732"/>
      <c r="X5" s="732"/>
      <c r="Y5" s="775"/>
      <c r="Z5" s="793">
        <v>12.5</v>
      </c>
      <c r="AA5" s="793"/>
      <c r="AB5" s="793"/>
      <c r="AC5" s="793"/>
      <c r="AD5" s="794">
        <v>773703</v>
      </c>
      <c r="AE5" s="794"/>
      <c r="AF5" s="794"/>
      <c r="AG5" s="794"/>
      <c r="AH5" s="794"/>
      <c r="AI5" s="794"/>
      <c r="AJ5" s="794"/>
      <c r="AK5" s="794"/>
      <c r="AL5" s="776">
        <v>22.6</v>
      </c>
      <c r="AM5" s="747"/>
      <c r="AN5" s="747"/>
      <c r="AO5" s="777"/>
      <c r="AP5" s="742" t="s">
        <v>228</v>
      </c>
      <c r="AQ5" s="743"/>
      <c r="AR5" s="743"/>
      <c r="AS5" s="743"/>
      <c r="AT5" s="743"/>
      <c r="AU5" s="743"/>
      <c r="AV5" s="743"/>
      <c r="AW5" s="743"/>
      <c r="AX5" s="743"/>
      <c r="AY5" s="743"/>
      <c r="AZ5" s="743"/>
      <c r="BA5" s="743"/>
      <c r="BB5" s="743"/>
      <c r="BC5" s="743"/>
      <c r="BD5" s="743"/>
      <c r="BE5" s="743"/>
      <c r="BF5" s="744"/>
      <c r="BG5" s="676">
        <v>771683</v>
      </c>
      <c r="BH5" s="677"/>
      <c r="BI5" s="677"/>
      <c r="BJ5" s="677"/>
      <c r="BK5" s="677"/>
      <c r="BL5" s="677"/>
      <c r="BM5" s="677"/>
      <c r="BN5" s="678"/>
      <c r="BO5" s="713">
        <v>99.7</v>
      </c>
      <c r="BP5" s="713"/>
      <c r="BQ5" s="713"/>
      <c r="BR5" s="713"/>
      <c r="BS5" s="714" t="s">
        <v>128</v>
      </c>
      <c r="BT5" s="714"/>
      <c r="BU5" s="714"/>
      <c r="BV5" s="714"/>
      <c r="BW5" s="714"/>
      <c r="BX5" s="714"/>
      <c r="BY5" s="714"/>
      <c r="BZ5" s="714"/>
      <c r="CA5" s="714"/>
      <c r="CB5" s="773"/>
      <c r="CD5" s="780" t="s">
        <v>223</v>
      </c>
      <c r="CE5" s="781"/>
      <c r="CF5" s="781"/>
      <c r="CG5" s="781"/>
      <c r="CH5" s="781"/>
      <c r="CI5" s="781"/>
      <c r="CJ5" s="781"/>
      <c r="CK5" s="781"/>
      <c r="CL5" s="781"/>
      <c r="CM5" s="781"/>
      <c r="CN5" s="781"/>
      <c r="CO5" s="781"/>
      <c r="CP5" s="781"/>
      <c r="CQ5" s="782"/>
      <c r="CR5" s="780" t="s">
        <v>229</v>
      </c>
      <c r="CS5" s="781"/>
      <c r="CT5" s="781"/>
      <c r="CU5" s="781"/>
      <c r="CV5" s="781"/>
      <c r="CW5" s="781"/>
      <c r="CX5" s="781"/>
      <c r="CY5" s="782"/>
      <c r="CZ5" s="780" t="s">
        <v>221</v>
      </c>
      <c r="DA5" s="781"/>
      <c r="DB5" s="781"/>
      <c r="DC5" s="782"/>
      <c r="DD5" s="780" t="s">
        <v>230</v>
      </c>
      <c r="DE5" s="781"/>
      <c r="DF5" s="781"/>
      <c r="DG5" s="781"/>
      <c r="DH5" s="781"/>
      <c r="DI5" s="781"/>
      <c r="DJ5" s="781"/>
      <c r="DK5" s="781"/>
      <c r="DL5" s="781"/>
      <c r="DM5" s="781"/>
      <c r="DN5" s="781"/>
      <c r="DO5" s="781"/>
      <c r="DP5" s="782"/>
      <c r="DQ5" s="780" t="s">
        <v>231</v>
      </c>
      <c r="DR5" s="781"/>
      <c r="DS5" s="781"/>
      <c r="DT5" s="781"/>
      <c r="DU5" s="781"/>
      <c r="DV5" s="781"/>
      <c r="DW5" s="781"/>
      <c r="DX5" s="781"/>
      <c r="DY5" s="781"/>
      <c r="DZ5" s="781"/>
      <c r="EA5" s="781"/>
      <c r="EB5" s="781"/>
      <c r="EC5" s="782"/>
    </row>
    <row r="6" spans="2:143" ht="11.25" customHeight="1" x14ac:dyDescent="0.15">
      <c r="B6" s="673" t="s">
        <v>232</v>
      </c>
      <c r="C6" s="674"/>
      <c r="D6" s="674"/>
      <c r="E6" s="674"/>
      <c r="F6" s="674"/>
      <c r="G6" s="674"/>
      <c r="H6" s="674"/>
      <c r="I6" s="674"/>
      <c r="J6" s="674"/>
      <c r="K6" s="674"/>
      <c r="L6" s="674"/>
      <c r="M6" s="674"/>
      <c r="N6" s="674"/>
      <c r="O6" s="674"/>
      <c r="P6" s="674"/>
      <c r="Q6" s="675"/>
      <c r="R6" s="676">
        <v>71779</v>
      </c>
      <c r="S6" s="677"/>
      <c r="T6" s="677"/>
      <c r="U6" s="677"/>
      <c r="V6" s="677"/>
      <c r="W6" s="677"/>
      <c r="X6" s="677"/>
      <c r="Y6" s="678"/>
      <c r="Z6" s="713">
        <v>1.2</v>
      </c>
      <c r="AA6" s="713"/>
      <c r="AB6" s="713"/>
      <c r="AC6" s="713"/>
      <c r="AD6" s="714">
        <v>71779</v>
      </c>
      <c r="AE6" s="714"/>
      <c r="AF6" s="714"/>
      <c r="AG6" s="714"/>
      <c r="AH6" s="714"/>
      <c r="AI6" s="714"/>
      <c r="AJ6" s="714"/>
      <c r="AK6" s="714"/>
      <c r="AL6" s="679">
        <v>2.1</v>
      </c>
      <c r="AM6" s="680"/>
      <c r="AN6" s="680"/>
      <c r="AO6" s="715"/>
      <c r="AP6" s="673" t="s">
        <v>233</v>
      </c>
      <c r="AQ6" s="674"/>
      <c r="AR6" s="674"/>
      <c r="AS6" s="674"/>
      <c r="AT6" s="674"/>
      <c r="AU6" s="674"/>
      <c r="AV6" s="674"/>
      <c r="AW6" s="674"/>
      <c r="AX6" s="674"/>
      <c r="AY6" s="674"/>
      <c r="AZ6" s="674"/>
      <c r="BA6" s="674"/>
      <c r="BB6" s="674"/>
      <c r="BC6" s="674"/>
      <c r="BD6" s="674"/>
      <c r="BE6" s="674"/>
      <c r="BF6" s="675"/>
      <c r="BG6" s="676">
        <v>771683</v>
      </c>
      <c r="BH6" s="677"/>
      <c r="BI6" s="677"/>
      <c r="BJ6" s="677"/>
      <c r="BK6" s="677"/>
      <c r="BL6" s="677"/>
      <c r="BM6" s="677"/>
      <c r="BN6" s="678"/>
      <c r="BO6" s="713">
        <v>99.7</v>
      </c>
      <c r="BP6" s="713"/>
      <c r="BQ6" s="713"/>
      <c r="BR6" s="713"/>
      <c r="BS6" s="714" t="s">
        <v>234</v>
      </c>
      <c r="BT6" s="714"/>
      <c r="BU6" s="714"/>
      <c r="BV6" s="714"/>
      <c r="BW6" s="714"/>
      <c r="BX6" s="714"/>
      <c r="BY6" s="714"/>
      <c r="BZ6" s="714"/>
      <c r="CA6" s="714"/>
      <c r="CB6" s="773"/>
      <c r="CD6" s="734" t="s">
        <v>235</v>
      </c>
      <c r="CE6" s="735"/>
      <c r="CF6" s="735"/>
      <c r="CG6" s="735"/>
      <c r="CH6" s="735"/>
      <c r="CI6" s="735"/>
      <c r="CJ6" s="735"/>
      <c r="CK6" s="735"/>
      <c r="CL6" s="735"/>
      <c r="CM6" s="735"/>
      <c r="CN6" s="735"/>
      <c r="CO6" s="735"/>
      <c r="CP6" s="735"/>
      <c r="CQ6" s="736"/>
      <c r="CR6" s="676">
        <v>79568</v>
      </c>
      <c r="CS6" s="677"/>
      <c r="CT6" s="677"/>
      <c r="CU6" s="677"/>
      <c r="CV6" s="677"/>
      <c r="CW6" s="677"/>
      <c r="CX6" s="677"/>
      <c r="CY6" s="678"/>
      <c r="CZ6" s="776">
        <v>1.3</v>
      </c>
      <c r="DA6" s="747"/>
      <c r="DB6" s="747"/>
      <c r="DC6" s="779"/>
      <c r="DD6" s="682" t="s">
        <v>234</v>
      </c>
      <c r="DE6" s="677"/>
      <c r="DF6" s="677"/>
      <c r="DG6" s="677"/>
      <c r="DH6" s="677"/>
      <c r="DI6" s="677"/>
      <c r="DJ6" s="677"/>
      <c r="DK6" s="677"/>
      <c r="DL6" s="677"/>
      <c r="DM6" s="677"/>
      <c r="DN6" s="677"/>
      <c r="DO6" s="677"/>
      <c r="DP6" s="678"/>
      <c r="DQ6" s="682">
        <v>79132</v>
      </c>
      <c r="DR6" s="677"/>
      <c r="DS6" s="677"/>
      <c r="DT6" s="677"/>
      <c r="DU6" s="677"/>
      <c r="DV6" s="677"/>
      <c r="DW6" s="677"/>
      <c r="DX6" s="677"/>
      <c r="DY6" s="677"/>
      <c r="DZ6" s="677"/>
      <c r="EA6" s="677"/>
      <c r="EB6" s="677"/>
      <c r="EC6" s="720"/>
    </row>
    <row r="7" spans="2:143" ht="11.25" customHeight="1" x14ac:dyDescent="0.15">
      <c r="B7" s="673" t="s">
        <v>236</v>
      </c>
      <c r="C7" s="674"/>
      <c r="D7" s="674"/>
      <c r="E7" s="674"/>
      <c r="F7" s="674"/>
      <c r="G7" s="674"/>
      <c r="H7" s="674"/>
      <c r="I7" s="674"/>
      <c r="J7" s="674"/>
      <c r="K7" s="674"/>
      <c r="L7" s="674"/>
      <c r="M7" s="674"/>
      <c r="N7" s="674"/>
      <c r="O7" s="674"/>
      <c r="P7" s="674"/>
      <c r="Q7" s="675"/>
      <c r="R7" s="676">
        <v>576</v>
      </c>
      <c r="S7" s="677"/>
      <c r="T7" s="677"/>
      <c r="U7" s="677"/>
      <c r="V7" s="677"/>
      <c r="W7" s="677"/>
      <c r="X7" s="677"/>
      <c r="Y7" s="678"/>
      <c r="Z7" s="713">
        <v>0</v>
      </c>
      <c r="AA7" s="713"/>
      <c r="AB7" s="713"/>
      <c r="AC7" s="713"/>
      <c r="AD7" s="714">
        <v>576</v>
      </c>
      <c r="AE7" s="714"/>
      <c r="AF7" s="714"/>
      <c r="AG7" s="714"/>
      <c r="AH7" s="714"/>
      <c r="AI7" s="714"/>
      <c r="AJ7" s="714"/>
      <c r="AK7" s="714"/>
      <c r="AL7" s="679">
        <v>0</v>
      </c>
      <c r="AM7" s="680"/>
      <c r="AN7" s="680"/>
      <c r="AO7" s="715"/>
      <c r="AP7" s="673" t="s">
        <v>237</v>
      </c>
      <c r="AQ7" s="674"/>
      <c r="AR7" s="674"/>
      <c r="AS7" s="674"/>
      <c r="AT7" s="674"/>
      <c r="AU7" s="674"/>
      <c r="AV7" s="674"/>
      <c r="AW7" s="674"/>
      <c r="AX7" s="674"/>
      <c r="AY7" s="674"/>
      <c r="AZ7" s="674"/>
      <c r="BA7" s="674"/>
      <c r="BB7" s="674"/>
      <c r="BC7" s="674"/>
      <c r="BD7" s="674"/>
      <c r="BE7" s="674"/>
      <c r="BF7" s="675"/>
      <c r="BG7" s="676">
        <v>292795</v>
      </c>
      <c r="BH7" s="677"/>
      <c r="BI7" s="677"/>
      <c r="BJ7" s="677"/>
      <c r="BK7" s="677"/>
      <c r="BL7" s="677"/>
      <c r="BM7" s="677"/>
      <c r="BN7" s="678"/>
      <c r="BO7" s="713">
        <v>37.799999999999997</v>
      </c>
      <c r="BP7" s="713"/>
      <c r="BQ7" s="713"/>
      <c r="BR7" s="713"/>
      <c r="BS7" s="714" t="s">
        <v>234</v>
      </c>
      <c r="BT7" s="714"/>
      <c r="BU7" s="714"/>
      <c r="BV7" s="714"/>
      <c r="BW7" s="714"/>
      <c r="BX7" s="714"/>
      <c r="BY7" s="714"/>
      <c r="BZ7" s="714"/>
      <c r="CA7" s="714"/>
      <c r="CB7" s="773"/>
      <c r="CD7" s="709" t="s">
        <v>238</v>
      </c>
      <c r="CE7" s="710"/>
      <c r="CF7" s="710"/>
      <c r="CG7" s="710"/>
      <c r="CH7" s="710"/>
      <c r="CI7" s="710"/>
      <c r="CJ7" s="710"/>
      <c r="CK7" s="710"/>
      <c r="CL7" s="710"/>
      <c r="CM7" s="710"/>
      <c r="CN7" s="710"/>
      <c r="CO7" s="710"/>
      <c r="CP7" s="710"/>
      <c r="CQ7" s="711"/>
      <c r="CR7" s="676">
        <v>688891</v>
      </c>
      <c r="CS7" s="677"/>
      <c r="CT7" s="677"/>
      <c r="CU7" s="677"/>
      <c r="CV7" s="677"/>
      <c r="CW7" s="677"/>
      <c r="CX7" s="677"/>
      <c r="CY7" s="678"/>
      <c r="CZ7" s="713">
        <v>11.7</v>
      </c>
      <c r="DA7" s="713"/>
      <c r="DB7" s="713"/>
      <c r="DC7" s="713"/>
      <c r="DD7" s="682">
        <v>18353</v>
      </c>
      <c r="DE7" s="677"/>
      <c r="DF7" s="677"/>
      <c r="DG7" s="677"/>
      <c r="DH7" s="677"/>
      <c r="DI7" s="677"/>
      <c r="DJ7" s="677"/>
      <c r="DK7" s="677"/>
      <c r="DL7" s="677"/>
      <c r="DM7" s="677"/>
      <c r="DN7" s="677"/>
      <c r="DO7" s="677"/>
      <c r="DP7" s="678"/>
      <c r="DQ7" s="682">
        <v>566120</v>
      </c>
      <c r="DR7" s="677"/>
      <c r="DS7" s="677"/>
      <c r="DT7" s="677"/>
      <c r="DU7" s="677"/>
      <c r="DV7" s="677"/>
      <c r="DW7" s="677"/>
      <c r="DX7" s="677"/>
      <c r="DY7" s="677"/>
      <c r="DZ7" s="677"/>
      <c r="EA7" s="677"/>
      <c r="EB7" s="677"/>
      <c r="EC7" s="720"/>
    </row>
    <row r="8" spans="2:143" ht="11.25" customHeight="1" x14ac:dyDescent="0.15">
      <c r="B8" s="673" t="s">
        <v>239</v>
      </c>
      <c r="C8" s="674"/>
      <c r="D8" s="674"/>
      <c r="E8" s="674"/>
      <c r="F8" s="674"/>
      <c r="G8" s="674"/>
      <c r="H8" s="674"/>
      <c r="I8" s="674"/>
      <c r="J8" s="674"/>
      <c r="K8" s="674"/>
      <c r="L8" s="674"/>
      <c r="M8" s="674"/>
      <c r="N8" s="674"/>
      <c r="O8" s="674"/>
      <c r="P8" s="674"/>
      <c r="Q8" s="675"/>
      <c r="R8" s="676">
        <v>1505</v>
      </c>
      <c r="S8" s="677"/>
      <c r="T8" s="677"/>
      <c r="U8" s="677"/>
      <c r="V8" s="677"/>
      <c r="W8" s="677"/>
      <c r="X8" s="677"/>
      <c r="Y8" s="678"/>
      <c r="Z8" s="713">
        <v>0</v>
      </c>
      <c r="AA8" s="713"/>
      <c r="AB8" s="713"/>
      <c r="AC8" s="713"/>
      <c r="AD8" s="714">
        <v>1505</v>
      </c>
      <c r="AE8" s="714"/>
      <c r="AF8" s="714"/>
      <c r="AG8" s="714"/>
      <c r="AH8" s="714"/>
      <c r="AI8" s="714"/>
      <c r="AJ8" s="714"/>
      <c r="AK8" s="714"/>
      <c r="AL8" s="679">
        <v>0</v>
      </c>
      <c r="AM8" s="680"/>
      <c r="AN8" s="680"/>
      <c r="AO8" s="715"/>
      <c r="AP8" s="673" t="s">
        <v>240</v>
      </c>
      <c r="AQ8" s="674"/>
      <c r="AR8" s="674"/>
      <c r="AS8" s="674"/>
      <c r="AT8" s="674"/>
      <c r="AU8" s="674"/>
      <c r="AV8" s="674"/>
      <c r="AW8" s="674"/>
      <c r="AX8" s="674"/>
      <c r="AY8" s="674"/>
      <c r="AZ8" s="674"/>
      <c r="BA8" s="674"/>
      <c r="BB8" s="674"/>
      <c r="BC8" s="674"/>
      <c r="BD8" s="674"/>
      <c r="BE8" s="674"/>
      <c r="BF8" s="675"/>
      <c r="BG8" s="676">
        <v>13960</v>
      </c>
      <c r="BH8" s="677"/>
      <c r="BI8" s="677"/>
      <c r="BJ8" s="677"/>
      <c r="BK8" s="677"/>
      <c r="BL8" s="677"/>
      <c r="BM8" s="677"/>
      <c r="BN8" s="678"/>
      <c r="BO8" s="713">
        <v>1.8</v>
      </c>
      <c r="BP8" s="713"/>
      <c r="BQ8" s="713"/>
      <c r="BR8" s="713"/>
      <c r="BS8" s="682" t="s">
        <v>234</v>
      </c>
      <c r="BT8" s="677"/>
      <c r="BU8" s="677"/>
      <c r="BV8" s="677"/>
      <c r="BW8" s="677"/>
      <c r="BX8" s="677"/>
      <c r="BY8" s="677"/>
      <c r="BZ8" s="677"/>
      <c r="CA8" s="677"/>
      <c r="CB8" s="720"/>
      <c r="CD8" s="709" t="s">
        <v>241</v>
      </c>
      <c r="CE8" s="710"/>
      <c r="CF8" s="710"/>
      <c r="CG8" s="710"/>
      <c r="CH8" s="710"/>
      <c r="CI8" s="710"/>
      <c r="CJ8" s="710"/>
      <c r="CK8" s="710"/>
      <c r="CL8" s="710"/>
      <c r="CM8" s="710"/>
      <c r="CN8" s="710"/>
      <c r="CO8" s="710"/>
      <c r="CP8" s="710"/>
      <c r="CQ8" s="711"/>
      <c r="CR8" s="676">
        <v>1448459</v>
      </c>
      <c r="CS8" s="677"/>
      <c r="CT8" s="677"/>
      <c r="CU8" s="677"/>
      <c r="CV8" s="677"/>
      <c r="CW8" s="677"/>
      <c r="CX8" s="677"/>
      <c r="CY8" s="678"/>
      <c r="CZ8" s="713">
        <v>24.6</v>
      </c>
      <c r="DA8" s="713"/>
      <c r="DB8" s="713"/>
      <c r="DC8" s="713"/>
      <c r="DD8" s="682">
        <v>10829</v>
      </c>
      <c r="DE8" s="677"/>
      <c r="DF8" s="677"/>
      <c r="DG8" s="677"/>
      <c r="DH8" s="677"/>
      <c r="DI8" s="677"/>
      <c r="DJ8" s="677"/>
      <c r="DK8" s="677"/>
      <c r="DL8" s="677"/>
      <c r="DM8" s="677"/>
      <c r="DN8" s="677"/>
      <c r="DO8" s="677"/>
      <c r="DP8" s="678"/>
      <c r="DQ8" s="682">
        <v>873735</v>
      </c>
      <c r="DR8" s="677"/>
      <c r="DS8" s="677"/>
      <c r="DT8" s="677"/>
      <c r="DU8" s="677"/>
      <c r="DV8" s="677"/>
      <c r="DW8" s="677"/>
      <c r="DX8" s="677"/>
      <c r="DY8" s="677"/>
      <c r="DZ8" s="677"/>
      <c r="EA8" s="677"/>
      <c r="EB8" s="677"/>
      <c r="EC8" s="720"/>
    </row>
    <row r="9" spans="2:143" ht="11.25" customHeight="1" x14ac:dyDescent="0.15">
      <c r="B9" s="673" t="s">
        <v>242</v>
      </c>
      <c r="C9" s="674"/>
      <c r="D9" s="674"/>
      <c r="E9" s="674"/>
      <c r="F9" s="674"/>
      <c r="G9" s="674"/>
      <c r="H9" s="674"/>
      <c r="I9" s="674"/>
      <c r="J9" s="674"/>
      <c r="K9" s="674"/>
      <c r="L9" s="674"/>
      <c r="M9" s="674"/>
      <c r="N9" s="674"/>
      <c r="O9" s="674"/>
      <c r="P9" s="674"/>
      <c r="Q9" s="675"/>
      <c r="R9" s="676">
        <v>910</v>
      </c>
      <c r="S9" s="677"/>
      <c r="T9" s="677"/>
      <c r="U9" s="677"/>
      <c r="V9" s="677"/>
      <c r="W9" s="677"/>
      <c r="X9" s="677"/>
      <c r="Y9" s="678"/>
      <c r="Z9" s="713">
        <v>0</v>
      </c>
      <c r="AA9" s="713"/>
      <c r="AB9" s="713"/>
      <c r="AC9" s="713"/>
      <c r="AD9" s="714">
        <v>910</v>
      </c>
      <c r="AE9" s="714"/>
      <c r="AF9" s="714"/>
      <c r="AG9" s="714"/>
      <c r="AH9" s="714"/>
      <c r="AI9" s="714"/>
      <c r="AJ9" s="714"/>
      <c r="AK9" s="714"/>
      <c r="AL9" s="679">
        <v>0</v>
      </c>
      <c r="AM9" s="680"/>
      <c r="AN9" s="680"/>
      <c r="AO9" s="715"/>
      <c r="AP9" s="673" t="s">
        <v>243</v>
      </c>
      <c r="AQ9" s="674"/>
      <c r="AR9" s="674"/>
      <c r="AS9" s="674"/>
      <c r="AT9" s="674"/>
      <c r="AU9" s="674"/>
      <c r="AV9" s="674"/>
      <c r="AW9" s="674"/>
      <c r="AX9" s="674"/>
      <c r="AY9" s="674"/>
      <c r="AZ9" s="674"/>
      <c r="BA9" s="674"/>
      <c r="BB9" s="674"/>
      <c r="BC9" s="674"/>
      <c r="BD9" s="674"/>
      <c r="BE9" s="674"/>
      <c r="BF9" s="675"/>
      <c r="BG9" s="676">
        <v>243639</v>
      </c>
      <c r="BH9" s="677"/>
      <c r="BI9" s="677"/>
      <c r="BJ9" s="677"/>
      <c r="BK9" s="677"/>
      <c r="BL9" s="677"/>
      <c r="BM9" s="677"/>
      <c r="BN9" s="678"/>
      <c r="BO9" s="713">
        <v>31.5</v>
      </c>
      <c r="BP9" s="713"/>
      <c r="BQ9" s="713"/>
      <c r="BR9" s="713"/>
      <c r="BS9" s="682" t="s">
        <v>128</v>
      </c>
      <c r="BT9" s="677"/>
      <c r="BU9" s="677"/>
      <c r="BV9" s="677"/>
      <c r="BW9" s="677"/>
      <c r="BX9" s="677"/>
      <c r="BY9" s="677"/>
      <c r="BZ9" s="677"/>
      <c r="CA9" s="677"/>
      <c r="CB9" s="720"/>
      <c r="CD9" s="709" t="s">
        <v>244</v>
      </c>
      <c r="CE9" s="710"/>
      <c r="CF9" s="710"/>
      <c r="CG9" s="710"/>
      <c r="CH9" s="710"/>
      <c r="CI9" s="710"/>
      <c r="CJ9" s="710"/>
      <c r="CK9" s="710"/>
      <c r="CL9" s="710"/>
      <c r="CM9" s="710"/>
      <c r="CN9" s="710"/>
      <c r="CO9" s="710"/>
      <c r="CP9" s="710"/>
      <c r="CQ9" s="711"/>
      <c r="CR9" s="676">
        <v>374547</v>
      </c>
      <c r="CS9" s="677"/>
      <c r="CT9" s="677"/>
      <c r="CU9" s="677"/>
      <c r="CV9" s="677"/>
      <c r="CW9" s="677"/>
      <c r="CX9" s="677"/>
      <c r="CY9" s="678"/>
      <c r="CZ9" s="713">
        <v>6.4</v>
      </c>
      <c r="DA9" s="713"/>
      <c r="DB9" s="713"/>
      <c r="DC9" s="713"/>
      <c r="DD9" s="682">
        <v>3300</v>
      </c>
      <c r="DE9" s="677"/>
      <c r="DF9" s="677"/>
      <c r="DG9" s="677"/>
      <c r="DH9" s="677"/>
      <c r="DI9" s="677"/>
      <c r="DJ9" s="677"/>
      <c r="DK9" s="677"/>
      <c r="DL9" s="677"/>
      <c r="DM9" s="677"/>
      <c r="DN9" s="677"/>
      <c r="DO9" s="677"/>
      <c r="DP9" s="678"/>
      <c r="DQ9" s="682">
        <v>330569</v>
      </c>
      <c r="DR9" s="677"/>
      <c r="DS9" s="677"/>
      <c r="DT9" s="677"/>
      <c r="DU9" s="677"/>
      <c r="DV9" s="677"/>
      <c r="DW9" s="677"/>
      <c r="DX9" s="677"/>
      <c r="DY9" s="677"/>
      <c r="DZ9" s="677"/>
      <c r="EA9" s="677"/>
      <c r="EB9" s="677"/>
      <c r="EC9" s="720"/>
    </row>
    <row r="10" spans="2:143" ht="11.25" customHeight="1" x14ac:dyDescent="0.15">
      <c r="B10" s="673" t="s">
        <v>245</v>
      </c>
      <c r="C10" s="674"/>
      <c r="D10" s="674"/>
      <c r="E10" s="674"/>
      <c r="F10" s="674"/>
      <c r="G10" s="674"/>
      <c r="H10" s="674"/>
      <c r="I10" s="674"/>
      <c r="J10" s="674"/>
      <c r="K10" s="674"/>
      <c r="L10" s="674"/>
      <c r="M10" s="674"/>
      <c r="N10" s="674"/>
      <c r="O10" s="674"/>
      <c r="P10" s="674"/>
      <c r="Q10" s="675"/>
      <c r="R10" s="676" t="s">
        <v>234</v>
      </c>
      <c r="S10" s="677"/>
      <c r="T10" s="677"/>
      <c r="U10" s="677"/>
      <c r="V10" s="677"/>
      <c r="W10" s="677"/>
      <c r="X10" s="677"/>
      <c r="Y10" s="678"/>
      <c r="Z10" s="713" t="s">
        <v>234</v>
      </c>
      <c r="AA10" s="713"/>
      <c r="AB10" s="713"/>
      <c r="AC10" s="713"/>
      <c r="AD10" s="714" t="s">
        <v>128</v>
      </c>
      <c r="AE10" s="714"/>
      <c r="AF10" s="714"/>
      <c r="AG10" s="714"/>
      <c r="AH10" s="714"/>
      <c r="AI10" s="714"/>
      <c r="AJ10" s="714"/>
      <c r="AK10" s="714"/>
      <c r="AL10" s="679" t="s">
        <v>128</v>
      </c>
      <c r="AM10" s="680"/>
      <c r="AN10" s="680"/>
      <c r="AO10" s="715"/>
      <c r="AP10" s="673" t="s">
        <v>246</v>
      </c>
      <c r="AQ10" s="674"/>
      <c r="AR10" s="674"/>
      <c r="AS10" s="674"/>
      <c r="AT10" s="674"/>
      <c r="AU10" s="674"/>
      <c r="AV10" s="674"/>
      <c r="AW10" s="674"/>
      <c r="AX10" s="674"/>
      <c r="AY10" s="674"/>
      <c r="AZ10" s="674"/>
      <c r="BA10" s="674"/>
      <c r="BB10" s="674"/>
      <c r="BC10" s="674"/>
      <c r="BD10" s="674"/>
      <c r="BE10" s="674"/>
      <c r="BF10" s="675"/>
      <c r="BG10" s="676">
        <v>19376</v>
      </c>
      <c r="BH10" s="677"/>
      <c r="BI10" s="677"/>
      <c r="BJ10" s="677"/>
      <c r="BK10" s="677"/>
      <c r="BL10" s="677"/>
      <c r="BM10" s="677"/>
      <c r="BN10" s="678"/>
      <c r="BO10" s="713">
        <v>2.5</v>
      </c>
      <c r="BP10" s="713"/>
      <c r="BQ10" s="713"/>
      <c r="BR10" s="713"/>
      <c r="BS10" s="682" t="s">
        <v>128</v>
      </c>
      <c r="BT10" s="677"/>
      <c r="BU10" s="677"/>
      <c r="BV10" s="677"/>
      <c r="BW10" s="677"/>
      <c r="BX10" s="677"/>
      <c r="BY10" s="677"/>
      <c r="BZ10" s="677"/>
      <c r="CA10" s="677"/>
      <c r="CB10" s="720"/>
      <c r="CD10" s="709" t="s">
        <v>247</v>
      </c>
      <c r="CE10" s="710"/>
      <c r="CF10" s="710"/>
      <c r="CG10" s="710"/>
      <c r="CH10" s="710"/>
      <c r="CI10" s="710"/>
      <c r="CJ10" s="710"/>
      <c r="CK10" s="710"/>
      <c r="CL10" s="710"/>
      <c r="CM10" s="710"/>
      <c r="CN10" s="710"/>
      <c r="CO10" s="710"/>
      <c r="CP10" s="710"/>
      <c r="CQ10" s="711"/>
      <c r="CR10" s="676">
        <v>20020</v>
      </c>
      <c r="CS10" s="677"/>
      <c r="CT10" s="677"/>
      <c r="CU10" s="677"/>
      <c r="CV10" s="677"/>
      <c r="CW10" s="677"/>
      <c r="CX10" s="677"/>
      <c r="CY10" s="678"/>
      <c r="CZ10" s="713">
        <v>0.3</v>
      </c>
      <c r="DA10" s="713"/>
      <c r="DB10" s="713"/>
      <c r="DC10" s="713"/>
      <c r="DD10" s="682" t="s">
        <v>128</v>
      </c>
      <c r="DE10" s="677"/>
      <c r="DF10" s="677"/>
      <c r="DG10" s="677"/>
      <c r="DH10" s="677"/>
      <c r="DI10" s="677"/>
      <c r="DJ10" s="677"/>
      <c r="DK10" s="677"/>
      <c r="DL10" s="677"/>
      <c r="DM10" s="677"/>
      <c r="DN10" s="677"/>
      <c r="DO10" s="677"/>
      <c r="DP10" s="678"/>
      <c r="DQ10" s="682">
        <v>10</v>
      </c>
      <c r="DR10" s="677"/>
      <c r="DS10" s="677"/>
      <c r="DT10" s="677"/>
      <c r="DU10" s="677"/>
      <c r="DV10" s="677"/>
      <c r="DW10" s="677"/>
      <c r="DX10" s="677"/>
      <c r="DY10" s="677"/>
      <c r="DZ10" s="677"/>
      <c r="EA10" s="677"/>
      <c r="EB10" s="677"/>
      <c r="EC10" s="720"/>
    </row>
    <row r="11" spans="2:143" ht="11.25" customHeight="1" x14ac:dyDescent="0.15">
      <c r="B11" s="673" t="s">
        <v>248</v>
      </c>
      <c r="C11" s="674"/>
      <c r="D11" s="674"/>
      <c r="E11" s="674"/>
      <c r="F11" s="674"/>
      <c r="G11" s="674"/>
      <c r="H11" s="674"/>
      <c r="I11" s="674"/>
      <c r="J11" s="674"/>
      <c r="K11" s="674"/>
      <c r="L11" s="674"/>
      <c r="M11" s="674"/>
      <c r="N11" s="674"/>
      <c r="O11" s="674"/>
      <c r="P11" s="674"/>
      <c r="Q11" s="675"/>
      <c r="R11" s="676">
        <v>163553</v>
      </c>
      <c r="S11" s="677"/>
      <c r="T11" s="677"/>
      <c r="U11" s="677"/>
      <c r="V11" s="677"/>
      <c r="W11" s="677"/>
      <c r="X11" s="677"/>
      <c r="Y11" s="678"/>
      <c r="Z11" s="679">
        <v>2.6</v>
      </c>
      <c r="AA11" s="680"/>
      <c r="AB11" s="680"/>
      <c r="AC11" s="681"/>
      <c r="AD11" s="682">
        <v>163553</v>
      </c>
      <c r="AE11" s="677"/>
      <c r="AF11" s="677"/>
      <c r="AG11" s="677"/>
      <c r="AH11" s="677"/>
      <c r="AI11" s="677"/>
      <c r="AJ11" s="677"/>
      <c r="AK11" s="678"/>
      <c r="AL11" s="679">
        <v>4.8</v>
      </c>
      <c r="AM11" s="680"/>
      <c r="AN11" s="680"/>
      <c r="AO11" s="715"/>
      <c r="AP11" s="673" t="s">
        <v>249</v>
      </c>
      <c r="AQ11" s="674"/>
      <c r="AR11" s="674"/>
      <c r="AS11" s="674"/>
      <c r="AT11" s="674"/>
      <c r="AU11" s="674"/>
      <c r="AV11" s="674"/>
      <c r="AW11" s="674"/>
      <c r="AX11" s="674"/>
      <c r="AY11" s="674"/>
      <c r="AZ11" s="674"/>
      <c r="BA11" s="674"/>
      <c r="BB11" s="674"/>
      <c r="BC11" s="674"/>
      <c r="BD11" s="674"/>
      <c r="BE11" s="674"/>
      <c r="BF11" s="675"/>
      <c r="BG11" s="676">
        <v>15820</v>
      </c>
      <c r="BH11" s="677"/>
      <c r="BI11" s="677"/>
      <c r="BJ11" s="677"/>
      <c r="BK11" s="677"/>
      <c r="BL11" s="677"/>
      <c r="BM11" s="677"/>
      <c r="BN11" s="678"/>
      <c r="BO11" s="713">
        <v>2</v>
      </c>
      <c r="BP11" s="713"/>
      <c r="BQ11" s="713"/>
      <c r="BR11" s="713"/>
      <c r="BS11" s="682" t="s">
        <v>128</v>
      </c>
      <c r="BT11" s="677"/>
      <c r="BU11" s="677"/>
      <c r="BV11" s="677"/>
      <c r="BW11" s="677"/>
      <c r="BX11" s="677"/>
      <c r="BY11" s="677"/>
      <c r="BZ11" s="677"/>
      <c r="CA11" s="677"/>
      <c r="CB11" s="720"/>
      <c r="CD11" s="709" t="s">
        <v>250</v>
      </c>
      <c r="CE11" s="710"/>
      <c r="CF11" s="710"/>
      <c r="CG11" s="710"/>
      <c r="CH11" s="710"/>
      <c r="CI11" s="710"/>
      <c r="CJ11" s="710"/>
      <c r="CK11" s="710"/>
      <c r="CL11" s="710"/>
      <c r="CM11" s="710"/>
      <c r="CN11" s="710"/>
      <c r="CO11" s="710"/>
      <c r="CP11" s="710"/>
      <c r="CQ11" s="711"/>
      <c r="CR11" s="676">
        <v>260159</v>
      </c>
      <c r="CS11" s="677"/>
      <c r="CT11" s="677"/>
      <c r="CU11" s="677"/>
      <c r="CV11" s="677"/>
      <c r="CW11" s="677"/>
      <c r="CX11" s="677"/>
      <c r="CY11" s="678"/>
      <c r="CZ11" s="713">
        <v>4.4000000000000004</v>
      </c>
      <c r="DA11" s="713"/>
      <c r="DB11" s="713"/>
      <c r="DC11" s="713"/>
      <c r="DD11" s="682">
        <v>48383</v>
      </c>
      <c r="DE11" s="677"/>
      <c r="DF11" s="677"/>
      <c r="DG11" s="677"/>
      <c r="DH11" s="677"/>
      <c r="DI11" s="677"/>
      <c r="DJ11" s="677"/>
      <c r="DK11" s="677"/>
      <c r="DL11" s="677"/>
      <c r="DM11" s="677"/>
      <c r="DN11" s="677"/>
      <c r="DO11" s="677"/>
      <c r="DP11" s="678"/>
      <c r="DQ11" s="682">
        <v>140918</v>
      </c>
      <c r="DR11" s="677"/>
      <c r="DS11" s="677"/>
      <c r="DT11" s="677"/>
      <c r="DU11" s="677"/>
      <c r="DV11" s="677"/>
      <c r="DW11" s="677"/>
      <c r="DX11" s="677"/>
      <c r="DY11" s="677"/>
      <c r="DZ11" s="677"/>
      <c r="EA11" s="677"/>
      <c r="EB11" s="677"/>
      <c r="EC11" s="720"/>
    </row>
    <row r="12" spans="2:143" ht="11.25" customHeight="1" x14ac:dyDescent="0.15">
      <c r="B12" s="673" t="s">
        <v>251</v>
      </c>
      <c r="C12" s="674"/>
      <c r="D12" s="674"/>
      <c r="E12" s="674"/>
      <c r="F12" s="674"/>
      <c r="G12" s="674"/>
      <c r="H12" s="674"/>
      <c r="I12" s="674"/>
      <c r="J12" s="674"/>
      <c r="K12" s="674"/>
      <c r="L12" s="674"/>
      <c r="M12" s="674"/>
      <c r="N12" s="674"/>
      <c r="O12" s="674"/>
      <c r="P12" s="674"/>
      <c r="Q12" s="675"/>
      <c r="R12" s="676" t="s">
        <v>128</v>
      </c>
      <c r="S12" s="677"/>
      <c r="T12" s="677"/>
      <c r="U12" s="677"/>
      <c r="V12" s="677"/>
      <c r="W12" s="677"/>
      <c r="X12" s="677"/>
      <c r="Y12" s="678"/>
      <c r="Z12" s="713" t="s">
        <v>234</v>
      </c>
      <c r="AA12" s="713"/>
      <c r="AB12" s="713"/>
      <c r="AC12" s="713"/>
      <c r="AD12" s="714" t="s">
        <v>128</v>
      </c>
      <c r="AE12" s="714"/>
      <c r="AF12" s="714"/>
      <c r="AG12" s="714"/>
      <c r="AH12" s="714"/>
      <c r="AI12" s="714"/>
      <c r="AJ12" s="714"/>
      <c r="AK12" s="714"/>
      <c r="AL12" s="679" t="s">
        <v>128</v>
      </c>
      <c r="AM12" s="680"/>
      <c r="AN12" s="680"/>
      <c r="AO12" s="715"/>
      <c r="AP12" s="673" t="s">
        <v>252</v>
      </c>
      <c r="AQ12" s="674"/>
      <c r="AR12" s="674"/>
      <c r="AS12" s="674"/>
      <c r="AT12" s="674"/>
      <c r="AU12" s="674"/>
      <c r="AV12" s="674"/>
      <c r="AW12" s="674"/>
      <c r="AX12" s="674"/>
      <c r="AY12" s="674"/>
      <c r="AZ12" s="674"/>
      <c r="BA12" s="674"/>
      <c r="BB12" s="674"/>
      <c r="BC12" s="674"/>
      <c r="BD12" s="674"/>
      <c r="BE12" s="674"/>
      <c r="BF12" s="675"/>
      <c r="BG12" s="676">
        <v>389276</v>
      </c>
      <c r="BH12" s="677"/>
      <c r="BI12" s="677"/>
      <c r="BJ12" s="677"/>
      <c r="BK12" s="677"/>
      <c r="BL12" s="677"/>
      <c r="BM12" s="677"/>
      <c r="BN12" s="678"/>
      <c r="BO12" s="713">
        <v>50.3</v>
      </c>
      <c r="BP12" s="713"/>
      <c r="BQ12" s="713"/>
      <c r="BR12" s="713"/>
      <c r="BS12" s="682" t="s">
        <v>128</v>
      </c>
      <c r="BT12" s="677"/>
      <c r="BU12" s="677"/>
      <c r="BV12" s="677"/>
      <c r="BW12" s="677"/>
      <c r="BX12" s="677"/>
      <c r="BY12" s="677"/>
      <c r="BZ12" s="677"/>
      <c r="CA12" s="677"/>
      <c r="CB12" s="720"/>
      <c r="CD12" s="709" t="s">
        <v>253</v>
      </c>
      <c r="CE12" s="710"/>
      <c r="CF12" s="710"/>
      <c r="CG12" s="710"/>
      <c r="CH12" s="710"/>
      <c r="CI12" s="710"/>
      <c r="CJ12" s="710"/>
      <c r="CK12" s="710"/>
      <c r="CL12" s="710"/>
      <c r="CM12" s="710"/>
      <c r="CN12" s="710"/>
      <c r="CO12" s="710"/>
      <c r="CP12" s="710"/>
      <c r="CQ12" s="711"/>
      <c r="CR12" s="676">
        <v>223700</v>
      </c>
      <c r="CS12" s="677"/>
      <c r="CT12" s="677"/>
      <c r="CU12" s="677"/>
      <c r="CV12" s="677"/>
      <c r="CW12" s="677"/>
      <c r="CX12" s="677"/>
      <c r="CY12" s="678"/>
      <c r="CZ12" s="713">
        <v>3.8</v>
      </c>
      <c r="DA12" s="713"/>
      <c r="DB12" s="713"/>
      <c r="DC12" s="713"/>
      <c r="DD12" s="682">
        <v>12892</v>
      </c>
      <c r="DE12" s="677"/>
      <c r="DF12" s="677"/>
      <c r="DG12" s="677"/>
      <c r="DH12" s="677"/>
      <c r="DI12" s="677"/>
      <c r="DJ12" s="677"/>
      <c r="DK12" s="677"/>
      <c r="DL12" s="677"/>
      <c r="DM12" s="677"/>
      <c r="DN12" s="677"/>
      <c r="DO12" s="677"/>
      <c r="DP12" s="678"/>
      <c r="DQ12" s="682">
        <v>125837</v>
      </c>
      <c r="DR12" s="677"/>
      <c r="DS12" s="677"/>
      <c r="DT12" s="677"/>
      <c r="DU12" s="677"/>
      <c r="DV12" s="677"/>
      <c r="DW12" s="677"/>
      <c r="DX12" s="677"/>
      <c r="DY12" s="677"/>
      <c r="DZ12" s="677"/>
      <c r="EA12" s="677"/>
      <c r="EB12" s="677"/>
      <c r="EC12" s="720"/>
    </row>
    <row r="13" spans="2:143" ht="11.25" customHeight="1" x14ac:dyDescent="0.15">
      <c r="B13" s="673" t="s">
        <v>254</v>
      </c>
      <c r="C13" s="674"/>
      <c r="D13" s="674"/>
      <c r="E13" s="674"/>
      <c r="F13" s="674"/>
      <c r="G13" s="674"/>
      <c r="H13" s="674"/>
      <c r="I13" s="674"/>
      <c r="J13" s="674"/>
      <c r="K13" s="674"/>
      <c r="L13" s="674"/>
      <c r="M13" s="674"/>
      <c r="N13" s="674"/>
      <c r="O13" s="674"/>
      <c r="P13" s="674"/>
      <c r="Q13" s="675"/>
      <c r="R13" s="676" t="s">
        <v>128</v>
      </c>
      <c r="S13" s="677"/>
      <c r="T13" s="677"/>
      <c r="U13" s="677"/>
      <c r="V13" s="677"/>
      <c r="W13" s="677"/>
      <c r="X13" s="677"/>
      <c r="Y13" s="678"/>
      <c r="Z13" s="713" t="s">
        <v>128</v>
      </c>
      <c r="AA13" s="713"/>
      <c r="AB13" s="713"/>
      <c r="AC13" s="713"/>
      <c r="AD13" s="714" t="s">
        <v>128</v>
      </c>
      <c r="AE13" s="714"/>
      <c r="AF13" s="714"/>
      <c r="AG13" s="714"/>
      <c r="AH13" s="714"/>
      <c r="AI13" s="714"/>
      <c r="AJ13" s="714"/>
      <c r="AK13" s="714"/>
      <c r="AL13" s="679" t="s">
        <v>128</v>
      </c>
      <c r="AM13" s="680"/>
      <c r="AN13" s="680"/>
      <c r="AO13" s="715"/>
      <c r="AP13" s="673" t="s">
        <v>255</v>
      </c>
      <c r="AQ13" s="674"/>
      <c r="AR13" s="674"/>
      <c r="AS13" s="674"/>
      <c r="AT13" s="674"/>
      <c r="AU13" s="674"/>
      <c r="AV13" s="674"/>
      <c r="AW13" s="674"/>
      <c r="AX13" s="674"/>
      <c r="AY13" s="674"/>
      <c r="AZ13" s="674"/>
      <c r="BA13" s="674"/>
      <c r="BB13" s="674"/>
      <c r="BC13" s="674"/>
      <c r="BD13" s="674"/>
      <c r="BE13" s="674"/>
      <c r="BF13" s="675"/>
      <c r="BG13" s="676">
        <v>374161</v>
      </c>
      <c r="BH13" s="677"/>
      <c r="BI13" s="677"/>
      <c r="BJ13" s="677"/>
      <c r="BK13" s="677"/>
      <c r="BL13" s="677"/>
      <c r="BM13" s="677"/>
      <c r="BN13" s="678"/>
      <c r="BO13" s="713">
        <v>48.4</v>
      </c>
      <c r="BP13" s="713"/>
      <c r="BQ13" s="713"/>
      <c r="BR13" s="713"/>
      <c r="BS13" s="682" t="s">
        <v>128</v>
      </c>
      <c r="BT13" s="677"/>
      <c r="BU13" s="677"/>
      <c r="BV13" s="677"/>
      <c r="BW13" s="677"/>
      <c r="BX13" s="677"/>
      <c r="BY13" s="677"/>
      <c r="BZ13" s="677"/>
      <c r="CA13" s="677"/>
      <c r="CB13" s="720"/>
      <c r="CD13" s="709" t="s">
        <v>256</v>
      </c>
      <c r="CE13" s="710"/>
      <c r="CF13" s="710"/>
      <c r="CG13" s="710"/>
      <c r="CH13" s="710"/>
      <c r="CI13" s="710"/>
      <c r="CJ13" s="710"/>
      <c r="CK13" s="710"/>
      <c r="CL13" s="710"/>
      <c r="CM13" s="710"/>
      <c r="CN13" s="710"/>
      <c r="CO13" s="710"/>
      <c r="CP13" s="710"/>
      <c r="CQ13" s="711"/>
      <c r="CR13" s="676">
        <v>496307</v>
      </c>
      <c r="CS13" s="677"/>
      <c r="CT13" s="677"/>
      <c r="CU13" s="677"/>
      <c r="CV13" s="677"/>
      <c r="CW13" s="677"/>
      <c r="CX13" s="677"/>
      <c r="CY13" s="678"/>
      <c r="CZ13" s="713">
        <v>8.4</v>
      </c>
      <c r="DA13" s="713"/>
      <c r="DB13" s="713"/>
      <c r="DC13" s="713"/>
      <c r="DD13" s="682">
        <v>152438</v>
      </c>
      <c r="DE13" s="677"/>
      <c r="DF13" s="677"/>
      <c r="DG13" s="677"/>
      <c r="DH13" s="677"/>
      <c r="DI13" s="677"/>
      <c r="DJ13" s="677"/>
      <c r="DK13" s="677"/>
      <c r="DL13" s="677"/>
      <c r="DM13" s="677"/>
      <c r="DN13" s="677"/>
      <c r="DO13" s="677"/>
      <c r="DP13" s="678"/>
      <c r="DQ13" s="682">
        <v>361839</v>
      </c>
      <c r="DR13" s="677"/>
      <c r="DS13" s="677"/>
      <c r="DT13" s="677"/>
      <c r="DU13" s="677"/>
      <c r="DV13" s="677"/>
      <c r="DW13" s="677"/>
      <c r="DX13" s="677"/>
      <c r="DY13" s="677"/>
      <c r="DZ13" s="677"/>
      <c r="EA13" s="677"/>
      <c r="EB13" s="677"/>
      <c r="EC13" s="720"/>
    </row>
    <row r="14" spans="2:143" ht="11.25" customHeight="1" x14ac:dyDescent="0.15">
      <c r="B14" s="673" t="s">
        <v>257</v>
      </c>
      <c r="C14" s="674"/>
      <c r="D14" s="674"/>
      <c r="E14" s="674"/>
      <c r="F14" s="674"/>
      <c r="G14" s="674"/>
      <c r="H14" s="674"/>
      <c r="I14" s="674"/>
      <c r="J14" s="674"/>
      <c r="K14" s="674"/>
      <c r="L14" s="674"/>
      <c r="M14" s="674"/>
      <c r="N14" s="674"/>
      <c r="O14" s="674"/>
      <c r="P14" s="674"/>
      <c r="Q14" s="675"/>
      <c r="R14" s="676">
        <v>7816</v>
      </c>
      <c r="S14" s="677"/>
      <c r="T14" s="677"/>
      <c r="U14" s="677"/>
      <c r="V14" s="677"/>
      <c r="W14" s="677"/>
      <c r="X14" s="677"/>
      <c r="Y14" s="678"/>
      <c r="Z14" s="713">
        <v>0.1</v>
      </c>
      <c r="AA14" s="713"/>
      <c r="AB14" s="713"/>
      <c r="AC14" s="713"/>
      <c r="AD14" s="714">
        <v>7816</v>
      </c>
      <c r="AE14" s="714"/>
      <c r="AF14" s="714"/>
      <c r="AG14" s="714"/>
      <c r="AH14" s="714"/>
      <c r="AI14" s="714"/>
      <c r="AJ14" s="714"/>
      <c r="AK14" s="714"/>
      <c r="AL14" s="679">
        <v>0.2</v>
      </c>
      <c r="AM14" s="680"/>
      <c r="AN14" s="680"/>
      <c r="AO14" s="715"/>
      <c r="AP14" s="673" t="s">
        <v>258</v>
      </c>
      <c r="AQ14" s="674"/>
      <c r="AR14" s="674"/>
      <c r="AS14" s="674"/>
      <c r="AT14" s="674"/>
      <c r="AU14" s="674"/>
      <c r="AV14" s="674"/>
      <c r="AW14" s="674"/>
      <c r="AX14" s="674"/>
      <c r="AY14" s="674"/>
      <c r="AZ14" s="674"/>
      <c r="BA14" s="674"/>
      <c r="BB14" s="674"/>
      <c r="BC14" s="674"/>
      <c r="BD14" s="674"/>
      <c r="BE14" s="674"/>
      <c r="BF14" s="675"/>
      <c r="BG14" s="676">
        <v>29005</v>
      </c>
      <c r="BH14" s="677"/>
      <c r="BI14" s="677"/>
      <c r="BJ14" s="677"/>
      <c r="BK14" s="677"/>
      <c r="BL14" s="677"/>
      <c r="BM14" s="677"/>
      <c r="BN14" s="678"/>
      <c r="BO14" s="713">
        <v>3.7</v>
      </c>
      <c r="BP14" s="713"/>
      <c r="BQ14" s="713"/>
      <c r="BR14" s="713"/>
      <c r="BS14" s="682" t="s">
        <v>234</v>
      </c>
      <c r="BT14" s="677"/>
      <c r="BU14" s="677"/>
      <c r="BV14" s="677"/>
      <c r="BW14" s="677"/>
      <c r="BX14" s="677"/>
      <c r="BY14" s="677"/>
      <c r="BZ14" s="677"/>
      <c r="CA14" s="677"/>
      <c r="CB14" s="720"/>
      <c r="CD14" s="709" t="s">
        <v>259</v>
      </c>
      <c r="CE14" s="710"/>
      <c r="CF14" s="710"/>
      <c r="CG14" s="710"/>
      <c r="CH14" s="710"/>
      <c r="CI14" s="710"/>
      <c r="CJ14" s="710"/>
      <c r="CK14" s="710"/>
      <c r="CL14" s="710"/>
      <c r="CM14" s="710"/>
      <c r="CN14" s="710"/>
      <c r="CO14" s="710"/>
      <c r="CP14" s="710"/>
      <c r="CQ14" s="711"/>
      <c r="CR14" s="676">
        <v>281003</v>
      </c>
      <c r="CS14" s="677"/>
      <c r="CT14" s="677"/>
      <c r="CU14" s="677"/>
      <c r="CV14" s="677"/>
      <c r="CW14" s="677"/>
      <c r="CX14" s="677"/>
      <c r="CY14" s="678"/>
      <c r="CZ14" s="713">
        <v>4.8</v>
      </c>
      <c r="DA14" s="713"/>
      <c r="DB14" s="713"/>
      <c r="DC14" s="713"/>
      <c r="DD14" s="682">
        <v>35640</v>
      </c>
      <c r="DE14" s="677"/>
      <c r="DF14" s="677"/>
      <c r="DG14" s="677"/>
      <c r="DH14" s="677"/>
      <c r="DI14" s="677"/>
      <c r="DJ14" s="677"/>
      <c r="DK14" s="677"/>
      <c r="DL14" s="677"/>
      <c r="DM14" s="677"/>
      <c r="DN14" s="677"/>
      <c r="DO14" s="677"/>
      <c r="DP14" s="678"/>
      <c r="DQ14" s="682">
        <v>246263</v>
      </c>
      <c r="DR14" s="677"/>
      <c r="DS14" s="677"/>
      <c r="DT14" s="677"/>
      <c r="DU14" s="677"/>
      <c r="DV14" s="677"/>
      <c r="DW14" s="677"/>
      <c r="DX14" s="677"/>
      <c r="DY14" s="677"/>
      <c r="DZ14" s="677"/>
      <c r="EA14" s="677"/>
      <c r="EB14" s="677"/>
      <c r="EC14" s="720"/>
    </row>
    <row r="15" spans="2:143" ht="11.25" customHeight="1" x14ac:dyDescent="0.15">
      <c r="B15" s="673" t="s">
        <v>260</v>
      </c>
      <c r="C15" s="674"/>
      <c r="D15" s="674"/>
      <c r="E15" s="674"/>
      <c r="F15" s="674"/>
      <c r="G15" s="674"/>
      <c r="H15" s="674"/>
      <c r="I15" s="674"/>
      <c r="J15" s="674"/>
      <c r="K15" s="674"/>
      <c r="L15" s="674"/>
      <c r="M15" s="674"/>
      <c r="N15" s="674"/>
      <c r="O15" s="674"/>
      <c r="P15" s="674"/>
      <c r="Q15" s="675"/>
      <c r="R15" s="676" t="s">
        <v>128</v>
      </c>
      <c r="S15" s="677"/>
      <c r="T15" s="677"/>
      <c r="U15" s="677"/>
      <c r="V15" s="677"/>
      <c r="W15" s="677"/>
      <c r="X15" s="677"/>
      <c r="Y15" s="678"/>
      <c r="Z15" s="713" t="s">
        <v>128</v>
      </c>
      <c r="AA15" s="713"/>
      <c r="AB15" s="713"/>
      <c r="AC15" s="713"/>
      <c r="AD15" s="714" t="s">
        <v>128</v>
      </c>
      <c r="AE15" s="714"/>
      <c r="AF15" s="714"/>
      <c r="AG15" s="714"/>
      <c r="AH15" s="714"/>
      <c r="AI15" s="714"/>
      <c r="AJ15" s="714"/>
      <c r="AK15" s="714"/>
      <c r="AL15" s="679" t="s">
        <v>234</v>
      </c>
      <c r="AM15" s="680"/>
      <c r="AN15" s="680"/>
      <c r="AO15" s="715"/>
      <c r="AP15" s="673" t="s">
        <v>261</v>
      </c>
      <c r="AQ15" s="674"/>
      <c r="AR15" s="674"/>
      <c r="AS15" s="674"/>
      <c r="AT15" s="674"/>
      <c r="AU15" s="674"/>
      <c r="AV15" s="674"/>
      <c r="AW15" s="674"/>
      <c r="AX15" s="674"/>
      <c r="AY15" s="674"/>
      <c r="AZ15" s="674"/>
      <c r="BA15" s="674"/>
      <c r="BB15" s="674"/>
      <c r="BC15" s="674"/>
      <c r="BD15" s="674"/>
      <c r="BE15" s="674"/>
      <c r="BF15" s="675"/>
      <c r="BG15" s="676">
        <v>60607</v>
      </c>
      <c r="BH15" s="677"/>
      <c r="BI15" s="677"/>
      <c r="BJ15" s="677"/>
      <c r="BK15" s="677"/>
      <c r="BL15" s="677"/>
      <c r="BM15" s="677"/>
      <c r="BN15" s="678"/>
      <c r="BO15" s="713">
        <v>7.8</v>
      </c>
      <c r="BP15" s="713"/>
      <c r="BQ15" s="713"/>
      <c r="BR15" s="713"/>
      <c r="BS15" s="682" t="s">
        <v>234</v>
      </c>
      <c r="BT15" s="677"/>
      <c r="BU15" s="677"/>
      <c r="BV15" s="677"/>
      <c r="BW15" s="677"/>
      <c r="BX15" s="677"/>
      <c r="BY15" s="677"/>
      <c r="BZ15" s="677"/>
      <c r="CA15" s="677"/>
      <c r="CB15" s="720"/>
      <c r="CD15" s="709" t="s">
        <v>262</v>
      </c>
      <c r="CE15" s="710"/>
      <c r="CF15" s="710"/>
      <c r="CG15" s="710"/>
      <c r="CH15" s="710"/>
      <c r="CI15" s="710"/>
      <c r="CJ15" s="710"/>
      <c r="CK15" s="710"/>
      <c r="CL15" s="710"/>
      <c r="CM15" s="710"/>
      <c r="CN15" s="710"/>
      <c r="CO15" s="710"/>
      <c r="CP15" s="710"/>
      <c r="CQ15" s="711"/>
      <c r="CR15" s="676">
        <v>1173934</v>
      </c>
      <c r="CS15" s="677"/>
      <c r="CT15" s="677"/>
      <c r="CU15" s="677"/>
      <c r="CV15" s="677"/>
      <c r="CW15" s="677"/>
      <c r="CX15" s="677"/>
      <c r="CY15" s="678"/>
      <c r="CZ15" s="713">
        <v>19.899999999999999</v>
      </c>
      <c r="DA15" s="713"/>
      <c r="DB15" s="713"/>
      <c r="DC15" s="713"/>
      <c r="DD15" s="682">
        <v>705295</v>
      </c>
      <c r="DE15" s="677"/>
      <c r="DF15" s="677"/>
      <c r="DG15" s="677"/>
      <c r="DH15" s="677"/>
      <c r="DI15" s="677"/>
      <c r="DJ15" s="677"/>
      <c r="DK15" s="677"/>
      <c r="DL15" s="677"/>
      <c r="DM15" s="677"/>
      <c r="DN15" s="677"/>
      <c r="DO15" s="677"/>
      <c r="DP15" s="678"/>
      <c r="DQ15" s="682">
        <v>445912</v>
      </c>
      <c r="DR15" s="677"/>
      <c r="DS15" s="677"/>
      <c r="DT15" s="677"/>
      <c r="DU15" s="677"/>
      <c r="DV15" s="677"/>
      <c r="DW15" s="677"/>
      <c r="DX15" s="677"/>
      <c r="DY15" s="677"/>
      <c r="DZ15" s="677"/>
      <c r="EA15" s="677"/>
      <c r="EB15" s="677"/>
      <c r="EC15" s="720"/>
    </row>
    <row r="16" spans="2:143" ht="11.25" customHeight="1" x14ac:dyDescent="0.15">
      <c r="B16" s="673" t="s">
        <v>263</v>
      </c>
      <c r="C16" s="674"/>
      <c r="D16" s="674"/>
      <c r="E16" s="674"/>
      <c r="F16" s="674"/>
      <c r="G16" s="674"/>
      <c r="H16" s="674"/>
      <c r="I16" s="674"/>
      <c r="J16" s="674"/>
      <c r="K16" s="674"/>
      <c r="L16" s="674"/>
      <c r="M16" s="674"/>
      <c r="N16" s="674"/>
      <c r="O16" s="674"/>
      <c r="P16" s="674"/>
      <c r="Q16" s="675"/>
      <c r="R16" s="676">
        <v>1059</v>
      </c>
      <c r="S16" s="677"/>
      <c r="T16" s="677"/>
      <c r="U16" s="677"/>
      <c r="V16" s="677"/>
      <c r="W16" s="677"/>
      <c r="X16" s="677"/>
      <c r="Y16" s="678"/>
      <c r="Z16" s="713">
        <v>0</v>
      </c>
      <c r="AA16" s="713"/>
      <c r="AB16" s="713"/>
      <c r="AC16" s="713"/>
      <c r="AD16" s="714">
        <v>1059</v>
      </c>
      <c r="AE16" s="714"/>
      <c r="AF16" s="714"/>
      <c r="AG16" s="714"/>
      <c r="AH16" s="714"/>
      <c r="AI16" s="714"/>
      <c r="AJ16" s="714"/>
      <c r="AK16" s="714"/>
      <c r="AL16" s="679">
        <v>0</v>
      </c>
      <c r="AM16" s="680"/>
      <c r="AN16" s="680"/>
      <c r="AO16" s="715"/>
      <c r="AP16" s="673" t="s">
        <v>264</v>
      </c>
      <c r="AQ16" s="674"/>
      <c r="AR16" s="674"/>
      <c r="AS16" s="674"/>
      <c r="AT16" s="674"/>
      <c r="AU16" s="674"/>
      <c r="AV16" s="674"/>
      <c r="AW16" s="674"/>
      <c r="AX16" s="674"/>
      <c r="AY16" s="674"/>
      <c r="AZ16" s="674"/>
      <c r="BA16" s="674"/>
      <c r="BB16" s="674"/>
      <c r="BC16" s="674"/>
      <c r="BD16" s="674"/>
      <c r="BE16" s="674"/>
      <c r="BF16" s="675"/>
      <c r="BG16" s="676" t="s">
        <v>128</v>
      </c>
      <c r="BH16" s="677"/>
      <c r="BI16" s="677"/>
      <c r="BJ16" s="677"/>
      <c r="BK16" s="677"/>
      <c r="BL16" s="677"/>
      <c r="BM16" s="677"/>
      <c r="BN16" s="678"/>
      <c r="BO16" s="713" t="s">
        <v>128</v>
      </c>
      <c r="BP16" s="713"/>
      <c r="BQ16" s="713"/>
      <c r="BR16" s="713"/>
      <c r="BS16" s="682" t="s">
        <v>128</v>
      </c>
      <c r="BT16" s="677"/>
      <c r="BU16" s="677"/>
      <c r="BV16" s="677"/>
      <c r="BW16" s="677"/>
      <c r="BX16" s="677"/>
      <c r="BY16" s="677"/>
      <c r="BZ16" s="677"/>
      <c r="CA16" s="677"/>
      <c r="CB16" s="720"/>
      <c r="CD16" s="709" t="s">
        <v>265</v>
      </c>
      <c r="CE16" s="710"/>
      <c r="CF16" s="710"/>
      <c r="CG16" s="710"/>
      <c r="CH16" s="710"/>
      <c r="CI16" s="710"/>
      <c r="CJ16" s="710"/>
      <c r="CK16" s="710"/>
      <c r="CL16" s="710"/>
      <c r="CM16" s="710"/>
      <c r="CN16" s="710"/>
      <c r="CO16" s="710"/>
      <c r="CP16" s="710"/>
      <c r="CQ16" s="711"/>
      <c r="CR16" s="676">
        <v>233749</v>
      </c>
      <c r="CS16" s="677"/>
      <c r="CT16" s="677"/>
      <c r="CU16" s="677"/>
      <c r="CV16" s="677"/>
      <c r="CW16" s="677"/>
      <c r="CX16" s="677"/>
      <c r="CY16" s="678"/>
      <c r="CZ16" s="713">
        <v>4</v>
      </c>
      <c r="DA16" s="713"/>
      <c r="DB16" s="713"/>
      <c r="DC16" s="713"/>
      <c r="DD16" s="682" t="s">
        <v>128</v>
      </c>
      <c r="DE16" s="677"/>
      <c r="DF16" s="677"/>
      <c r="DG16" s="677"/>
      <c r="DH16" s="677"/>
      <c r="DI16" s="677"/>
      <c r="DJ16" s="677"/>
      <c r="DK16" s="677"/>
      <c r="DL16" s="677"/>
      <c r="DM16" s="677"/>
      <c r="DN16" s="677"/>
      <c r="DO16" s="677"/>
      <c r="DP16" s="678"/>
      <c r="DQ16" s="682">
        <v>6655</v>
      </c>
      <c r="DR16" s="677"/>
      <c r="DS16" s="677"/>
      <c r="DT16" s="677"/>
      <c r="DU16" s="677"/>
      <c r="DV16" s="677"/>
      <c r="DW16" s="677"/>
      <c r="DX16" s="677"/>
      <c r="DY16" s="677"/>
      <c r="DZ16" s="677"/>
      <c r="EA16" s="677"/>
      <c r="EB16" s="677"/>
      <c r="EC16" s="720"/>
    </row>
    <row r="17" spans="2:133" ht="11.25" customHeight="1" x14ac:dyDescent="0.15">
      <c r="B17" s="673" t="s">
        <v>266</v>
      </c>
      <c r="C17" s="674"/>
      <c r="D17" s="674"/>
      <c r="E17" s="674"/>
      <c r="F17" s="674"/>
      <c r="G17" s="674"/>
      <c r="H17" s="674"/>
      <c r="I17" s="674"/>
      <c r="J17" s="674"/>
      <c r="K17" s="674"/>
      <c r="L17" s="674"/>
      <c r="M17" s="674"/>
      <c r="N17" s="674"/>
      <c r="O17" s="674"/>
      <c r="P17" s="674"/>
      <c r="Q17" s="675"/>
      <c r="R17" s="676">
        <v>8619</v>
      </c>
      <c r="S17" s="677"/>
      <c r="T17" s="677"/>
      <c r="U17" s="677"/>
      <c r="V17" s="677"/>
      <c r="W17" s="677"/>
      <c r="X17" s="677"/>
      <c r="Y17" s="678"/>
      <c r="Z17" s="713">
        <v>0.1</v>
      </c>
      <c r="AA17" s="713"/>
      <c r="AB17" s="713"/>
      <c r="AC17" s="713"/>
      <c r="AD17" s="714">
        <v>8619</v>
      </c>
      <c r="AE17" s="714"/>
      <c r="AF17" s="714"/>
      <c r="AG17" s="714"/>
      <c r="AH17" s="714"/>
      <c r="AI17" s="714"/>
      <c r="AJ17" s="714"/>
      <c r="AK17" s="714"/>
      <c r="AL17" s="679">
        <v>0.3</v>
      </c>
      <c r="AM17" s="680"/>
      <c r="AN17" s="680"/>
      <c r="AO17" s="715"/>
      <c r="AP17" s="673" t="s">
        <v>267</v>
      </c>
      <c r="AQ17" s="674"/>
      <c r="AR17" s="674"/>
      <c r="AS17" s="674"/>
      <c r="AT17" s="674"/>
      <c r="AU17" s="674"/>
      <c r="AV17" s="674"/>
      <c r="AW17" s="674"/>
      <c r="AX17" s="674"/>
      <c r="AY17" s="674"/>
      <c r="AZ17" s="674"/>
      <c r="BA17" s="674"/>
      <c r="BB17" s="674"/>
      <c r="BC17" s="674"/>
      <c r="BD17" s="674"/>
      <c r="BE17" s="674"/>
      <c r="BF17" s="675"/>
      <c r="BG17" s="676" t="s">
        <v>128</v>
      </c>
      <c r="BH17" s="677"/>
      <c r="BI17" s="677"/>
      <c r="BJ17" s="677"/>
      <c r="BK17" s="677"/>
      <c r="BL17" s="677"/>
      <c r="BM17" s="677"/>
      <c r="BN17" s="678"/>
      <c r="BO17" s="713" t="s">
        <v>128</v>
      </c>
      <c r="BP17" s="713"/>
      <c r="BQ17" s="713"/>
      <c r="BR17" s="713"/>
      <c r="BS17" s="682" t="s">
        <v>234</v>
      </c>
      <c r="BT17" s="677"/>
      <c r="BU17" s="677"/>
      <c r="BV17" s="677"/>
      <c r="BW17" s="677"/>
      <c r="BX17" s="677"/>
      <c r="BY17" s="677"/>
      <c r="BZ17" s="677"/>
      <c r="CA17" s="677"/>
      <c r="CB17" s="720"/>
      <c r="CD17" s="709" t="s">
        <v>268</v>
      </c>
      <c r="CE17" s="710"/>
      <c r="CF17" s="710"/>
      <c r="CG17" s="710"/>
      <c r="CH17" s="710"/>
      <c r="CI17" s="710"/>
      <c r="CJ17" s="710"/>
      <c r="CK17" s="710"/>
      <c r="CL17" s="710"/>
      <c r="CM17" s="710"/>
      <c r="CN17" s="710"/>
      <c r="CO17" s="710"/>
      <c r="CP17" s="710"/>
      <c r="CQ17" s="711"/>
      <c r="CR17" s="676">
        <v>615142</v>
      </c>
      <c r="CS17" s="677"/>
      <c r="CT17" s="677"/>
      <c r="CU17" s="677"/>
      <c r="CV17" s="677"/>
      <c r="CW17" s="677"/>
      <c r="CX17" s="677"/>
      <c r="CY17" s="678"/>
      <c r="CZ17" s="713">
        <v>10.4</v>
      </c>
      <c r="DA17" s="713"/>
      <c r="DB17" s="713"/>
      <c r="DC17" s="713"/>
      <c r="DD17" s="682" t="s">
        <v>128</v>
      </c>
      <c r="DE17" s="677"/>
      <c r="DF17" s="677"/>
      <c r="DG17" s="677"/>
      <c r="DH17" s="677"/>
      <c r="DI17" s="677"/>
      <c r="DJ17" s="677"/>
      <c r="DK17" s="677"/>
      <c r="DL17" s="677"/>
      <c r="DM17" s="677"/>
      <c r="DN17" s="677"/>
      <c r="DO17" s="677"/>
      <c r="DP17" s="678"/>
      <c r="DQ17" s="682">
        <v>614976</v>
      </c>
      <c r="DR17" s="677"/>
      <c r="DS17" s="677"/>
      <c r="DT17" s="677"/>
      <c r="DU17" s="677"/>
      <c r="DV17" s="677"/>
      <c r="DW17" s="677"/>
      <c r="DX17" s="677"/>
      <c r="DY17" s="677"/>
      <c r="DZ17" s="677"/>
      <c r="EA17" s="677"/>
      <c r="EB17" s="677"/>
      <c r="EC17" s="720"/>
    </row>
    <row r="18" spans="2:133" ht="11.25" customHeight="1" x14ac:dyDescent="0.15">
      <c r="B18" s="673" t="s">
        <v>269</v>
      </c>
      <c r="C18" s="674"/>
      <c r="D18" s="674"/>
      <c r="E18" s="674"/>
      <c r="F18" s="674"/>
      <c r="G18" s="674"/>
      <c r="H18" s="674"/>
      <c r="I18" s="674"/>
      <c r="J18" s="674"/>
      <c r="K18" s="674"/>
      <c r="L18" s="674"/>
      <c r="M18" s="674"/>
      <c r="N18" s="674"/>
      <c r="O18" s="674"/>
      <c r="P18" s="674"/>
      <c r="Q18" s="675"/>
      <c r="R18" s="676">
        <v>3317</v>
      </c>
      <c r="S18" s="677"/>
      <c r="T18" s="677"/>
      <c r="U18" s="677"/>
      <c r="V18" s="677"/>
      <c r="W18" s="677"/>
      <c r="X18" s="677"/>
      <c r="Y18" s="678"/>
      <c r="Z18" s="713">
        <v>0.1</v>
      </c>
      <c r="AA18" s="713"/>
      <c r="AB18" s="713"/>
      <c r="AC18" s="713"/>
      <c r="AD18" s="714">
        <v>3317</v>
      </c>
      <c r="AE18" s="714"/>
      <c r="AF18" s="714"/>
      <c r="AG18" s="714"/>
      <c r="AH18" s="714"/>
      <c r="AI18" s="714"/>
      <c r="AJ18" s="714"/>
      <c r="AK18" s="714"/>
      <c r="AL18" s="679">
        <v>0.1</v>
      </c>
      <c r="AM18" s="680"/>
      <c r="AN18" s="680"/>
      <c r="AO18" s="715"/>
      <c r="AP18" s="673" t="s">
        <v>270</v>
      </c>
      <c r="AQ18" s="674"/>
      <c r="AR18" s="674"/>
      <c r="AS18" s="674"/>
      <c r="AT18" s="674"/>
      <c r="AU18" s="674"/>
      <c r="AV18" s="674"/>
      <c r="AW18" s="674"/>
      <c r="AX18" s="674"/>
      <c r="AY18" s="674"/>
      <c r="AZ18" s="674"/>
      <c r="BA18" s="674"/>
      <c r="BB18" s="674"/>
      <c r="BC18" s="674"/>
      <c r="BD18" s="674"/>
      <c r="BE18" s="674"/>
      <c r="BF18" s="675"/>
      <c r="BG18" s="676" t="s">
        <v>128</v>
      </c>
      <c r="BH18" s="677"/>
      <c r="BI18" s="677"/>
      <c r="BJ18" s="677"/>
      <c r="BK18" s="677"/>
      <c r="BL18" s="677"/>
      <c r="BM18" s="677"/>
      <c r="BN18" s="678"/>
      <c r="BO18" s="713" t="s">
        <v>234</v>
      </c>
      <c r="BP18" s="713"/>
      <c r="BQ18" s="713"/>
      <c r="BR18" s="713"/>
      <c r="BS18" s="682" t="s">
        <v>234</v>
      </c>
      <c r="BT18" s="677"/>
      <c r="BU18" s="677"/>
      <c r="BV18" s="677"/>
      <c r="BW18" s="677"/>
      <c r="BX18" s="677"/>
      <c r="BY18" s="677"/>
      <c r="BZ18" s="677"/>
      <c r="CA18" s="677"/>
      <c r="CB18" s="720"/>
      <c r="CD18" s="709" t="s">
        <v>271</v>
      </c>
      <c r="CE18" s="710"/>
      <c r="CF18" s="710"/>
      <c r="CG18" s="710"/>
      <c r="CH18" s="710"/>
      <c r="CI18" s="710"/>
      <c r="CJ18" s="710"/>
      <c r="CK18" s="710"/>
      <c r="CL18" s="710"/>
      <c r="CM18" s="710"/>
      <c r="CN18" s="710"/>
      <c r="CO18" s="710"/>
      <c r="CP18" s="710"/>
      <c r="CQ18" s="711"/>
      <c r="CR18" s="676" t="s">
        <v>234</v>
      </c>
      <c r="CS18" s="677"/>
      <c r="CT18" s="677"/>
      <c r="CU18" s="677"/>
      <c r="CV18" s="677"/>
      <c r="CW18" s="677"/>
      <c r="CX18" s="677"/>
      <c r="CY18" s="678"/>
      <c r="CZ18" s="713" t="s">
        <v>128</v>
      </c>
      <c r="DA18" s="713"/>
      <c r="DB18" s="713"/>
      <c r="DC18" s="713"/>
      <c r="DD18" s="682" t="s">
        <v>128</v>
      </c>
      <c r="DE18" s="677"/>
      <c r="DF18" s="677"/>
      <c r="DG18" s="677"/>
      <c r="DH18" s="677"/>
      <c r="DI18" s="677"/>
      <c r="DJ18" s="677"/>
      <c r="DK18" s="677"/>
      <c r="DL18" s="677"/>
      <c r="DM18" s="677"/>
      <c r="DN18" s="677"/>
      <c r="DO18" s="677"/>
      <c r="DP18" s="678"/>
      <c r="DQ18" s="682" t="s">
        <v>128</v>
      </c>
      <c r="DR18" s="677"/>
      <c r="DS18" s="677"/>
      <c r="DT18" s="677"/>
      <c r="DU18" s="677"/>
      <c r="DV18" s="677"/>
      <c r="DW18" s="677"/>
      <c r="DX18" s="677"/>
      <c r="DY18" s="677"/>
      <c r="DZ18" s="677"/>
      <c r="EA18" s="677"/>
      <c r="EB18" s="677"/>
      <c r="EC18" s="720"/>
    </row>
    <row r="19" spans="2:133" ht="11.25" customHeight="1" x14ac:dyDescent="0.15">
      <c r="B19" s="673" t="s">
        <v>272</v>
      </c>
      <c r="C19" s="674"/>
      <c r="D19" s="674"/>
      <c r="E19" s="674"/>
      <c r="F19" s="674"/>
      <c r="G19" s="674"/>
      <c r="H19" s="674"/>
      <c r="I19" s="674"/>
      <c r="J19" s="674"/>
      <c r="K19" s="674"/>
      <c r="L19" s="674"/>
      <c r="M19" s="674"/>
      <c r="N19" s="674"/>
      <c r="O19" s="674"/>
      <c r="P19" s="674"/>
      <c r="Q19" s="675"/>
      <c r="R19" s="676">
        <v>719</v>
      </c>
      <c r="S19" s="677"/>
      <c r="T19" s="677"/>
      <c r="U19" s="677"/>
      <c r="V19" s="677"/>
      <c r="W19" s="677"/>
      <c r="X19" s="677"/>
      <c r="Y19" s="678"/>
      <c r="Z19" s="713">
        <v>0</v>
      </c>
      <c r="AA19" s="713"/>
      <c r="AB19" s="713"/>
      <c r="AC19" s="713"/>
      <c r="AD19" s="714">
        <v>719</v>
      </c>
      <c r="AE19" s="714"/>
      <c r="AF19" s="714"/>
      <c r="AG19" s="714"/>
      <c r="AH19" s="714"/>
      <c r="AI19" s="714"/>
      <c r="AJ19" s="714"/>
      <c r="AK19" s="714"/>
      <c r="AL19" s="679">
        <v>0</v>
      </c>
      <c r="AM19" s="680"/>
      <c r="AN19" s="680"/>
      <c r="AO19" s="715"/>
      <c r="AP19" s="673" t="s">
        <v>273</v>
      </c>
      <c r="AQ19" s="674"/>
      <c r="AR19" s="674"/>
      <c r="AS19" s="674"/>
      <c r="AT19" s="674"/>
      <c r="AU19" s="674"/>
      <c r="AV19" s="674"/>
      <c r="AW19" s="674"/>
      <c r="AX19" s="674"/>
      <c r="AY19" s="674"/>
      <c r="AZ19" s="674"/>
      <c r="BA19" s="674"/>
      <c r="BB19" s="674"/>
      <c r="BC19" s="674"/>
      <c r="BD19" s="674"/>
      <c r="BE19" s="674"/>
      <c r="BF19" s="675"/>
      <c r="BG19" s="676">
        <v>2020</v>
      </c>
      <c r="BH19" s="677"/>
      <c r="BI19" s="677"/>
      <c r="BJ19" s="677"/>
      <c r="BK19" s="677"/>
      <c r="BL19" s="677"/>
      <c r="BM19" s="677"/>
      <c r="BN19" s="678"/>
      <c r="BO19" s="713">
        <v>0.3</v>
      </c>
      <c r="BP19" s="713"/>
      <c r="BQ19" s="713"/>
      <c r="BR19" s="713"/>
      <c r="BS19" s="682" t="s">
        <v>128</v>
      </c>
      <c r="BT19" s="677"/>
      <c r="BU19" s="677"/>
      <c r="BV19" s="677"/>
      <c r="BW19" s="677"/>
      <c r="BX19" s="677"/>
      <c r="BY19" s="677"/>
      <c r="BZ19" s="677"/>
      <c r="CA19" s="677"/>
      <c r="CB19" s="720"/>
      <c r="CD19" s="709" t="s">
        <v>274</v>
      </c>
      <c r="CE19" s="710"/>
      <c r="CF19" s="710"/>
      <c r="CG19" s="710"/>
      <c r="CH19" s="710"/>
      <c r="CI19" s="710"/>
      <c r="CJ19" s="710"/>
      <c r="CK19" s="710"/>
      <c r="CL19" s="710"/>
      <c r="CM19" s="710"/>
      <c r="CN19" s="710"/>
      <c r="CO19" s="710"/>
      <c r="CP19" s="710"/>
      <c r="CQ19" s="711"/>
      <c r="CR19" s="676" t="s">
        <v>234</v>
      </c>
      <c r="CS19" s="677"/>
      <c r="CT19" s="677"/>
      <c r="CU19" s="677"/>
      <c r="CV19" s="677"/>
      <c r="CW19" s="677"/>
      <c r="CX19" s="677"/>
      <c r="CY19" s="678"/>
      <c r="CZ19" s="713" t="s">
        <v>234</v>
      </c>
      <c r="DA19" s="713"/>
      <c r="DB19" s="713"/>
      <c r="DC19" s="713"/>
      <c r="DD19" s="682" t="s">
        <v>234</v>
      </c>
      <c r="DE19" s="677"/>
      <c r="DF19" s="677"/>
      <c r="DG19" s="677"/>
      <c r="DH19" s="677"/>
      <c r="DI19" s="677"/>
      <c r="DJ19" s="677"/>
      <c r="DK19" s="677"/>
      <c r="DL19" s="677"/>
      <c r="DM19" s="677"/>
      <c r="DN19" s="677"/>
      <c r="DO19" s="677"/>
      <c r="DP19" s="678"/>
      <c r="DQ19" s="682" t="s">
        <v>234</v>
      </c>
      <c r="DR19" s="677"/>
      <c r="DS19" s="677"/>
      <c r="DT19" s="677"/>
      <c r="DU19" s="677"/>
      <c r="DV19" s="677"/>
      <c r="DW19" s="677"/>
      <c r="DX19" s="677"/>
      <c r="DY19" s="677"/>
      <c r="DZ19" s="677"/>
      <c r="EA19" s="677"/>
      <c r="EB19" s="677"/>
      <c r="EC19" s="720"/>
    </row>
    <row r="20" spans="2:133" ht="11.25" customHeight="1" x14ac:dyDescent="0.15">
      <c r="B20" s="673" t="s">
        <v>275</v>
      </c>
      <c r="C20" s="674"/>
      <c r="D20" s="674"/>
      <c r="E20" s="674"/>
      <c r="F20" s="674"/>
      <c r="G20" s="674"/>
      <c r="H20" s="674"/>
      <c r="I20" s="674"/>
      <c r="J20" s="674"/>
      <c r="K20" s="674"/>
      <c r="L20" s="674"/>
      <c r="M20" s="674"/>
      <c r="N20" s="674"/>
      <c r="O20" s="674"/>
      <c r="P20" s="674"/>
      <c r="Q20" s="675"/>
      <c r="R20" s="676">
        <v>275</v>
      </c>
      <c r="S20" s="677"/>
      <c r="T20" s="677"/>
      <c r="U20" s="677"/>
      <c r="V20" s="677"/>
      <c r="W20" s="677"/>
      <c r="X20" s="677"/>
      <c r="Y20" s="678"/>
      <c r="Z20" s="713">
        <v>0</v>
      </c>
      <c r="AA20" s="713"/>
      <c r="AB20" s="713"/>
      <c r="AC20" s="713"/>
      <c r="AD20" s="714">
        <v>275</v>
      </c>
      <c r="AE20" s="714"/>
      <c r="AF20" s="714"/>
      <c r="AG20" s="714"/>
      <c r="AH20" s="714"/>
      <c r="AI20" s="714"/>
      <c r="AJ20" s="714"/>
      <c r="AK20" s="714"/>
      <c r="AL20" s="679">
        <v>0</v>
      </c>
      <c r="AM20" s="680"/>
      <c r="AN20" s="680"/>
      <c r="AO20" s="715"/>
      <c r="AP20" s="673" t="s">
        <v>276</v>
      </c>
      <c r="AQ20" s="674"/>
      <c r="AR20" s="674"/>
      <c r="AS20" s="674"/>
      <c r="AT20" s="674"/>
      <c r="AU20" s="674"/>
      <c r="AV20" s="674"/>
      <c r="AW20" s="674"/>
      <c r="AX20" s="674"/>
      <c r="AY20" s="674"/>
      <c r="AZ20" s="674"/>
      <c r="BA20" s="674"/>
      <c r="BB20" s="674"/>
      <c r="BC20" s="674"/>
      <c r="BD20" s="674"/>
      <c r="BE20" s="674"/>
      <c r="BF20" s="675"/>
      <c r="BG20" s="676">
        <v>2020</v>
      </c>
      <c r="BH20" s="677"/>
      <c r="BI20" s="677"/>
      <c r="BJ20" s="677"/>
      <c r="BK20" s="677"/>
      <c r="BL20" s="677"/>
      <c r="BM20" s="677"/>
      <c r="BN20" s="678"/>
      <c r="BO20" s="713">
        <v>0.3</v>
      </c>
      <c r="BP20" s="713"/>
      <c r="BQ20" s="713"/>
      <c r="BR20" s="713"/>
      <c r="BS20" s="682" t="s">
        <v>234</v>
      </c>
      <c r="BT20" s="677"/>
      <c r="BU20" s="677"/>
      <c r="BV20" s="677"/>
      <c r="BW20" s="677"/>
      <c r="BX20" s="677"/>
      <c r="BY20" s="677"/>
      <c r="BZ20" s="677"/>
      <c r="CA20" s="677"/>
      <c r="CB20" s="720"/>
      <c r="CD20" s="709" t="s">
        <v>277</v>
      </c>
      <c r="CE20" s="710"/>
      <c r="CF20" s="710"/>
      <c r="CG20" s="710"/>
      <c r="CH20" s="710"/>
      <c r="CI20" s="710"/>
      <c r="CJ20" s="710"/>
      <c r="CK20" s="710"/>
      <c r="CL20" s="710"/>
      <c r="CM20" s="710"/>
      <c r="CN20" s="710"/>
      <c r="CO20" s="710"/>
      <c r="CP20" s="710"/>
      <c r="CQ20" s="711"/>
      <c r="CR20" s="676">
        <v>5895479</v>
      </c>
      <c r="CS20" s="677"/>
      <c r="CT20" s="677"/>
      <c r="CU20" s="677"/>
      <c r="CV20" s="677"/>
      <c r="CW20" s="677"/>
      <c r="CX20" s="677"/>
      <c r="CY20" s="678"/>
      <c r="CZ20" s="713">
        <v>100</v>
      </c>
      <c r="DA20" s="713"/>
      <c r="DB20" s="713"/>
      <c r="DC20" s="713"/>
      <c r="DD20" s="682">
        <v>987130</v>
      </c>
      <c r="DE20" s="677"/>
      <c r="DF20" s="677"/>
      <c r="DG20" s="677"/>
      <c r="DH20" s="677"/>
      <c r="DI20" s="677"/>
      <c r="DJ20" s="677"/>
      <c r="DK20" s="677"/>
      <c r="DL20" s="677"/>
      <c r="DM20" s="677"/>
      <c r="DN20" s="677"/>
      <c r="DO20" s="677"/>
      <c r="DP20" s="678"/>
      <c r="DQ20" s="682">
        <v>3791966</v>
      </c>
      <c r="DR20" s="677"/>
      <c r="DS20" s="677"/>
      <c r="DT20" s="677"/>
      <c r="DU20" s="677"/>
      <c r="DV20" s="677"/>
      <c r="DW20" s="677"/>
      <c r="DX20" s="677"/>
      <c r="DY20" s="677"/>
      <c r="DZ20" s="677"/>
      <c r="EA20" s="677"/>
      <c r="EB20" s="677"/>
      <c r="EC20" s="720"/>
    </row>
    <row r="21" spans="2:133" ht="11.25" customHeight="1" x14ac:dyDescent="0.15">
      <c r="B21" s="673" t="s">
        <v>278</v>
      </c>
      <c r="C21" s="674"/>
      <c r="D21" s="674"/>
      <c r="E21" s="674"/>
      <c r="F21" s="674"/>
      <c r="G21" s="674"/>
      <c r="H21" s="674"/>
      <c r="I21" s="674"/>
      <c r="J21" s="674"/>
      <c r="K21" s="674"/>
      <c r="L21" s="674"/>
      <c r="M21" s="674"/>
      <c r="N21" s="674"/>
      <c r="O21" s="674"/>
      <c r="P21" s="674"/>
      <c r="Q21" s="675"/>
      <c r="R21" s="676">
        <v>4308</v>
      </c>
      <c r="S21" s="677"/>
      <c r="T21" s="677"/>
      <c r="U21" s="677"/>
      <c r="V21" s="677"/>
      <c r="W21" s="677"/>
      <c r="X21" s="677"/>
      <c r="Y21" s="678"/>
      <c r="Z21" s="713">
        <v>0.1</v>
      </c>
      <c r="AA21" s="713"/>
      <c r="AB21" s="713"/>
      <c r="AC21" s="713"/>
      <c r="AD21" s="714">
        <v>4308</v>
      </c>
      <c r="AE21" s="714"/>
      <c r="AF21" s="714"/>
      <c r="AG21" s="714"/>
      <c r="AH21" s="714"/>
      <c r="AI21" s="714"/>
      <c r="AJ21" s="714"/>
      <c r="AK21" s="714"/>
      <c r="AL21" s="679">
        <v>0.1</v>
      </c>
      <c r="AM21" s="680"/>
      <c r="AN21" s="680"/>
      <c r="AO21" s="715"/>
      <c r="AP21" s="770" t="s">
        <v>279</v>
      </c>
      <c r="AQ21" s="778"/>
      <c r="AR21" s="778"/>
      <c r="AS21" s="778"/>
      <c r="AT21" s="778"/>
      <c r="AU21" s="778"/>
      <c r="AV21" s="778"/>
      <c r="AW21" s="778"/>
      <c r="AX21" s="778"/>
      <c r="AY21" s="778"/>
      <c r="AZ21" s="778"/>
      <c r="BA21" s="778"/>
      <c r="BB21" s="778"/>
      <c r="BC21" s="778"/>
      <c r="BD21" s="778"/>
      <c r="BE21" s="778"/>
      <c r="BF21" s="772"/>
      <c r="BG21" s="676">
        <v>2020</v>
      </c>
      <c r="BH21" s="677"/>
      <c r="BI21" s="677"/>
      <c r="BJ21" s="677"/>
      <c r="BK21" s="677"/>
      <c r="BL21" s="677"/>
      <c r="BM21" s="677"/>
      <c r="BN21" s="678"/>
      <c r="BO21" s="713">
        <v>0.3</v>
      </c>
      <c r="BP21" s="713"/>
      <c r="BQ21" s="713"/>
      <c r="BR21" s="713"/>
      <c r="BS21" s="682" t="s">
        <v>234</v>
      </c>
      <c r="BT21" s="677"/>
      <c r="BU21" s="677"/>
      <c r="BV21" s="677"/>
      <c r="BW21" s="677"/>
      <c r="BX21" s="677"/>
      <c r="BY21" s="677"/>
      <c r="BZ21" s="677"/>
      <c r="CA21" s="677"/>
      <c r="CB21" s="720"/>
      <c r="CD21" s="783"/>
      <c r="CE21" s="726"/>
      <c r="CF21" s="726"/>
      <c r="CG21" s="726"/>
      <c r="CH21" s="726"/>
      <c r="CI21" s="726"/>
      <c r="CJ21" s="726"/>
      <c r="CK21" s="726"/>
      <c r="CL21" s="726"/>
      <c r="CM21" s="726"/>
      <c r="CN21" s="726"/>
      <c r="CO21" s="726"/>
      <c r="CP21" s="726"/>
      <c r="CQ21" s="727"/>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73" t="s">
        <v>280</v>
      </c>
      <c r="C22" s="674"/>
      <c r="D22" s="674"/>
      <c r="E22" s="674"/>
      <c r="F22" s="674"/>
      <c r="G22" s="674"/>
      <c r="H22" s="674"/>
      <c r="I22" s="674"/>
      <c r="J22" s="674"/>
      <c r="K22" s="674"/>
      <c r="L22" s="674"/>
      <c r="M22" s="674"/>
      <c r="N22" s="674"/>
      <c r="O22" s="674"/>
      <c r="P22" s="674"/>
      <c r="Q22" s="675"/>
      <c r="R22" s="676">
        <v>2635156</v>
      </c>
      <c r="S22" s="677"/>
      <c r="T22" s="677"/>
      <c r="U22" s="677"/>
      <c r="V22" s="677"/>
      <c r="W22" s="677"/>
      <c r="X22" s="677"/>
      <c r="Y22" s="678"/>
      <c r="Z22" s="713">
        <v>42.7</v>
      </c>
      <c r="AA22" s="713"/>
      <c r="AB22" s="713"/>
      <c r="AC22" s="713"/>
      <c r="AD22" s="714">
        <v>2382179</v>
      </c>
      <c r="AE22" s="714"/>
      <c r="AF22" s="714"/>
      <c r="AG22" s="714"/>
      <c r="AH22" s="714"/>
      <c r="AI22" s="714"/>
      <c r="AJ22" s="714"/>
      <c r="AK22" s="714"/>
      <c r="AL22" s="679">
        <v>69.599999999999994</v>
      </c>
      <c r="AM22" s="680"/>
      <c r="AN22" s="680"/>
      <c r="AO22" s="715"/>
      <c r="AP22" s="770" t="s">
        <v>281</v>
      </c>
      <c r="AQ22" s="778"/>
      <c r="AR22" s="778"/>
      <c r="AS22" s="778"/>
      <c r="AT22" s="778"/>
      <c r="AU22" s="778"/>
      <c r="AV22" s="778"/>
      <c r="AW22" s="778"/>
      <c r="AX22" s="778"/>
      <c r="AY22" s="778"/>
      <c r="AZ22" s="778"/>
      <c r="BA22" s="778"/>
      <c r="BB22" s="778"/>
      <c r="BC22" s="778"/>
      <c r="BD22" s="778"/>
      <c r="BE22" s="778"/>
      <c r="BF22" s="772"/>
      <c r="BG22" s="676" t="s">
        <v>234</v>
      </c>
      <c r="BH22" s="677"/>
      <c r="BI22" s="677"/>
      <c r="BJ22" s="677"/>
      <c r="BK22" s="677"/>
      <c r="BL22" s="677"/>
      <c r="BM22" s="677"/>
      <c r="BN22" s="678"/>
      <c r="BO22" s="713" t="s">
        <v>234</v>
      </c>
      <c r="BP22" s="713"/>
      <c r="BQ22" s="713"/>
      <c r="BR22" s="713"/>
      <c r="BS22" s="682" t="s">
        <v>128</v>
      </c>
      <c r="BT22" s="677"/>
      <c r="BU22" s="677"/>
      <c r="BV22" s="677"/>
      <c r="BW22" s="677"/>
      <c r="BX22" s="677"/>
      <c r="BY22" s="677"/>
      <c r="BZ22" s="677"/>
      <c r="CA22" s="677"/>
      <c r="CB22" s="720"/>
      <c r="CD22" s="780" t="s">
        <v>282</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73" t="s">
        <v>283</v>
      </c>
      <c r="C23" s="674"/>
      <c r="D23" s="674"/>
      <c r="E23" s="674"/>
      <c r="F23" s="674"/>
      <c r="G23" s="674"/>
      <c r="H23" s="674"/>
      <c r="I23" s="674"/>
      <c r="J23" s="674"/>
      <c r="K23" s="674"/>
      <c r="L23" s="674"/>
      <c r="M23" s="674"/>
      <c r="N23" s="674"/>
      <c r="O23" s="674"/>
      <c r="P23" s="674"/>
      <c r="Q23" s="675"/>
      <c r="R23" s="676">
        <v>2382179</v>
      </c>
      <c r="S23" s="677"/>
      <c r="T23" s="677"/>
      <c r="U23" s="677"/>
      <c r="V23" s="677"/>
      <c r="W23" s="677"/>
      <c r="X23" s="677"/>
      <c r="Y23" s="678"/>
      <c r="Z23" s="713">
        <v>38.6</v>
      </c>
      <c r="AA23" s="713"/>
      <c r="AB23" s="713"/>
      <c r="AC23" s="713"/>
      <c r="AD23" s="714">
        <v>2382179</v>
      </c>
      <c r="AE23" s="714"/>
      <c r="AF23" s="714"/>
      <c r="AG23" s="714"/>
      <c r="AH23" s="714"/>
      <c r="AI23" s="714"/>
      <c r="AJ23" s="714"/>
      <c r="AK23" s="714"/>
      <c r="AL23" s="679">
        <v>69.599999999999994</v>
      </c>
      <c r="AM23" s="680"/>
      <c r="AN23" s="680"/>
      <c r="AO23" s="715"/>
      <c r="AP23" s="770" t="s">
        <v>284</v>
      </c>
      <c r="AQ23" s="778"/>
      <c r="AR23" s="778"/>
      <c r="AS23" s="778"/>
      <c r="AT23" s="778"/>
      <c r="AU23" s="778"/>
      <c r="AV23" s="778"/>
      <c r="AW23" s="778"/>
      <c r="AX23" s="778"/>
      <c r="AY23" s="778"/>
      <c r="AZ23" s="778"/>
      <c r="BA23" s="778"/>
      <c r="BB23" s="778"/>
      <c r="BC23" s="778"/>
      <c r="BD23" s="778"/>
      <c r="BE23" s="778"/>
      <c r="BF23" s="772"/>
      <c r="BG23" s="676" t="s">
        <v>128</v>
      </c>
      <c r="BH23" s="677"/>
      <c r="BI23" s="677"/>
      <c r="BJ23" s="677"/>
      <c r="BK23" s="677"/>
      <c r="BL23" s="677"/>
      <c r="BM23" s="677"/>
      <c r="BN23" s="678"/>
      <c r="BO23" s="713" t="s">
        <v>234</v>
      </c>
      <c r="BP23" s="713"/>
      <c r="BQ23" s="713"/>
      <c r="BR23" s="713"/>
      <c r="BS23" s="682" t="s">
        <v>128</v>
      </c>
      <c r="BT23" s="677"/>
      <c r="BU23" s="677"/>
      <c r="BV23" s="677"/>
      <c r="BW23" s="677"/>
      <c r="BX23" s="677"/>
      <c r="BY23" s="677"/>
      <c r="BZ23" s="677"/>
      <c r="CA23" s="677"/>
      <c r="CB23" s="720"/>
      <c r="CD23" s="780" t="s">
        <v>223</v>
      </c>
      <c r="CE23" s="781"/>
      <c r="CF23" s="781"/>
      <c r="CG23" s="781"/>
      <c r="CH23" s="781"/>
      <c r="CI23" s="781"/>
      <c r="CJ23" s="781"/>
      <c r="CK23" s="781"/>
      <c r="CL23" s="781"/>
      <c r="CM23" s="781"/>
      <c r="CN23" s="781"/>
      <c r="CO23" s="781"/>
      <c r="CP23" s="781"/>
      <c r="CQ23" s="782"/>
      <c r="CR23" s="780" t="s">
        <v>285</v>
      </c>
      <c r="CS23" s="781"/>
      <c r="CT23" s="781"/>
      <c r="CU23" s="781"/>
      <c r="CV23" s="781"/>
      <c r="CW23" s="781"/>
      <c r="CX23" s="781"/>
      <c r="CY23" s="782"/>
      <c r="CZ23" s="780" t="s">
        <v>286</v>
      </c>
      <c r="DA23" s="781"/>
      <c r="DB23" s="781"/>
      <c r="DC23" s="782"/>
      <c r="DD23" s="780" t="s">
        <v>287</v>
      </c>
      <c r="DE23" s="781"/>
      <c r="DF23" s="781"/>
      <c r="DG23" s="781"/>
      <c r="DH23" s="781"/>
      <c r="DI23" s="781"/>
      <c r="DJ23" s="781"/>
      <c r="DK23" s="782"/>
      <c r="DL23" s="789" t="s">
        <v>288</v>
      </c>
      <c r="DM23" s="790"/>
      <c r="DN23" s="790"/>
      <c r="DO23" s="790"/>
      <c r="DP23" s="790"/>
      <c r="DQ23" s="790"/>
      <c r="DR23" s="790"/>
      <c r="DS23" s="790"/>
      <c r="DT23" s="790"/>
      <c r="DU23" s="790"/>
      <c r="DV23" s="791"/>
      <c r="DW23" s="780" t="s">
        <v>289</v>
      </c>
      <c r="DX23" s="781"/>
      <c r="DY23" s="781"/>
      <c r="DZ23" s="781"/>
      <c r="EA23" s="781"/>
      <c r="EB23" s="781"/>
      <c r="EC23" s="782"/>
    </row>
    <row r="24" spans="2:133" ht="11.25" customHeight="1" x14ac:dyDescent="0.15">
      <c r="B24" s="673" t="s">
        <v>290</v>
      </c>
      <c r="C24" s="674"/>
      <c r="D24" s="674"/>
      <c r="E24" s="674"/>
      <c r="F24" s="674"/>
      <c r="G24" s="674"/>
      <c r="H24" s="674"/>
      <c r="I24" s="674"/>
      <c r="J24" s="674"/>
      <c r="K24" s="674"/>
      <c r="L24" s="674"/>
      <c r="M24" s="674"/>
      <c r="N24" s="674"/>
      <c r="O24" s="674"/>
      <c r="P24" s="674"/>
      <c r="Q24" s="675"/>
      <c r="R24" s="676">
        <v>252977</v>
      </c>
      <c r="S24" s="677"/>
      <c r="T24" s="677"/>
      <c r="U24" s="677"/>
      <c r="V24" s="677"/>
      <c r="W24" s="677"/>
      <c r="X24" s="677"/>
      <c r="Y24" s="678"/>
      <c r="Z24" s="713">
        <v>4.0999999999999996</v>
      </c>
      <c r="AA24" s="713"/>
      <c r="AB24" s="713"/>
      <c r="AC24" s="713"/>
      <c r="AD24" s="714" t="s">
        <v>234</v>
      </c>
      <c r="AE24" s="714"/>
      <c r="AF24" s="714"/>
      <c r="AG24" s="714"/>
      <c r="AH24" s="714"/>
      <c r="AI24" s="714"/>
      <c r="AJ24" s="714"/>
      <c r="AK24" s="714"/>
      <c r="AL24" s="679" t="s">
        <v>234</v>
      </c>
      <c r="AM24" s="680"/>
      <c r="AN24" s="680"/>
      <c r="AO24" s="715"/>
      <c r="AP24" s="770" t="s">
        <v>291</v>
      </c>
      <c r="AQ24" s="778"/>
      <c r="AR24" s="778"/>
      <c r="AS24" s="778"/>
      <c r="AT24" s="778"/>
      <c r="AU24" s="778"/>
      <c r="AV24" s="778"/>
      <c r="AW24" s="778"/>
      <c r="AX24" s="778"/>
      <c r="AY24" s="778"/>
      <c r="AZ24" s="778"/>
      <c r="BA24" s="778"/>
      <c r="BB24" s="778"/>
      <c r="BC24" s="778"/>
      <c r="BD24" s="778"/>
      <c r="BE24" s="778"/>
      <c r="BF24" s="772"/>
      <c r="BG24" s="676" t="s">
        <v>128</v>
      </c>
      <c r="BH24" s="677"/>
      <c r="BI24" s="677"/>
      <c r="BJ24" s="677"/>
      <c r="BK24" s="677"/>
      <c r="BL24" s="677"/>
      <c r="BM24" s="677"/>
      <c r="BN24" s="678"/>
      <c r="BO24" s="713" t="s">
        <v>234</v>
      </c>
      <c r="BP24" s="713"/>
      <c r="BQ24" s="713"/>
      <c r="BR24" s="713"/>
      <c r="BS24" s="682" t="s">
        <v>128</v>
      </c>
      <c r="BT24" s="677"/>
      <c r="BU24" s="677"/>
      <c r="BV24" s="677"/>
      <c r="BW24" s="677"/>
      <c r="BX24" s="677"/>
      <c r="BY24" s="677"/>
      <c r="BZ24" s="677"/>
      <c r="CA24" s="677"/>
      <c r="CB24" s="720"/>
      <c r="CD24" s="734" t="s">
        <v>292</v>
      </c>
      <c r="CE24" s="735"/>
      <c r="CF24" s="735"/>
      <c r="CG24" s="735"/>
      <c r="CH24" s="735"/>
      <c r="CI24" s="735"/>
      <c r="CJ24" s="735"/>
      <c r="CK24" s="735"/>
      <c r="CL24" s="735"/>
      <c r="CM24" s="735"/>
      <c r="CN24" s="735"/>
      <c r="CO24" s="735"/>
      <c r="CP24" s="735"/>
      <c r="CQ24" s="736"/>
      <c r="CR24" s="731">
        <v>2323698</v>
      </c>
      <c r="CS24" s="732"/>
      <c r="CT24" s="732"/>
      <c r="CU24" s="732"/>
      <c r="CV24" s="732"/>
      <c r="CW24" s="732"/>
      <c r="CX24" s="732"/>
      <c r="CY24" s="775"/>
      <c r="CZ24" s="776">
        <v>39.4</v>
      </c>
      <c r="DA24" s="747"/>
      <c r="DB24" s="747"/>
      <c r="DC24" s="779"/>
      <c r="DD24" s="774">
        <v>1793968</v>
      </c>
      <c r="DE24" s="732"/>
      <c r="DF24" s="732"/>
      <c r="DG24" s="732"/>
      <c r="DH24" s="732"/>
      <c r="DI24" s="732"/>
      <c r="DJ24" s="732"/>
      <c r="DK24" s="775"/>
      <c r="DL24" s="774">
        <v>1781597</v>
      </c>
      <c r="DM24" s="732"/>
      <c r="DN24" s="732"/>
      <c r="DO24" s="732"/>
      <c r="DP24" s="732"/>
      <c r="DQ24" s="732"/>
      <c r="DR24" s="732"/>
      <c r="DS24" s="732"/>
      <c r="DT24" s="732"/>
      <c r="DU24" s="732"/>
      <c r="DV24" s="775"/>
      <c r="DW24" s="776">
        <v>50.4</v>
      </c>
      <c r="DX24" s="747"/>
      <c r="DY24" s="747"/>
      <c r="DZ24" s="747"/>
      <c r="EA24" s="747"/>
      <c r="EB24" s="747"/>
      <c r="EC24" s="777"/>
    </row>
    <row r="25" spans="2:133" ht="11.25" customHeight="1" x14ac:dyDescent="0.15">
      <c r="B25" s="673" t="s">
        <v>293</v>
      </c>
      <c r="C25" s="674"/>
      <c r="D25" s="674"/>
      <c r="E25" s="674"/>
      <c r="F25" s="674"/>
      <c r="G25" s="674"/>
      <c r="H25" s="674"/>
      <c r="I25" s="674"/>
      <c r="J25" s="674"/>
      <c r="K25" s="674"/>
      <c r="L25" s="674"/>
      <c r="M25" s="674"/>
      <c r="N25" s="674"/>
      <c r="O25" s="674"/>
      <c r="P25" s="674"/>
      <c r="Q25" s="675"/>
      <c r="R25" s="676" t="s">
        <v>128</v>
      </c>
      <c r="S25" s="677"/>
      <c r="T25" s="677"/>
      <c r="U25" s="677"/>
      <c r="V25" s="677"/>
      <c r="W25" s="677"/>
      <c r="X25" s="677"/>
      <c r="Y25" s="678"/>
      <c r="Z25" s="713" t="s">
        <v>128</v>
      </c>
      <c r="AA25" s="713"/>
      <c r="AB25" s="713"/>
      <c r="AC25" s="713"/>
      <c r="AD25" s="714" t="s">
        <v>128</v>
      </c>
      <c r="AE25" s="714"/>
      <c r="AF25" s="714"/>
      <c r="AG25" s="714"/>
      <c r="AH25" s="714"/>
      <c r="AI25" s="714"/>
      <c r="AJ25" s="714"/>
      <c r="AK25" s="714"/>
      <c r="AL25" s="679" t="s">
        <v>234</v>
      </c>
      <c r="AM25" s="680"/>
      <c r="AN25" s="680"/>
      <c r="AO25" s="715"/>
      <c r="AP25" s="770" t="s">
        <v>294</v>
      </c>
      <c r="AQ25" s="778"/>
      <c r="AR25" s="778"/>
      <c r="AS25" s="778"/>
      <c r="AT25" s="778"/>
      <c r="AU25" s="778"/>
      <c r="AV25" s="778"/>
      <c r="AW25" s="778"/>
      <c r="AX25" s="778"/>
      <c r="AY25" s="778"/>
      <c r="AZ25" s="778"/>
      <c r="BA25" s="778"/>
      <c r="BB25" s="778"/>
      <c r="BC25" s="778"/>
      <c r="BD25" s="778"/>
      <c r="BE25" s="778"/>
      <c r="BF25" s="772"/>
      <c r="BG25" s="676" t="s">
        <v>128</v>
      </c>
      <c r="BH25" s="677"/>
      <c r="BI25" s="677"/>
      <c r="BJ25" s="677"/>
      <c r="BK25" s="677"/>
      <c r="BL25" s="677"/>
      <c r="BM25" s="677"/>
      <c r="BN25" s="678"/>
      <c r="BO25" s="713" t="s">
        <v>128</v>
      </c>
      <c r="BP25" s="713"/>
      <c r="BQ25" s="713"/>
      <c r="BR25" s="713"/>
      <c r="BS25" s="682" t="s">
        <v>128</v>
      </c>
      <c r="BT25" s="677"/>
      <c r="BU25" s="677"/>
      <c r="BV25" s="677"/>
      <c r="BW25" s="677"/>
      <c r="BX25" s="677"/>
      <c r="BY25" s="677"/>
      <c r="BZ25" s="677"/>
      <c r="CA25" s="677"/>
      <c r="CB25" s="720"/>
      <c r="CD25" s="709" t="s">
        <v>295</v>
      </c>
      <c r="CE25" s="710"/>
      <c r="CF25" s="710"/>
      <c r="CG25" s="710"/>
      <c r="CH25" s="710"/>
      <c r="CI25" s="710"/>
      <c r="CJ25" s="710"/>
      <c r="CK25" s="710"/>
      <c r="CL25" s="710"/>
      <c r="CM25" s="710"/>
      <c r="CN25" s="710"/>
      <c r="CO25" s="710"/>
      <c r="CP25" s="710"/>
      <c r="CQ25" s="711"/>
      <c r="CR25" s="676">
        <v>982298</v>
      </c>
      <c r="CS25" s="695"/>
      <c r="CT25" s="695"/>
      <c r="CU25" s="695"/>
      <c r="CV25" s="695"/>
      <c r="CW25" s="695"/>
      <c r="CX25" s="695"/>
      <c r="CY25" s="696"/>
      <c r="CZ25" s="679">
        <v>16.7</v>
      </c>
      <c r="DA25" s="697"/>
      <c r="DB25" s="697"/>
      <c r="DC25" s="698"/>
      <c r="DD25" s="682">
        <v>927892</v>
      </c>
      <c r="DE25" s="695"/>
      <c r="DF25" s="695"/>
      <c r="DG25" s="695"/>
      <c r="DH25" s="695"/>
      <c r="DI25" s="695"/>
      <c r="DJ25" s="695"/>
      <c r="DK25" s="696"/>
      <c r="DL25" s="682">
        <v>917790</v>
      </c>
      <c r="DM25" s="695"/>
      <c r="DN25" s="695"/>
      <c r="DO25" s="695"/>
      <c r="DP25" s="695"/>
      <c r="DQ25" s="695"/>
      <c r="DR25" s="695"/>
      <c r="DS25" s="695"/>
      <c r="DT25" s="695"/>
      <c r="DU25" s="695"/>
      <c r="DV25" s="696"/>
      <c r="DW25" s="679">
        <v>26</v>
      </c>
      <c r="DX25" s="697"/>
      <c r="DY25" s="697"/>
      <c r="DZ25" s="697"/>
      <c r="EA25" s="697"/>
      <c r="EB25" s="697"/>
      <c r="EC25" s="712"/>
    </row>
    <row r="26" spans="2:133" ht="11.25" customHeight="1" x14ac:dyDescent="0.15">
      <c r="B26" s="673" t="s">
        <v>296</v>
      </c>
      <c r="C26" s="674"/>
      <c r="D26" s="674"/>
      <c r="E26" s="674"/>
      <c r="F26" s="674"/>
      <c r="G26" s="674"/>
      <c r="H26" s="674"/>
      <c r="I26" s="674"/>
      <c r="J26" s="674"/>
      <c r="K26" s="674"/>
      <c r="L26" s="674"/>
      <c r="M26" s="674"/>
      <c r="N26" s="674"/>
      <c r="O26" s="674"/>
      <c r="P26" s="674"/>
      <c r="Q26" s="675"/>
      <c r="R26" s="676">
        <v>3664676</v>
      </c>
      <c r="S26" s="677"/>
      <c r="T26" s="677"/>
      <c r="U26" s="677"/>
      <c r="V26" s="677"/>
      <c r="W26" s="677"/>
      <c r="X26" s="677"/>
      <c r="Y26" s="678"/>
      <c r="Z26" s="713">
        <v>59.3</v>
      </c>
      <c r="AA26" s="713"/>
      <c r="AB26" s="713"/>
      <c r="AC26" s="713"/>
      <c r="AD26" s="714">
        <v>3411699</v>
      </c>
      <c r="AE26" s="714"/>
      <c r="AF26" s="714"/>
      <c r="AG26" s="714"/>
      <c r="AH26" s="714"/>
      <c r="AI26" s="714"/>
      <c r="AJ26" s="714"/>
      <c r="AK26" s="714"/>
      <c r="AL26" s="679">
        <v>99.7</v>
      </c>
      <c r="AM26" s="680"/>
      <c r="AN26" s="680"/>
      <c r="AO26" s="715"/>
      <c r="AP26" s="770" t="s">
        <v>297</v>
      </c>
      <c r="AQ26" s="771"/>
      <c r="AR26" s="771"/>
      <c r="AS26" s="771"/>
      <c r="AT26" s="771"/>
      <c r="AU26" s="771"/>
      <c r="AV26" s="771"/>
      <c r="AW26" s="771"/>
      <c r="AX26" s="771"/>
      <c r="AY26" s="771"/>
      <c r="AZ26" s="771"/>
      <c r="BA26" s="771"/>
      <c r="BB26" s="771"/>
      <c r="BC26" s="771"/>
      <c r="BD26" s="771"/>
      <c r="BE26" s="771"/>
      <c r="BF26" s="772"/>
      <c r="BG26" s="676" t="s">
        <v>234</v>
      </c>
      <c r="BH26" s="677"/>
      <c r="BI26" s="677"/>
      <c r="BJ26" s="677"/>
      <c r="BK26" s="677"/>
      <c r="BL26" s="677"/>
      <c r="BM26" s="677"/>
      <c r="BN26" s="678"/>
      <c r="BO26" s="713" t="s">
        <v>128</v>
      </c>
      <c r="BP26" s="713"/>
      <c r="BQ26" s="713"/>
      <c r="BR26" s="713"/>
      <c r="BS26" s="682" t="s">
        <v>234</v>
      </c>
      <c r="BT26" s="677"/>
      <c r="BU26" s="677"/>
      <c r="BV26" s="677"/>
      <c r="BW26" s="677"/>
      <c r="BX26" s="677"/>
      <c r="BY26" s="677"/>
      <c r="BZ26" s="677"/>
      <c r="CA26" s="677"/>
      <c r="CB26" s="720"/>
      <c r="CD26" s="709" t="s">
        <v>298</v>
      </c>
      <c r="CE26" s="710"/>
      <c r="CF26" s="710"/>
      <c r="CG26" s="710"/>
      <c r="CH26" s="710"/>
      <c r="CI26" s="710"/>
      <c r="CJ26" s="710"/>
      <c r="CK26" s="710"/>
      <c r="CL26" s="710"/>
      <c r="CM26" s="710"/>
      <c r="CN26" s="710"/>
      <c r="CO26" s="710"/>
      <c r="CP26" s="710"/>
      <c r="CQ26" s="711"/>
      <c r="CR26" s="676">
        <v>662693</v>
      </c>
      <c r="CS26" s="677"/>
      <c r="CT26" s="677"/>
      <c r="CU26" s="677"/>
      <c r="CV26" s="677"/>
      <c r="CW26" s="677"/>
      <c r="CX26" s="677"/>
      <c r="CY26" s="678"/>
      <c r="CZ26" s="679">
        <v>11.2</v>
      </c>
      <c r="DA26" s="697"/>
      <c r="DB26" s="697"/>
      <c r="DC26" s="698"/>
      <c r="DD26" s="682">
        <v>620077</v>
      </c>
      <c r="DE26" s="677"/>
      <c r="DF26" s="677"/>
      <c r="DG26" s="677"/>
      <c r="DH26" s="677"/>
      <c r="DI26" s="677"/>
      <c r="DJ26" s="677"/>
      <c r="DK26" s="678"/>
      <c r="DL26" s="682" t="s">
        <v>128</v>
      </c>
      <c r="DM26" s="677"/>
      <c r="DN26" s="677"/>
      <c r="DO26" s="677"/>
      <c r="DP26" s="677"/>
      <c r="DQ26" s="677"/>
      <c r="DR26" s="677"/>
      <c r="DS26" s="677"/>
      <c r="DT26" s="677"/>
      <c r="DU26" s="677"/>
      <c r="DV26" s="678"/>
      <c r="DW26" s="679" t="s">
        <v>234</v>
      </c>
      <c r="DX26" s="697"/>
      <c r="DY26" s="697"/>
      <c r="DZ26" s="697"/>
      <c r="EA26" s="697"/>
      <c r="EB26" s="697"/>
      <c r="EC26" s="712"/>
    </row>
    <row r="27" spans="2:133" ht="11.25" customHeight="1" x14ac:dyDescent="0.15">
      <c r="B27" s="673" t="s">
        <v>299</v>
      </c>
      <c r="C27" s="674"/>
      <c r="D27" s="674"/>
      <c r="E27" s="674"/>
      <c r="F27" s="674"/>
      <c r="G27" s="674"/>
      <c r="H27" s="674"/>
      <c r="I27" s="674"/>
      <c r="J27" s="674"/>
      <c r="K27" s="674"/>
      <c r="L27" s="674"/>
      <c r="M27" s="674"/>
      <c r="N27" s="674"/>
      <c r="O27" s="674"/>
      <c r="P27" s="674"/>
      <c r="Q27" s="675"/>
      <c r="R27" s="676">
        <v>985</v>
      </c>
      <c r="S27" s="677"/>
      <c r="T27" s="677"/>
      <c r="U27" s="677"/>
      <c r="V27" s="677"/>
      <c r="W27" s="677"/>
      <c r="X27" s="677"/>
      <c r="Y27" s="678"/>
      <c r="Z27" s="713">
        <v>0</v>
      </c>
      <c r="AA27" s="713"/>
      <c r="AB27" s="713"/>
      <c r="AC27" s="713"/>
      <c r="AD27" s="714">
        <v>985</v>
      </c>
      <c r="AE27" s="714"/>
      <c r="AF27" s="714"/>
      <c r="AG27" s="714"/>
      <c r="AH27" s="714"/>
      <c r="AI27" s="714"/>
      <c r="AJ27" s="714"/>
      <c r="AK27" s="714"/>
      <c r="AL27" s="679">
        <v>0</v>
      </c>
      <c r="AM27" s="680"/>
      <c r="AN27" s="680"/>
      <c r="AO27" s="715"/>
      <c r="AP27" s="673" t="s">
        <v>300</v>
      </c>
      <c r="AQ27" s="674"/>
      <c r="AR27" s="674"/>
      <c r="AS27" s="674"/>
      <c r="AT27" s="674"/>
      <c r="AU27" s="674"/>
      <c r="AV27" s="674"/>
      <c r="AW27" s="674"/>
      <c r="AX27" s="674"/>
      <c r="AY27" s="674"/>
      <c r="AZ27" s="674"/>
      <c r="BA27" s="674"/>
      <c r="BB27" s="674"/>
      <c r="BC27" s="674"/>
      <c r="BD27" s="674"/>
      <c r="BE27" s="674"/>
      <c r="BF27" s="675"/>
      <c r="BG27" s="676">
        <v>773703</v>
      </c>
      <c r="BH27" s="677"/>
      <c r="BI27" s="677"/>
      <c r="BJ27" s="677"/>
      <c r="BK27" s="677"/>
      <c r="BL27" s="677"/>
      <c r="BM27" s="677"/>
      <c r="BN27" s="678"/>
      <c r="BO27" s="713">
        <v>100</v>
      </c>
      <c r="BP27" s="713"/>
      <c r="BQ27" s="713"/>
      <c r="BR27" s="713"/>
      <c r="BS27" s="682" t="s">
        <v>234</v>
      </c>
      <c r="BT27" s="677"/>
      <c r="BU27" s="677"/>
      <c r="BV27" s="677"/>
      <c r="BW27" s="677"/>
      <c r="BX27" s="677"/>
      <c r="BY27" s="677"/>
      <c r="BZ27" s="677"/>
      <c r="CA27" s="677"/>
      <c r="CB27" s="720"/>
      <c r="CD27" s="709" t="s">
        <v>301</v>
      </c>
      <c r="CE27" s="710"/>
      <c r="CF27" s="710"/>
      <c r="CG27" s="710"/>
      <c r="CH27" s="710"/>
      <c r="CI27" s="710"/>
      <c r="CJ27" s="710"/>
      <c r="CK27" s="710"/>
      <c r="CL27" s="710"/>
      <c r="CM27" s="710"/>
      <c r="CN27" s="710"/>
      <c r="CO27" s="710"/>
      <c r="CP27" s="710"/>
      <c r="CQ27" s="711"/>
      <c r="CR27" s="676">
        <v>726258</v>
      </c>
      <c r="CS27" s="695"/>
      <c r="CT27" s="695"/>
      <c r="CU27" s="695"/>
      <c r="CV27" s="695"/>
      <c r="CW27" s="695"/>
      <c r="CX27" s="695"/>
      <c r="CY27" s="696"/>
      <c r="CZ27" s="679">
        <v>12.3</v>
      </c>
      <c r="DA27" s="697"/>
      <c r="DB27" s="697"/>
      <c r="DC27" s="698"/>
      <c r="DD27" s="682">
        <v>251100</v>
      </c>
      <c r="DE27" s="695"/>
      <c r="DF27" s="695"/>
      <c r="DG27" s="695"/>
      <c r="DH27" s="695"/>
      <c r="DI27" s="695"/>
      <c r="DJ27" s="695"/>
      <c r="DK27" s="696"/>
      <c r="DL27" s="682">
        <v>248831</v>
      </c>
      <c r="DM27" s="695"/>
      <c r="DN27" s="695"/>
      <c r="DO27" s="695"/>
      <c r="DP27" s="695"/>
      <c r="DQ27" s="695"/>
      <c r="DR27" s="695"/>
      <c r="DS27" s="695"/>
      <c r="DT27" s="695"/>
      <c r="DU27" s="695"/>
      <c r="DV27" s="696"/>
      <c r="DW27" s="679">
        <v>7</v>
      </c>
      <c r="DX27" s="697"/>
      <c r="DY27" s="697"/>
      <c r="DZ27" s="697"/>
      <c r="EA27" s="697"/>
      <c r="EB27" s="697"/>
      <c r="EC27" s="712"/>
    </row>
    <row r="28" spans="2:133" ht="11.25" customHeight="1" x14ac:dyDescent="0.15">
      <c r="B28" s="673" t="s">
        <v>302</v>
      </c>
      <c r="C28" s="674"/>
      <c r="D28" s="674"/>
      <c r="E28" s="674"/>
      <c r="F28" s="674"/>
      <c r="G28" s="674"/>
      <c r="H28" s="674"/>
      <c r="I28" s="674"/>
      <c r="J28" s="674"/>
      <c r="K28" s="674"/>
      <c r="L28" s="674"/>
      <c r="M28" s="674"/>
      <c r="N28" s="674"/>
      <c r="O28" s="674"/>
      <c r="P28" s="674"/>
      <c r="Q28" s="675"/>
      <c r="R28" s="676">
        <v>21489</v>
      </c>
      <c r="S28" s="677"/>
      <c r="T28" s="677"/>
      <c r="U28" s="677"/>
      <c r="V28" s="677"/>
      <c r="W28" s="677"/>
      <c r="X28" s="677"/>
      <c r="Y28" s="678"/>
      <c r="Z28" s="713">
        <v>0.3</v>
      </c>
      <c r="AA28" s="713"/>
      <c r="AB28" s="713"/>
      <c r="AC28" s="713"/>
      <c r="AD28" s="714" t="s">
        <v>234</v>
      </c>
      <c r="AE28" s="714"/>
      <c r="AF28" s="714"/>
      <c r="AG28" s="714"/>
      <c r="AH28" s="714"/>
      <c r="AI28" s="714"/>
      <c r="AJ28" s="714"/>
      <c r="AK28" s="714"/>
      <c r="AL28" s="679" t="s">
        <v>128</v>
      </c>
      <c r="AM28" s="680"/>
      <c r="AN28" s="680"/>
      <c r="AO28" s="715"/>
      <c r="AP28" s="673"/>
      <c r="AQ28" s="674"/>
      <c r="AR28" s="674"/>
      <c r="AS28" s="674"/>
      <c r="AT28" s="674"/>
      <c r="AU28" s="674"/>
      <c r="AV28" s="674"/>
      <c r="AW28" s="674"/>
      <c r="AX28" s="674"/>
      <c r="AY28" s="674"/>
      <c r="AZ28" s="674"/>
      <c r="BA28" s="674"/>
      <c r="BB28" s="674"/>
      <c r="BC28" s="674"/>
      <c r="BD28" s="674"/>
      <c r="BE28" s="674"/>
      <c r="BF28" s="675"/>
      <c r="BG28" s="676"/>
      <c r="BH28" s="677"/>
      <c r="BI28" s="677"/>
      <c r="BJ28" s="677"/>
      <c r="BK28" s="677"/>
      <c r="BL28" s="677"/>
      <c r="BM28" s="677"/>
      <c r="BN28" s="678"/>
      <c r="BO28" s="713"/>
      <c r="BP28" s="713"/>
      <c r="BQ28" s="713"/>
      <c r="BR28" s="713"/>
      <c r="BS28" s="682"/>
      <c r="BT28" s="677"/>
      <c r="BU28" s="677"/>
      <c r="BV28" s="677"/>
      <c r="BW28" s="677"/>
      <c r="BX28" s="677"/>
      <c r="BY28" s="677"/>
      <c r="BZ28" s="677"/>
      <c r="CA28" s="677"/>
      <c r="CB28" s="720"/>
      <c r="CD28" s="709" t="s">
        <v>303</v>
      </c>
      <c r="CE28" s="710"/>
      <c r="CF28" s="710"/>
      <c r="CG28" s="710"/>
      <c r="CH28" s="710"/>
      <c r="CI28" s="710"/>
      <c r="CJ28" s="710"/>
      <c r="CK28" s="710"/>
      <c r="CL28" s="710"/>
      <c r="CM28" s="710"/>
      <c r="CN28" s="710"/>
      <c r="CO28" s="710"/>
      <c r="CP28" s="710"/>
      <c r="CQ28" s="711"/>
      <c r="CR28" s="676">
        <v>615142</v>
      </c>
      <c r="CS28" s="677"/>
      <c r="CT28" s="677"/>
      <c r="CU28" s="677"/>
      <c r="CV28" s="677"/>
      <c r="CW28" s="677"/>
      <c r="CX28" s="677"/>
      <c r="CY28" s="678"/>
      <c r="CZ28" s="679">
        <v>10.4</v>
      </c>
      <c r="DA28" s="697"/>
      <c r="DB28" s="697"/>
      <c r="DC28" s="698"/>
      <c r="DD28" s="682">
        <v>614976</v>
      </c>
      <c r="DE28" s="677"/>
      <c r="DF28" s="677"/>
      <c r="DG28" s="677"/>
      <c r="DH28" s="677"/>
      <c r="DI28" s="677"/>
      <c r="DJ28" s="677"/>
      <c r="DK28" s="678"/>
      <c r="DL28" s="682">
        <v>614976</v>
      </c>
      <c r="DM28" s="677"/>
      <c r="DN28" s="677"/>
      <c r="DO28" s="677"/>
      <c r="DP28" s="677"/>
      <c r="DQ28" s="677"/>
      <c r="DR28" s="677"/>
      <c r="DS28" s="677"/>
      <c r="DT28" s="677"/>
      <c r="DU28" s="677"/>
      <c r="DV28" s="678"/>
      <c r="DW28" s="679">
        <v>17.399999999999999</v>
      </c>
      <c r="DX28" s="697"/>
      <c r="DY28" s="697"/>
      <c r="DZ28" s="697"/>
      <c r="EA28" s="697"/>
      <c r="EB28" s="697"/>
      <c r="EC28" s="712"/>
    </row>
    <row r="29" spans="2:133" ht="11.25" customHeight="1" x14ac:dyDescent="0.15">
      <c r="B29" s="673" t="s">
        <v>304</v>
      </c>
      <c r="C29" s="674"/>
      <c r="D29" s="674"/>
      <c r="E29" s="674"/>
      <c r="F29" s="674"/>
      <c r="G29" s="674"/>
      <c r="H29" s="674"/>
      <c r="I29" s="674"/>
      <c r="J29" s="674"/>
      <c r="K29" s="674"/>
      <c r="L29" s="674"/>
      <c r="M29" s="674"/>
      <c r="N29" s="674"/>
      <c r="O29" s="674"/>
      <c r="P29" s="674"/>
      <c r="Q29" s="675"/>
      <c r="R29" s="676">
        <v>34323</v>
      </c>
      <c r="S29" s="677"/>
      <c r="T29" s="677"/>
      <c r="U29" s="677"/>
      <c r="V29" s="677"/>
      <c r="W29" s="677"/>
      <c r="X29" s="677"/>
      <c r="Y29" s="678"/>
      <c r="Z29" s="713">
        <v>0.6</v>
      </c>
      <c r="AA29" s="713"/>
      <c r="AB29" s="713"/>
      <c r="AC29" s="713"/>
      <c r="AD29" s="714">
        <v>1670</v>
      </c>
      <c r="AE29" s="714"/>
      <c r="AF29" s="714"/>
      <c r="AG29" s="714"/>
      <c r="AH29" s="714"/>
      <c r="AI29" s="714"/>
      <c r="AJ29" s="714"/>
      <c r="AK29" s="714"/>
      <c r="AL29" s="679">
        <v>0</v>
      </c>
      <c r="AM29" s="680"/>
      <c r="AN29" s="680"/>
      <c r="AO29" s="715"/>
      <c r="AP29" s="657"/>
      <c r="AQ29" s="658"/>
      <c r="AR29" s="658"/>
      <c r="AS29" s="658"/>
      <c r="AT29" s="658"/>
      <c r="AU29" s="658"/>
      <c r="AV29" s="658"/>
      <c r="AW29" s="658"/>
      <c r="AX29" s="658"/>
      <c r="AY29" s="658"/>
      <c r="AZ29" s="658"/>
      <c r="BA29" s="658"/>
      <c r="BB29" s="658"/>
      <c r="BC29" s="658"/>
      <c r="BD29" s="658"/>
      <c r="BE29" s="658"/>
      <c r="BF29" s="659"/>
      <c r="BG29" s="676"/>
      <c r="BH29" s="677"/>
      <c r="BI29" s="677"/>
      <c r="BJ29" s="677"/>
      <c r="BK29" s="677"/>
      <c r="BL29" s="677"/>
      <c r="BM29" s="677"/>
      <c r="BN29" s="678"/>
      <c r="BO29" s="713"/>
      <c r="BP29" s="713"/>
      <c r="BQ29" s="713"/>
      <c r="BR29" s="713"/>
      <c r="BS29" s="714"/>
      <c r="BT29" s="714"/>
      <c r="BU29" s="714"/>
      <c r="BV29" s="714"/>
      <c r="BW29" s="714"/>
      <c r="BX29" s="714"/>
      <c r="BY29" s="714"/>
      <c r="BZ29" s="714"/>
      <c r="CA29" s="714"/>
      <c r="CB29" s="773"/>
      <c r="CD29" s="761" t="s">
        <v>305</v>
      </c>
      <c r="CE29" s="762"/>
      <c r="CF29" s="709" t="s">
        <v>306</v>
      </c>
      <c r="CG29" s="710"/>
      <c r="CH29" s="710"/>
      <c r="CI29" s="710"/>
      <c r="CJ29" s="710"/>
      <c r="CK29" s="710"/>
      <c r="CL29" s="710"/>
      <c r="CM29" s="710"/>
      <c r="CN29" s="710"/>
      <c r="CO29" s="710"/>
      <c r="CP29" s="710"/>
      <c r="CQ29" s="711"/>
      <c r="CR29" s="676">
        <v>615123</v>
      </c>
      <c r="CS29" s="695"/>
      <c r="CT29" s="695"/>
      <c r="CU29" s="695"/>
      <c r="CV29" s="695"/>
      <c r="CW29" s="695"/>
      <c r="CX29" s="695"/>
      <c r="CY29" s="696"/>
      <c r="CZ29" s="679">
        <v>10.4</v>
      </c>
      <c r="DA29" s="697"/>
      <c r="DB29" s="697"/>
      <c r="DC29" s="698"/>
      <c r="DD29" s="682">
        <v>614957</v>
      </c>
      <c r="DE29" s="695"/>
      <c r="DF29" s="695"/>
      <c r="DG29" s="695"/>
      <c r="DH29" s="695"/>
      <c r="DI29" s="695"/>
      <c r="DJ29" s="695"/>
      <c r="DK29" s="696"/>
      <c r="DL29" s="682">
        <v>614957</v>
      </c>
      <c r="DM29" s="695"/>
      <c r="DN29" s="695"/>
      <c r="DO29" s="695"/>
      <c r="DP29" s="695"/>
      <c r="DQ29" s="695"/>
      <c r="DR29" s="695"/>
      <c r="DS29" s="695"/>
      <c r="DT29" s="695"/>
      <c r="DU29" s="695"/>
      <c r="DV29" s="696"/>
      <c r="DW29" s="679">
        <v>17.399999999999999</v>
      </c>
      <c r="DX29" s="697"/>
      <c r="DY29" s="697"/>
      <c r="DZ29" s="697"/>
      <c r="EA29" s="697"/>
      <c r="EB29" s="697"/>
      <c r="EC29" s="712"/>
    </row>
    <row r="30" spans="2:133" ht="11.25" customHeight="1" x14ac:dyDescent="0.15">
      <c r="B30" s="673" t="s">
        <v>307</v>
      </c>
      <c r="C30" s="674"/>
      <c r="D30" s="674"/>
      <c r="E30" s="674"/>
      <c r="F30" s="674"/>
      <c r="G30" s="674"/>
      <c r="H30" s="674"/>
      <c r="I30" s="674"/>
      <c r="J30" s="674"/>
      <c r="K30" s="674"/>
      <c r="L30" s="674"/>
      <c r="M30" s="674"/>
      <c r="N30" s="674"/>
      <c r="O30" s="674"/>
      <c r="P30" s="674"/>
      <c r="Q30" s="675"/>
      <c r="R30" s="676">
        <v>27247</v>
      </c>
      <c r="S30" s="677"/>
      <c r="T30" s="677"/>
      <c r="U30" s="677"/>
      <c r="V30" s="677"/>
      <c r="W30" s="677"/>
      <c r="X30" s="677"/>
      <c r="Y30" s="678"/>
      <c r="Z30" s="713">
        <v>0.4</v>
      </c>
      <c r="AA30" s="713"/>
      <c r="AB30" s="713"/>
      <c r="AC30" s="713"/>
      <c r="AD30" s="714" t="s">
        <v>128</v>
      </c>
      <c r="AE30" s="714"/>
      <c r="AF30" s="714"/>
      <c r="AG30" s="714"/>
      <c r="AH30" s="714"/>
      <c r="AI30" s="714"/>
      <c r="AJ30" s="714"/>
      <c r="AK30" s="714"/>
      <c r="AL30" s="679" t="s">
        <v>234</v>
      </c>
      <c r="AM30" s="680"/>
      <c r="AN30" s="680"/>
      <c r="AO30" s="715"/>
      <c r="AP30" s="737" t="s">
        <v>223</v>
      </c>
      <c r="AQ30" s="738"/>
      <c r="AR30" s="738"/>
      <c r="AS30" s="738"/>
      <c r="AT30" s="738"/>
      <c r="AU30" s="738"/>
      <c r="AV30" s="738"/>
      <c r="AW30" s="738"/>
      <c r="AX30" s="738"/>
      <c r="AY30" s="738"/>
      <c r="AZ30" s="738"/>
      <c r="BA30" s="738"/>
      <c r="BB30" s="738"/>
      <c r="BC30" s="738"/>
      <c r="BD30" s="738"/>
      <c r="BE30" s="738"/>
      <c r="BF30" s="739"/>
      <c r="BG30" s="737" t="s">
        <v>308</v>
      </c>
      <c r="BH30" s="750"/>
      <c r="BI30" s="750"/>
      <c r="BJ30" s="750"/>
      <c r="BK30" s="750"/>
      <c r="BL30" s="750"/>
      <c r="BM30" s="750"/>
      <c r="BN30" s="750"/>
      <c r="BO30" s="750"/>
      <c r="BP30" s="750"/>
      <c r="BQ30" s="751"/>
      <c r="BR30" s="737" t="s">
        <v>309</v>
      </c>
      <c r="BS30" s="750"/>
      <c r="BT30" s="750"/>
      <c r="BU30" s="750"/>
      <c r="BV30" s="750"/>
      <c r="BW30" s="750"/>
      <c r="BX30" s="750"/>
      <c r="BY30" s="750"/>
      <c r="BZ30" s="750"/>
      <c r="CA30" s="750"/>
      <c r="CB30" s="751"/>
      <c r="CD30" s="763"/>
      <c r="CE30" s="764"/>
      <c r="CF30" s="709" t="s">
        <v>310</v>
      </c>
      <c r="CG30" s="710"/>
      <c r="CH30" s="710"/>
      <c r="CI30" s="710"/>
      <c r="CJ30" s="710"/>
      <c r="CK30" s="710"/>
      <c r="CL30" s="710"/>
      <c r="CM30" s="710"/>
      <c r="CN30" s="710"/>
      <c r="CO30" s="710"/>
      <c r="CP30" s="710"/>
      <c r="CQ30" s="711"/>
      <c r="CR30" s="676">
        <v>583095</v>
      </c>
      <c r="CS30" s="677"/>
      <c r="CT30" s="677"/>
      <c r="CU30" s="677"/>
      <c r="CV30" s="677"/>
      <c r="CW30" s="677"/>
      <c r="CX30" s="677"/>
      <c r="CY30" s="678"/>
      <c r="CZ30" s="679">
        <v>9.9</v>
      </c>
      <c r="DA30" s="697"/>
      <c r="DB30" s="697"/>
      <c r="DC30" s="698"/>
      <c r="DD30" s="682">
        <v>582931</v>
      </c>
      <c r="DE30" s="677"/>
      <c r="DF30" s="677"/>
      <c r="DG30" s="677"/>
      <c r="DH30" s="677"/>
      <c r="DI30" s="677"/>
      <c r="DJ30" s="677"/>
      <c r="DK30" s="678"/>
      <c r="DL30" s="682">
        <v>582931</v>
      </c>
      <c r="DM30" s="677"/>
      <c r="DN30" s="677"/>
      <c r="DO30" s="677"/>
      <c r="DP30" s="677"/>
      <c r="DQ30" s="677"/>
      <c r="DR30" s="677"/>
      <c r="DS30" s="677"/>
      <c r="DT30" s="677"/>
      <c r="DU30" s="677"/>
      <c r="DV30" s="678"/>
      <c r="DW30" s="679">
        <v>16.5</v>
      </c>
      <c r="DX30" s="697"/>
      <c r="DY30" s="697"/>
      <c r="DZ30" s="697"/>
      <c r="EA30" s="697"/>
      <c r="EB30" s="697"/>
      <c r="EC30" s="712"/>
    </row>
    <row r="31" spans="2:133" ht="11.25" customHeight="1" x14ac:dyDescent="0.15">
      <c r="B31" s="673" t="s">
        <v>311</v>
      </c>
      <c r="C31" s="674"/>
      <c r="D31" s="674"/>
      <c r="E31" s="674"/>
      <c r="F31" s="674"/>
      <c r="G31" s="674"/>
      <c r="H31" s="674"/>
      <c r="I31" s="674"/>
      <c r="J31" s="674"/>
      <c r="K31" s="674"/>
      <c r="L31" s="674"/>
      <c r="M31" s="674"/>
      <c r="N31" s="674"/>
      <c r="O31" s="674"/>
      <c r="P31" s="674"/>
      <c r="Q31" s="675"/>
      <c r="R31" s="676">
        <v>821807</v>
      </c>
      <c r="S31" s="677"/>
      <c r="T31" s="677"/>
      <c r="U31" s="677"/>
      <c r="V31" s="677"/>
      <c r="W31" s="677"/>
      <c r="X31" s="677"/>
      <c r="Y31" s="678"/>
      <c r="Z31" s="713">
        <v>13.3</v>
      </c>
      <c r="AA31" s="713"/>
      <c r="AB31" s="713"/>
      <c r="AC31" s="713"/>
      <c r="AD31" s="714" t="s">
        <v>128</v>
      </c>
      <c r="AE31" s="714"/>
      <c r="AF31" s="714"/>
      <c r="AG31" s="714"/>
      <c r="AH31" s="714"/>
      <c r="AI31" s="714"/>
      <c r="AJ31" s="714"/>
      <c r="AK31" s="714"/>
      <c r="AL31" s="679" t="s">
        <v>234</v>
      </c>
      <c r="AM31" s="680"/>
      <c r="AN31" s="680"/>
      <c r="AO31" s="715"/>
      <c r="AP31" s="752" t="s">
        <v>312</v>
      </c>
      <c r="AQ31" s="753"/>
      <c r="AR31" s="753"/>
      <c r="AS31" s="753"/>
      <c r="AT31" s="758" t="s">
        <v>313</v>
      </c>
      <c r="AU31" s="229"/>
      <c r="AV31" s="229"/>
      <c r="AW31" s="229"/>
      <c r="AX31" s="742" t="s">
        <v>188</v>
      </c>
      <c r="AY31" s="743"/>
      <c r="AZ31" s="743"/>
      <c r="BA31" s="743"/>
      <c r="BB31" s="743"/>
      <c r="BC31" s="743"/>
      <c r="BD31" s="743"/>
      <c r="BE31" s="743"/>
      <c r="BF31" s="744"/>
      <c r="BG31" s="745">
        <v>98.2</v>
      </c>
      <c r="BH31" s="746"/>
      <c r="BI31" s="746"/>
      <c r="BJ31" s="746"/>
      <c r="BK31" s="746"/>
      <c r="BL31" s="746"/>
      <c r="BM31" s="747">
        <v>90.8</v>
      </c>
      <c r="BN31" s="746"/>
      <c r="BO31" s="746"/>
      <c r="BP31" s="746"/>
      <c r="BQ31" s="748"/>
      <c r="BR31" s="745">
        <v>98.1</v>
      </c>
      <c r="BS31" s="746"/>
      <c r="BT31" s="746"/>
      <c r="BU31" s="746"/>
      <c r="BV31" s="746"/>
      <c r="BW31" s="746"/>
      <c r="BX31" s="747">
        <v>89.8</v>
      </c>
      <c r="BY31" s="746"/>
      <c r="BZ31" s="746"/>
      <c r="CA31" s="746"/>
      <c r="CB31" s="748"/>
      <c r="CD31" s="763"/>
      <c r="CE31" s="764"/>
      <c r="CF31" s="709" t="s">
        <v>314</v>
      </c>
      <c r="CG31" s="710"/>
      <c r="CH31" s="710"/>
      <c r="CI31" s="710"/>
      <c r="CJ31" s="710"/>
      <c r="CK31" s="710"/>
      <c r="CL31" s="710"/>
      <c r="CM31" s="710"/>
      <c r="CN31" s="710"/>
      <c r="CO31" s="710"/>
      <c r="CP31" s="710"/>
      <c r="CQ31" s="711"/>
      <c r="CR31" s="676">
        <v>32028</v>
      </c>
      <c r="CS31" s="695"/>
      <c r="CT31" s="695"/>
      <c r="CU31" s="695"/>
      <c r="CV31" s="695"/>
      <c r="CW31" s="695"/>
      <c r="CX31" s="695"/>
      <c r="CY31" s="696"/>
      <c r="CZ31" s="679">
        <v>0.5</v>
      </c>
      <c r="DA31" s="697"/>
      <c r="DB31" s="697"/>
      <c r="DC31" s="698"/>
      <c r="DD31" s="682">
        <v>32026</v>
      </c>
      <c r="DE31" s="695"/>
      <c r="DF31" s="695"/>
      <c r="DG31" s="695"/>
      <c r="DH31" s="695"/>
      <c r="DI31" s="695"/>
      <c r="DJ31" s="695"/>
      <c r="DK31" s="696"/>
      <c r="DL31" s="682">
        <v>32026</v>
      </c>
      <c r="DM31" s="695"/>
      <c r="DN31" s="695"/>
      <c r="DO31" s="695"/>
      <c r="DP31" s="695"/>
      <c r="DQ31" s="695"/>
      <c r="DR31" s="695"/>
      <c r="DS31" s="695"/>
      <c r="DT31" s="695"/>
      <c r="DU31" s="695"/>
      <c r="DV31" s="696"/>
      <c r="DW31" s="679">
        <v>0.9</v>
      </c>
      <c r="DX31" s="697"/>
      <c r="DY31" s="697"/>
      <c r="DZ31" s="697"/>
      <c r="EA31" s="697"/>
      <c r="EB31" s="697"/>
      <c r="EC31" s="712"/>
    </row>
    <row r="32" spans="2:133" ht="11.25" customHeight="1" x14ac:dyDescent="0.15">
      <c r="B32" s="767" t="s">
        <v>315</v>
      </c>
      <c r="C32" s="768"/>
      <c r="D32" s="768"/>
      <c r="E32" s="768"/>
      <c r="F32" s="768"/>
      <c r="G32" s="768"/>
      <c r="H32" s="768"/>
      <c r="I32" s="768"/>
      <c r="J32" s="768"/>
      <c r="K32" s="768"/>
      <c r="L32" s="768"/>
      <c r="M32" s="768"/>
      <c r="N32" s="768"/>
      <c r="O32" s="768"/>
      <c r="P32" s="768"/>
      <c r="Q32" s="769"/>
      <c r="R32" s="676" t="s">
        <v>128</v>
      </c>
      <c r="S32" s="677"/>
      <c r="T32" s="677"/>
      <c r="U32" s="677"/>
      <c r="V32" s="677"/>
      <c r="W32" s="677"/>
      <c r="X32" s="677"/>
      <c r="Y32" s="678"/>
      <c r="Z32" s="713" t="s">
        <v>128</v>
      </c>
      <c r="AA32" s="713"/>
      <c r="AB32" s="713"/>
      <c r="AC32" s="713"/>
      <c r="AD32" s="714" t="s">
        <v>128</v>
      </c>
      <c r="AE32" s="714"/>
      <c r="AF32" s="714"/>
      <c r="AG32" s="714"/>
      <c r="AH32" s="714"/>
      <c r="AI32" s="714"/>
      <c r="AJ32" s="714"/>
      <c r="AK32" s="714"/>
      <c r="AL32" s="679" t="s">
        <v>234</v>
      </c>
      <c r="AM32" s="680"/>
      <c r="AN32" s="680"/>
      <c r="AO32" s="715"/>
      <c r="AP32" s="754"/>
      <c r="AQ32" s="755"/>
      <c r="AR32" s="755"/>
      <c r="AS32" s="755"/>
      <c r="AT32" s="759"/>
      <c r="AU32" s="228" t="s">
        <v>316</v>
      </c>
      <c r="AV32" s="228"/>
      <c r="AW32" s="228"/>
      <c r="AX32" s="673" t="s">
        <v>317</v>
      </c>
      <c r="AY32" s="674"/>
      <c r="AZ32" s="674"/>
      <c r="BA32" s="674"/>
      <c r="BB32" s="674"/>
      <c r="BC32" s="674"/>
      <c r="BD32" s="674"/>
      <c r="BE32" s="674"/>
      <c r="BF32" s="675"/>
      <c r="BG32" s="749">
        <v>99.1</v>
      </c>
      <c r="BH32" s="695"/>
      <c r="BI32" s="695"/>
      <c r="BJ32" s="695"/>
      <c r="BK32" s="695"/>
      <c r="BL32" s="695"/>
      <c r="BM32" s="680">
        <v>95.8</v>
      </c>
      <c r="BN32" s="741"/>
      <c r="BO32" s="741"/>
      <c r="BP32" s="741"/>
      <c r="BQ32" s="719"/>
      <c r="BR32" s="749">
        <v>99</v>
      </c>
      <c r="BS32" s="695"/>
      <c r="BT32" s="695"/>
      <c r="BU32" s="695"/>
      <c r="BV32" s="695"/>
      <c r="BW32" s="695"/>
      <c r="BX32" s="680">
        <v>95.5</v>
      </c>
      <c r="BY32" s="741"/>
      <c r="BZ32" s="741"/>
      <c r="CA32" s="741"/>
      <c r="CB32" s="719"/>
      <c r="CD32" s="765"/>
      <c r="CE32" s="766"/>
      <c r="CF32" s="709" t="s">
        <v>318</v>
      </c>
      <c r="CG32" s="710"/>
      <c r="CH32" s="710"/>
      <c r="CI32" s="710"/>
      <c r="CJ32" s="710"/>
      <c r="CK32" s="710"/>
      <c r="CL32" s="710"/>
      <c r="CM32" s="710"/>
      <c r="CN32" s="710"/>
      <c r="CO32" s="710"/>
      <c r="CP32" s="710"/>
      <c r="CQ32" s="711"/>
      <c r="CR32" s="676">
        <v>19</v>
      </c>
      <c r="CS32" s="677"/>
      <c r="CT32" s="677"/>
      <c r="CU32" s="677"/>
      <c r="CV32" s="677"/>
      <c r="CW32" s="677"/>
      <c r="CX32" s="677"/>
      <c r="CY32" s="678"/>
      <c r="CZ32" s="679">
        <v>0</v>
      </c>
      <c r="DA32" s="697"/>
      <c r="DB32" s="697"/>
      <c r="DC32" s="698"/>
      <c r="DD32" s="682">
        <v>19</v>
      </c>
      <c r="DE32" s="677"/>
      <c r="DF32" s="677"/>
      <c r="DG32" s="677"/>
      <c r="DH32" s="677"/>
      <c r="DI32" s="677"/>
      <c r="DJ32" s="677"/>
      <c r="DK32" s="678"/>
      <c r="DL32" s="682">
        <v>19</v>
      </c>
      <c r="DM32" s="677"/>
      <c r="DN32" s="677"/>
      <c r="DO32" s="677"/>
      <c r="DP32" s="677"/>
      <c r="DQ32" s="677"/>
      <c r="DR32" s="677"/>
      <c r="DS32" s="677"/>
      <c r="DT32" s="677"/>
      <c r="DU32" s="677"/>
      <c r="DV32" s="678"/>
      <c r="DW32" s="679">
        <v>0</v>
      </c>
      <c r="DX32" s="697"/>
      <c r="DY32" s="697"/>
      <c r="DZ32" s="697"/>
      <c r="EA32" s="697"/>
      <c r="EB32" s="697"/>
      <c r="EC32" s="712"/>
    </row>
    <row r="33" spans="2:133" ht="11.25" customHeight="1" x14ac:dyDescent="0.15">
      <c r="B33" s="673" t="s">
        <v>319</v>
      </c>
      <c r="C33" s="674"/>
      <c r="D33" s="674"/>
      <c r="E33" s="674"/>
      <c r="F33" s="674"/>
      <c r="G33" s="674"/>
      <c r="H33" s="674"/>
      <c r="I33" s="674"/>
      <c r="J33" s="674"/>
      <c r="K33" s="674"/>
      <c r="L33" s="674"/>
      <c r="M33" s="674"/>
      <c r="N33" s="674"/>
      <c r="O33" s="674"/>
      <c r="P33" s="674"/>
      <c r="Q33" s="675"/>
      <c r="R33" s="676">
        <v>357789</v>
      </c>
      <c r="S33" s="677"/>
      <c r="T33" s="677"/>
      <c r="U33" s="677"/>
      <c r="V33" s="677"/>
      <c r="W33" s="677"/>
      <c r="X33" s="677"/>
      <c r="Y33" s="678"/>
      <c r="Z33" s="713">
        <v>5.8</v>
      </c>
      <c r="AA33" s="713"/>
      <c r="AB33" s="713"/>
      <c r="AC33" s="713"/>
      <c r="AD33" s="714" t="s">
        <v>234</v>
      </c>
      <c r="AE33" s="714"/>
      <c r="AF33" s="714"/>
      <c r="AG33" s="714"/>
      <c r="AH33" s="714"/>
      <c r="AI33" s="714"/>
      <c r="AJ33" s="714"/>
      <c r="AK33" s="714"/>
      <c r="AL33" s="679" t="s">
        <v>234</v>
      </c>
      <c r="AM33" s="680"/>
      <c r="AN33" s="680"/>
      <c r="AO33" s="715"/>
      <c r="AP33" s="756"/>
      <c r="AQ33" s="757"/>
      <c r="AR33" s="757"/>
      <c r="AS33" s="757"/>
      <c r="AT33" s="760"/>
      <c r="AU33" s="230"/>
      <c r="AV33" s="230"/>
      <c r="AW33" s="230"/>
      <c r="AX33" s="657" t="s">
        <v>320</v>
      </c>
      <c r="AY33" s="658"/>
      <c r="AZ33" s="658"/>
      <c r="BA33" s="658"/>
      <c r="BB33" s="658"/>
      <c r="BC33" s="658"/>
      <c r="BD33" s="658"/>
      <c r="BE33" s="658"/>
      <c r="BF33" s="659"/>
      <c r="BG33" s="740">
        <v>97.2</v>
      </c>
      <c r="BH33" s="661"/>
      <c r="BI33" s="661"/>
      <c r="BJ33" s="661"/>
      <c r="BK33" s="661"/>
      <c r="BL33" s="661"/>
      <c r="BM33" s="704">
        <v>85.6</v>
      </c>
      <c r="BN33" s="661"/>
      <c r="BO33" s="661"/>
      <c r="BP33" s="661"/>
      <c r="BQ33" s="725"/>
      <c r="BR33" s="740">
        <v>97.1</v>
      </c>
      <c r="BS33" s="661"/>
      <c r="BT33" s="661"/>
      <c r="BU33" s="661"/>
      <c r="BV33" s="661"/>
      <c r="BW33" s="661"/>
      <c r="BX33" s="704">
        <v>83.9</v>
      </c>
      <c r="BY33" s="661"/>
      <c r="BZ33" s="661"/>
      <c r="CA33" s="661"/>
      <c r="CB33" s="725"/>
      <c r="CD33" s="709" t="s">
        <v>321</v>
      </c>
      <c r="CE33" s="710"/>
      <c r="CF33" s="710"/>
      <c r="CG33" s="710"/>
      <c r="CH33" s="710"/>
      <c r="CI33" s="710"/>
      <c r="CJ33" s="710"/>
      <c r="CK33" s="710"/>
      <c r="CL33" s="710"/>
      <c r="CM33" s="710"/>
      <c r="CN33" s="710"/>
      <c r="CO33" s="710"/>
      <c r="CP33" s="710"/>
      <c r="CQ33" s="711"/>
      <c r="CR33" s="676">
        <v>2350902</v>
      </c>
      <c r="CS33" s="695"/>
      <c r="CT33" s="695"/>
      <c r="CU33" s="695"/>
      <c r="CV33" s="695"/>
      <c r="CW33" s="695"/>
      <c r="CX33" s="695"/>
      <c r="CY33" s="696"/>
      <c r="CZ33" s="679">
        <v>39.9</v>
      </c>
      <c r="DA33" s="697"/>
      <c r="DB33" s="697"/>
      <c r="DC33" s="698"/>
      <c r="DD33" s="682">
        <v>1895317</v>
      </c>
      <c r="DE33" s="695"/>
      <c r="DF33" s="695"/>
      <c r="DG33" s="695"/>
      <c r="DH33" s="695"/>
      <c r="DI33" s="695"/>
      <c r="DJ33" s="695"/>
      <c r="DK33" s="696"/>
      <c r="DL33" s="682">
        <v>1539244</v>
      </c>
      <c r="DM33" s="695"/>
      <c r="DN33" s="695"/>
      <c r="DO33" s="695"/>
      <c r="DP33" s="695"/>
      <c r="DQ33" s="695"/>
      <c r="DR33" s="695"/>
      <c r="DS33" s="695"/>
      <c r="DT33" s="695"/>
      <c r="DU33" s="695"/>
      <c r="DV33" s="696"/>
      <c r="DW33" s="679">
        <v>43.6</v>
      </c>
      <c r="DX33" s="697"/>
      <c r="DY33" s="697"/>
      <c r="DZ33" s="697"/>
      <c r="EA33" s="697"/>
      <c r="EB33" s="697"/>
      <c r="EC33" s="712"/>
    </row>
    <row r="34" spans="2:133" ht="11.25" customHeight="1" x14ac:dyDescent="0.15">
      <c r="B34" s="673" t="s">
        <v>322</v>
      </c>
      <c r="C34" s="674"/>
      <c r="D34" s="674"/>
      <c r="E34" s="674"/>
      <c r="F34" s="674"/>
      <c r="G34" s="674"/>
      <c r="H34" s="674"/>
      <c r="I34" s="674"/>
      <c r="J34" s="674"/>
      <c r="K34" s="674"/>
      <c r="L34" s="674"/>
      <c r="M34" s="674"/>
      <c r="N34" s="674"/>
      <c r="O34" s="674"/>
      <c r="P34" s="674"/>
      <c r="Q34" s="675"/>
      <c r="R34" s="676">
        <v>22097</v>
      </c>
      <c r="S34" s="677"/>
      <c r="T34" s="677"/>
      <c r="U34" s="677"/>
      <c r="V34" s="677"/>
      <c r="W34" s="677"/>
      <c r="X34" s="677"/>
      <c r="Y34" s="678"/>
      <c r="Z34" s="713">
        <v>0.4</v>
      </c>
      <c r="AA34" s="713"/>
      <c r="AB34" s="713"/>
      <c r="AC34" s="713"/>
      <c r="AD34" s="714">
        <v>7030</v>
      </c>
      <c r="AE34" s="714"/>
      <c r="AF34" s="714"/>
      <c r="AG34" s="714"/>
      <c r="AH34" s="714"/>
      <c r="AI34" s="714"/>
      <c r="AJ34" s="714"/>
      <c r="AK34" s="714"/>
      <c r="AL34" s="679">
        <v>0.2</v>
      </c>
      <c r="AM34" s="680"/>
      <c r="AN34" s="680"/>
      <c r="AO34" s="71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9" t="s">
        <v>323</v>
      </c>
      <c r="CE34" s="710"/>
      <c r="CF34" s="710"/>
      <c r="CG34" s="710"/>
      <c r="CH34" s="710"/>
      <c r="CI34" s="710"/>
      <c r="CJ34" s="710"/>
      <c r="CK34" s="710"/>
      <c r="CL34" s="710"/>
      <c r="CM34" s="710"/>
      <c r="CN34" s="710"/>
      <c r="CO34" s="710"/>
      <c r="CP34" s="710"/>
      <c r="CQ34" s="711"/>
      <c r="CR34" s="676">
        <v>770749</v>
      </c>
      <c r="CS34" s="677"/>
      <c r="CT34" s="677"/>
      <c r="CU34" s="677"/>
      <c r="CV34" s="677"/>
      <c r="CW34" s="677"/>
      <c r="CX34" s="677"/>
      <c r="CY34" s="678"/>
      <c r="CZ34" s="679">
        <v>13.1</v>
      </c>
      <c r="DA34" s="697"/>
      <c r="DB34" s="697"/>
      <c r="DC34" s="698"/>
      <c r="DD34" s="682">
        <v>672829</v>
      </c>
      <c r="DE34" s="677"/>
      <c r="DF34" s="677"/>
      <c r="DG34" s="677"/>
      <c r="DH34" s="677"/>
      <c r="DI34" s="677"/>
      <c r="DJ34" s="677"/>
      <c r="DK34" s="678"/>
      <c r="DL34" s="682">
        <v>564360</v>
      </c>
      <c r="DM34" s="677"/>
      <c r="DN34" s="677"/>
      <c r="DO34" s="677"/>
      <c r="DP34" s="677"/>
      <c r="DQ34" s="677"/>
      <c r="DR34" s="677"/>
      <c r="DS34" s="677"/>
      <c r="DT34" s="677"/>
      <c r="DU34" s="677"/>
      <c r="DV34" s="678"/>
      <c r="DW34" s="679">
        <v>16</v>
      </c>
      <c r="DX34" s="697"/>
      <c r="DY34" s="697"/>
      <c r="DZ34" s="697"/>
      <c r="EA34" s="697"/>
      <c r="EB34" s="697"/>
      <c r="EC34" s="712"/>
    </row>
    <row r="35" spans="2:133" ht="11.25" customHeight="1" x14ac:dyDescent="0.15">
      <c r="B35" s="673" t="s">
        <v>324</v>
      </c>
      <c r="C35" s="674"/>
      <c r="D35" s="674"/>
      <c r="E35" s="674"/>
      <c r="F35" s="674"/>
      <c r="G35" s="674"/>
      <c r="H35" s="674"/>
      <c r="I35" s="674"/>
      <c r="J35" s="674"/>
      <c r="K35" s="674"/>
      <c r="L35" s="674"/>
      <c r="M35" s="674"/>
      <c r="N35" s="674"/>
      <c r="O35" s="674"/>
      <c r="P35" s="674"/>
      <c r="Q35" s="675"/>
      <c r="R35" s="676">
        <v>12355</v>
      </c>
      <c r="S35" s="677"/>
      <c r="T35" s="677"/>
      <c r="U35" s="677"/>
      <c r="V35" s="677"/>
      <c r="W35" s="677"/>
      <c r="X35" s="677"/>
      <c r="Y35" s="678"/>
      <c r="Z35" s="713">
        <v>0.2</v>
      </c>
      <c r="AA35" s="713"/>
      <c r="AB35" s="713"/>
      <c r="AC35" s="713"/>
      <c r="AD35" s="714" t="s">
        <v>128</v>
      </c>
      <c r="AE35" s="714"/>
      <c r="AF35" s="714"/>
      <c r="AG35" s="714"/>
      <c r="AH35" s="714"/>
      <c r="AI35" s="714"/>
      <c r="AJ35" s="714"/>
      <c r="AK35" s="714"/>
      <c r="AL35" s="679" t="s">
        <v>128</v>
      </c>
      <c r="AM35" s="680"/>
      <c r="AN35" s="680"/>
      <c r="AO35" s="715"/>
      <c r="AP35" s="233"/>
      <c r="AQ35" s="737" t="s">
        <v>325</v>
      </c>
      <c r="AR35" s="738"/>
      <c r="AS35" s="738"/>
      <c r="AT35" s="738"/>
      <c r="AU35" s="738"/>
      <c r="AV35" s="738"/>
      <c r="AW35" s="738"/>
      <c r="AX35" s="738"/>
      <c r="AY35" s="738"/>
      <c r="AZ35" s="738"/>
      <c r="BA35" s="738"/>
      <c r="BB35" s="738"/>
      <c r="BC35" s="738"/>
      <c r="BD35" s="738"/>
      <c r="BE35" s="738"/>
      <c r="BF35" s="739"/>
      <c r="BG35" s="737" t="s">
        <v>326</v>
      </c>
      <c r="BH35" s="738"/>
      <c r="BI35" s="738"/>
      <c r="BJ35" s="738"/>
      <c r="BK35" s="738"/>
      <c r="BL35" s="738"/>
      <c r="BM35" s="738"/>
      <c r="BN35" s="738"/>
      <c r="BO35" s="738"/>
      <c r="BP35" s="738"/>
      <c r="BQ35" s="738"/>
      <c r="BR35" s="738"/>
      <c r="BS35" s="738"/>
      <c r="BT35" s="738"/>
      <c r="BU35" s="738"/>
      <c r="BV35" s="738"/>
      <c r="BW35" s="738"/>
      <c r="BX35" s="738"/>
      <c r="BY35" s="738"/>
      <c r="BZ35" s="738"/>
      <c r="CA35" s="738"/>
      <c r="CB35" s="739"/>
      <c r="CD35" s="709" t="s">
        <v>327</v>
      </c>
      <c r="CE35" s="710"/>
      <c r="CF35" s="710"/>
      <c r="CG35" s="710"/>
      <c r="CH35" s="710"/>
      <c r="CI35" s="710"/>
      <c r="CJ35" s="710"/>
      <c r="CK35" s="710"/>
      <c r="CL35" s="710"/>
      <c r="CM35" s="710"/>
      <c r="CN35" s="710"/>
      <c r="CO35" s="710"/>
      <c r="CP35" s="710"/>
      <c r="CQ35" s="711"/>
      <c r="CR35" s="676">
        <v>95184</v>
      </c>
      <c r="CS35" s="695"/>
      <c r="CT35" s="695"/>
      <c r="CU35" s="695"/>
      <c r="CV35" s="695"/>
      <c r="CW35" s="695"/>
      <c r="CX35" s="695"/>
      <c r="CY35" s="696"/>
      <c r="CZ35" s="679">
        <v>1.6</v>
      </c>
      <c r="DA35" s="697"/>
      <c r="DB35" s="697"/>
      <c r="DC35" s="698"/>
      <c r="DD35" s="682">
        <v>80033</v>
      </c>
      <c r="DE35" s="695"/>
      <c r="DF35" s="695"/>
      <c r="DG35" s="695"/>
      <c r="DH35" s="695"/>
      <c r="DI35" s="695"/>
      <c r="DJ35" s="695"/>
      <c r="DK35" s="696"/>
      <c r="DL35" s="682">
        <v>80033</v>
      </c>
      <c r="DM35" s="695"/>
      <c r="DN35" s="695"/>
      <c r="DO35" s="695"/>
      <c r="DP35" s="695"/>
      <c r="DQ35" s="695"/>
      <c r="DR35" s="695"/>
      <c r="DS35" s="695"/>
      <c r="DT35" s="695"/>
      <c r="DU35" s="695"/>
      <c r="DV35" s="696"/>
      <c r="DW35" s="679">
        <v>2.2999999999999998</v>
      </c>
      <c r="DX35" s="697"/>
      <c r="DY35" s="697"/>
      <c r="DZ35" s="697"/>
      <c r="EA35" s="697"/>
      <c r="EB35" s="697"/>
      <c r="EC35" s="712"/>
    </row>
    <row r="36" spans="2:133" ht="11.25" customHeight="1" x14ac:dyDescent="0.15">
      <c r="B36" s="673" t="s">
        <v>328</v>
      </c>
      <c r="C36" s="674"/>
      <c r="D36" s="674"/>
      <c r="E36" s="674"/>
      <c r="F36" s="674"/>
      <c r="G36" s="674"/>
      <c r="H36" s="674"/>
      <c r="I36" s="674"/>
      <c r="J36" s="674"/>
      <c r="K36" s="674"/>
      <c r="L36" s="674"/>
      <c r="M36" s="674"/>
      <c r="N36" s="674"/>
      <c r="O36" s="674"/>
      <c r="P36" s="674"/>
      <c r="Q36" s="675"/>
      <c r="R36" s="676">
        <v>20589</v>
      </c>
      <c r="S36" s="677"/>
      <c r="T36" s="677"/>
      <c r="U36" s="677"/>
      <c r="V36" s="677"/>
      <c r="W36" s="677"/>
      <c r="X36" s="677"/>
      <c r="Y36" s="678"/>
      <c r="Z36" s="713">
        <v>0.3</v>
      </c>
      <c r="AA36" s="713"/>
      <c r="AB36" s="713"/>
      <c r="AC36" s="713"/>
      <c r="AD36" s="714" t="s">
        <v>128</v>
      </c>
      <c r="AE36" s="714"/>
      <c r="AF36" s="714"/>
      <c r="AG36" s="714"/>
      <c r="AH36" s="714"/>
      <c r="AI36" s="714"/>
      <c r="AJ36" s="714"/>
      <c r="AK36" s="714"/>
      <c r="AL36" s="679" t="s">
        <v>234</v>
      </c>
      <c r="AM36" s="680"/>
      <c r="AN36" s="680"/>
      <c r="AO36" s="715"/>
      <c r="AP36" s="233"/>
      <c r="AQ36" s="728" t="s">
        <v>329</v>
      </c>
      <c r="AR36" s="729"/>
      <c r="AS36" s="729"/>
      <c r="AT36" s="729"/>
      <c r="AU36" s="729"/>
      <c r="AV36" s="729"/>
      <c r="AW36" s="729"/>
      <c r="AX36" s="729"/>
      <c r="AY36" s="730"/>
      <c r="AZ36" s="731">
        <v>828401</v>
      </c>
      <c r="BA36" s="732"/>
      <c r="BB36" s="732"/>
      <c r="BC36" s="732"/>
      <c r="BD36" s="732"/>
      <c r="BE36" s="732"/>
      <c r="BF36" s="733"/>
      <c r="BG36" s="734" t="s">
        <v>330</v>
      </c>
      <c r="BH36" s="735"/>
      <c r="BI36" s="735"/>
      <c r="BJ36" s="735"/>
      <c r="BK36" s="735"/>
      <c r="BL36" s="735"/>
      <c r="BM36" s="735"/>
      <c r="BN36" s="735"/>
      <c r="BO36" s="735"/>
      <c r="BP36" s="735"/>
      <c r="BQ36" s="735"/>
      <c r="BR36" s="735"/>
      <c r="BS36" s="735"/>
      <c r="BT36" s="735"/>
      <c r="BU36" s="736"/>
      <c r="BV36" s="731">
        <v>8578</v>
      </c>
      <c r="BW36" s="732"/>
      <c r="BX36" s="732"/>
      <c r="BY36" s="732"/>
      <c r="BZ36" s="732"/>
      <c r="CA36" s="732"/>
      <c r="CB36" s="733"/>
      <c r="CD36" s="709" t="s">
        <v>331</v>
      </c>
      <c r="CE36" s="710"/>
      <c r="CF36" s="710"/>
      <c r="CG36" s="710"/>
      <c r="CH36" s="710"/>
      <c r="CI36" s="710"/>
      <c r="CJ36" s="710"/>
      <c r="CK36" s="710"/>
      <c r="CL36" s="710"/>
      <c r="CM36" s="710"/>
      <c r="CN36" s="710"/>
      <c r="CO36" s="710"/>
      <c r="CP36" s="710"/>
      <c r="CQ36" s="711"/>
      <c r="CR36" s="676">
        <v>411862</v>
      </c>
      <c r="CS36" s="677"/>
      <c r="CT36" s="677"/>
      <c r="CU36" s="677"/>
      <c r="CV36" s="677"/>
      <c r="CW36" s="677"/>
      <c r="CX36" s="677"/>
      <c r="CY36" s="678"/>
      <c r="CZ36" s="679">
        <v>7</v>
      </c>
      <c r="DA36" s="697"/>
      <c r="DB36" s="697"/>
      <c r="DC36" s="698"/>
      <c r="DD36" s="682">
        <v>317997</v>
      </c>
      <c r="DE36" s="677"/>
      <c r="DF36" s="677"/>
      <c r="DG36" s="677"/>
      <c r="DH36" s="677"/>
      <c r="DI36" s="677"/>
      <c r="DJ36" s="677"/>
      <c r="DK36" s="678"/>
      <c r="DL36" s="682">
        <v>216681</v>
      </c>
      <c r="DM36" s="677"/>
      <c r="DN36" s="677"/>
      <c r="DO36" s="677"/>
      <c r="DP36" s="677"/>
      <c r="DQ36" s="677"/>
      <c r="DR36" s="677"/>
      <c r="DS36" s="677"/>
      <c r="DT36" s="677"/>
      <c r="DU36" s="677"/>
      <c r="DV36" s="678"/>
      <c r="DW36" s="679">
        <v>6.1</v>
      </c>
      <c r="DX36" s="697"/>
      <c r="DY36" s="697"/>
      <c r="DZ36" s="697"/>
      <c r="EA36" s="697"/>
      <c r="EB36" s="697"/>
      <c r="EC36" s="712"/>
    </row>
    <row r="37" spans="2:133" ht="11.25" customHeight="1" x14ac:dyDescent="0.15">
      <c r="B37" s="673" t="s">
        <v>332</v>
      </c>
      <c r="C37" s="674"/>
      <c r="D37" s="674"/>
      <c r="E37" s="674"/>
      <c r="F37" s="674"/>
      <c r="G37" s="674"/>
      <c r="H37" s="674"/>
      <c r="I37" s="674"/>
      <c r="J37" s="674"/>
      <c r="K37" s="674"/>
      <c r="L37" s="674"/>
      <c r="M37" s="674"/>
      <c r="N37" s="674"/>
      <c r="O37" s="674"/>
      <c r="P37" s="674"/>
      <c r="Q37" s="675"/>
      <c r="R37" s="676">
        <v>233959</v>
      </c>
      <c r="S37" s="677"/>
      <c r="T37" s="677"/>
      <c r="U37" s="677"/>
      <c r="V37" s="677"/>
      <c r="W37" s="677"/>
      <c r="X37" s="677"/>
      <c r="Y37" s="678"/>
      <c r="Z37" s="713">
        <v>3.8</v>
      </c>
      <c r="AA37" s="713"/>
      <c r="AB37" s="713"/>
      <c r="AC37" s="713"/>
      <c r="AD37" s="714" t="s">
        <v>128</v>
      </c>
      <c r="AE37" s="714"/>
      <c r="AF37" s="714"/>
      <c r="AG37" s="714"/>
      <c r="AH37" s="714"/>
      <c r="AI37" s="714"/>
      <c r="AJ37" s="714"/>
      <c r="AK37" s="714"/>
      <c r="AL37" s="679" t="s">
        <v>128</v>
      </c>
      <c r="AM37" s="680"/>
      <c r="AN37" s="680"/>
      <c r="AO37" s="715"/>
      <c r="AQ37" s="716" t="s">
        <v>333</v>
      </c>
      <c r="AR37" s="717"/>
      <c r="AS37" s="717"/>
      <c r="AT37" s="717"/>
      <c r="AU37" s="717"/>
      <c r="AV37" s="717"/>
      <c r="AW37" s="717"/>
      <c r="AX37" s="717"/>
      <c r="AY37" s="718"/>
      <c r="AZ37" s="676">
        <v>188333</v>
      </c>
      <c r="BA37" s="677"/>
      <c r="BB37" s="677"/>
      <c r="BC37" s="677"/>
      <c r="BD37" s="695"/>
      <c r="BE37" s="695"/>
      <c r="BF37" s="719"/>
      <c r="BG37" s="709" t="s">
        <v>334</v>
      </c>
      <c r="BH37" s="710"/>
      <c r="BI37" s="710"/>
      <c r="BJ37" s="710"/>
      <c r="BK37" s="710"/>
      <c r="BL37" s="710"/>
      <c r="BM37" s="710"/>
      <c r="BN37" s="710"/>
      <c r="BO37" s="710"/>
      <c r="BP37" s="710"/>
      <c r="BQ37" s="710"/>
      <c r="BR37" s="710"/>
      <c r="BS37" s="710"/>
      <c r="BT37" s="710"/>
      <c r="BU37" s="711"/>
      <c r="BV37" s="676">
        <v>8578</v>
      </c>
      <c r="BW37" s="677"/>
      <c r="BX37" s="677"/>
      <c r="BY37" s="677"/>
      <c r="BZ37" s="677"/>
      <c r="CA37" s="677"/>
      <c r="CB37" s="720"/>
      <c r="CD37" s="709" t="s">
        <v>335</v>
      </c>
      <c r="CE37" s="710"/>
      <c r="CF37" s="710"/>
      <c r="CG37" s="710"/>
      <c r="CH37" s="710"/>
      <c r="CI37" s="710"/>
      <c r="CJ37" s="710"/>
      <c r="CK37" s="710"/>
      <c r="CL37" s="710"/>
      <c r="CM37" s="710"/>
      <c r="CN37" s="710"/>
      <c r="CO37" s="710"/>
      <c r="CP37" s="710"/>
      <c r="CQ37" s="711"/>
      <c r="CR37" s="676">
        <v>129143</v>
      </c>
      <c r="CS37" s="695"/>
      <c r="CT37" s="695"/>
      <c r="CU37" s="695"/>
      <c r="CV37" s="695"/>
      <c r="CW37" s="695"/>
      <c r="CX37" s="695"/>
      <c r="CY37" s="696"/>
      <c r="CZ37" s="679">
        <v>2.2000000000000002</v>
      </c>
      <c r="DA37" s="697"/>
      <c r="DB37" s="697"/>
      <c r="DC37" s="698"/>
      <c r="DD37" s="682">
        <v>126010</v>
      </c>
      <c r="DE37" s="695"/>
      <c r="DF37" s="695"/>
      <c r="DG37" s="695"/>
      <c r="DH37" s="695"/>
      <c r="DI37" s="695"/>
      <c r="DJ37" s="695"/>
      <c r="DK37" s="696"/>
      <c r="DL37" s="682">
        <v>125818</v>
      </c>
      <c r="DM37" s="695"/>
      <c r="DN37" s="695"/>
      <c r="DO37" s="695"/>
      <c r="DP37" s="695"/>
      <c r="DQ37" s="695"/>
      <c r="DR37" s="695"/>
      <c r="DS37" s="695"/>
      <c r="DT37" s="695"/>
      <c r="DU37" s="695"/>
      <c r="DV37" s="696"/>
      <c r="DW37" s="679">
        <v>3.6</v>
      </c>
      <c r="DX37" s="697"/>
      <c r="DY37" s="697"/>
      <c r="DZ37" s="697"/>
      <c r="EA37" s="697"/>
      <c r="EB37" s="697"/>
      <c r="EC37" s="712"/>
    </row>
    <row r="38" spans="2:133" ht="11.25" customHeight="1" x14ac:dyDescent="0.15">
      <c r="B38" s="673" t="s">
        <v>336</v>
      </c>
      <c r="C38" s="674"/>
      <c r="D38" s="674"/>
      <c r="E38" s="674"/>
      <c r="F38" s="674"/>
      <c r="G38" s="674"/>
      <c r="H38" s="674"/>
      <c r="I38" s="674"/>
      <c r="J38" s="674"/>
      <c r="K38" s="674"/>
      <c r="L38" s="674"/>
      <c r="M38" s="674"/>
      <c r="N38" s="674"/>
      <c r="O38" s="674"/>
      <c r="P38" s="674"/>
      <c r="Q38" s="675"/>
      <c r="R38" s="676">
        <v>159367</v>
      </c>
      <c r="S38" s="677"/>
      <c r="T38" s="677"/>
      <c r="U38" s="677"/>
      <c r="V38" s="677"/>
      <c r="W38" s="677"/>
      <c r="X38" s="677"/>
      <c r="Y38" s="678"/>
      <c r="Z38" s="713">
        <v>2.6</v>
      </c>
      <c r="AA38" s="713"/>
      <c r="AB38" s="713"/>
      <c r="AC38" s="713"/>
      <c r="AD38" s="714">
        <v>516</v>
      </c>
      <c r="AE38" s="714"/>
      <c r="AF38" s="714"/>
      <c r="AG38" s="714"/>
      <c r="AH38" s="714"/>
      <c r="AI38" s="714"/>
      <c r="AJ38" s="714"/>
      <c r="AK38" s="714"/>
      <c r="AL38" s="679">
        <v>0</v>
      </c>
      <c r="AM38" s="680"/>
      <c r="AN38" s="680"/>
      <c r="AO38" s="715"/>
      <c r="AQ38" s="716" t="s">
        <v>337</v>
      </c>
      <c r="AR38" s="717"/>
      <c r="AS38" s="717"/>
      <c r="AT38" s="717"/>
      <c r="AU38" s="717"/>
      <c r="AV38" s="717"/>
      <c r="AW38" s="717"/>
      <c r="AX38" s="717"/>
      <c r="AY38" s="718"/>
      <c r="AZ38" s="676">
        <v>32179</v>
      </c>
      <c r="BA38" s="677"/>
      <c r="BB38" s="677"/>
      <c r="BC38" s="677"/>
      <c r="BD38" s="695"/>
      <c r="BE38" s="695"/>
      <c r="BF38" s="719"/>
      <c r="BG38" s="709" t="s">
        <v>338</v>
      </c>
      <c r="BH38" s="710"/>
      <c r="BI38" s="710"/>
      <c r="BJ38" s="710"/>
      <c r="BK38" s="710"/>
      <c r="BL38" s="710"/>
      <c r="BM38" s="710"/>
      <c r="BN38" s="710"/>
      <c r="BO38" s="710"/>
      <c r="BP38" s="710"/>
      <c r="BQ38" s="710"/>
      <c r="BR38" s="710"/>
      <c r="BS38" s="710"/>
      <c r="BT38" s="710"/>
      <c r="BU38" s="711"/>
      <c r="BV38" s="676">
        <v>1300</v>
      </c>
      <c r="BW38" s="677"/>
      <c r="BX38" s="677"/>
      <c r="BY38" s="677"/>
      <c r="BZ38" s="677"/>
      <c r="CA38" s="677"/>
      <c r="CB38" s="720"/>
      <c r="CD38" s="709" t="s">
        <v>339</v>
      </c>
      <c r="CE38" s="710"/>
      <c r="CF38" s="710"/>
      <c r="CG38" s="710"/>
      <c r="CH38" s="710"/>
      <c r="CI38" s="710"/>
      <c r="CJ38" s="710"/>
      <c r="CK38" s="710"/>
      <c r="CL38" s="710"/>
      <c r="CM38" s="710"/>
      <c r="CN38" s="710"/>
      <c r="CO38" s="710"/>
      <c r="CP38" s="710"/>
      <c r="CQ38" s="711"/>
      <c r="CR38" s="676">
        <v>796222</v>
      </c>
      <c r="CS38" s="677"/>
      <c r="CT38" s="677"/>
      <c r="CU38" s="677"/>
      <c r="CV38" s="677"/>
      <c r="CW38" s="677"/>
      <c r="CX38" s="677"/>
      <c r="CY38" s="678"/>
      <c r="CZ38" s="679">
        <v>13.5</v>
      </c>
      <c r="DA38" s="697"/>
      <c r="DB38" s="697"/>
      <c r="DC38" s="698"/>
      <c r="DD38" s="682">
        <v>710284</v>
      </c>
      <c r="DE38" s="677"/>
      <c r="DF38" s="677"/>
      <c r="DG38" s="677"/>
      <c r="DH38" s="677"/>
      <c r="DI38" s="677"/>
      <c r="DJ38" s="677"/>
      <c r="DK38" s="678"/>
      <c r="DL38" s="682">
        <v>678170</v>
      </c>
      <c r="DM38" s="677"/>
      <c r="DN38" s="677"/>
      <c r="DO38" s="677"/>
      <c r="DP38" s="677"/>
      <c r="DQ38" s="677"/>
      <c r="DR38" s="677"/>
      <c r="DS38" s="677"/>
      <c r="DT38" s="677"/>
      <c r="DU38" s="677"/>
      <c r="DV38" s="678"/>
      <c r="DW38" s="679">
        <v>19.2</v>
      </c>
      <c r="DX38" s="697"/>
      <c r="DY38" s="697"/>
      <c r="DZ38" s="697"/>
      <c r="EA38" s="697"/>
      <c r="EB38" s="697"/>
      <c r="EC38" s="712"/>
    </row>
    <row r="39" spans="2:133" ht="11.25" customHeight="1" x14ac:dyDescent="0.15">
      <c r="B39" s="673" t="s">
        <v>340</v>
      </c>
      <c r="C39" s="674"/>
      <c r="D39" s="674"/>
      <c r="E39" s="674"/>
      <c r="F39" s="674"/>
      <c r="G39" s="674"/>
      <c r="H39" s="674"/>
      <c r="I39" s="674"/>
      <c r="J39" s="674"/>
      <c r="K39" s="674"/>
      <c r="L39" s="674"/>
      <c r="M39" s="674"/>
      <c r="N39" s="674"/>
      <c r="O39" s="674"/>
      <c r="P39" s="674"/>
      <c r="Q39" s="675"/>
      <c r="R39" s="676">
        <v>799500</v>
      </c>
      <c r="S39" s="677"/>
      <c r="T39" s="677"/>
      <c r="U39" s="677"/>
      <c r="V39" s="677"/>
      <c r="W39" s="677"/>
      <c r="X39" s="677"/>
      <c r="Y39" s="678"/>
      <c r="Z39" s="713">
        <v>12.9</v>
      </c>
      <c r="AA39" s="713"/>
      <c r="AB39" s="713"/>
      <c r="AC39" s="713"/>
      <c r="AD39" s="714" t="s">
        <v>234</v>
      </c>
      <c r="AE39" s="714"/>
      <c r="AF39" s="714"/>
      <c r="AG39" s="714"/>
      <c r="AH39" s="714"/>
      <c r="AI39" s="714"/>
      <c r="AJ39" s="714"/>
      <c r="AK39" s="714"/>
      <c r="AL39" s="679" t="s">
        <v>234</v>
      </c>
      <c r="AM39" s="680"/>
      <c r="AN39" s="680"/>
      <c r="AO39" s="715"/>
      <c r="AQ39" s="716" t="s">
        <v>341</v>
      </c>
      <c r="AR39" s="717"/>
      <c r="AS39" s="717"/>
      <c r="AT39" s="717"/>
      <c r="AU39" s="717"/>
      <c r="AV39" s="717"/>
      <c r="AW39" s="717"/>
      <c r="AX39" s="717"/>
      <c r="AY39" s="718"/>
      <c r="AZ39" s="676" t="s">
        <v>128</v>
      </c>
      <c r="BA39" s="677"/>
      <c r="BB39" s="677"/>
      <c r="BC39" s="677"/>
      <c r="BD39" s="695"/>
      <c r="BE39" s="695"/>
      <c r="BF39" s="719"/>
      <c r="BG39" s="709" t="s">
        <v>342</v>
      </c>
      <c r="BH39" s="710"/>
      <c r="BI39" s="710"/>
      <c r="BJ39" s="710"/>
      <c r="BK39" s="710"/>
      <c r="BL39" s="710"/>
      <c r="BM39" s="710"/>
      <c r="BN39" s="710"/>
      <c r="BO39" s="710"/>
      <c r="BP39" s="710"/>
      <c r="BQ39" s="710"/>
      <c r="BR39" s="710"/>
      <c r="BS39" s="710"/>
      <c r="BT39" s="710"/>
      <c r="BU39" s="711"/>
      <c r="BV39" s="676">
        <v>2014</v>
      </c>
      <c r="BW39" s="677"/>
      <c r="BX39" s="677"/>
      <c r="BY39" s="677"/>
      <c r="BZ39" s="677"/>
      <c r="CA39" s="677"/>
      <c r="CB39" s="720"/>
      <c r="CD39" s="709" t="s">
        <v>343</v>
      </c>
      <c r="CE39" s="710"/>
      <c r="CF39" s="710"/>
      <c r="CG39" s="710"/>
      <c r="CH39" s="710"/>
      <c r="CI39" s="710"/>
      <c r="CJ39" s="710"/>
      <c r="CK39" s="710"/>
      <c r="CL39" s="710"/>
      <c r="CM39" s="710"/>
      <c r="CN39" s="710"/>
      <c r="CO39" s="710"/>
      <c r="CP39" s="710"/>
      <c r="CQ39" s="711"/>
      <c r="CR39" s="676">
        <v>176525</v>
      </c>
      <c r="CS39" s="695"/>
      <c r="CT39" s="695"/>
      <c r="CU39" s="695"/>
      <c r="CV39" s="695"/>
      <c r="CW39" s="695"/>
      <c r="CX39" s="695"/>
      <c r="CY39" s="696"/>
      <c r="CZ39" s="679">
        <v>3</v>
      </c>
      <c r="DA39" s="697"/>
      <c r="DB39" s="697"/>
      <c r="DC39" s="698"/>
      <c r="DD39" s="682">
        <v>114022</v>
      </c>
      <c r="DE39" s="695"/>
      <c r="DF39" s="695"/>
      <c r="DG39" s="695"/>
      <c r="DH39" s="695"/>
      <c r="DI39" s="695"/>
      <c r="DJ39" s="695"/>
      <c r="DK39" s="696"/>
      <c r="DL39" s="682" t="s">
        <v>128</v>
      </c>
      <c r="DM39" s="695"/>
      <c r="DN39" s="695"/>
      <c r="DO39" s="695"/>
      <c r="DP39" s="695"/>
      <c r="DQ39" s="695"/>
      <c r="DR39" s="695"/>
      <c r="DS39" s="695"/>
      <c r="DT39" s="695"/>
      <c r="DU39" s="695"/>
      <c r="DV39" s="696"/>
      <c r="DW39" s="679" t="s">
        <v>128</v>
      </c>
      <c r="DX39" s="697"/>
      <c r="DY39" s="697"/>
      <c r="DZ39" s="697"/>
      <c r="EA39" s="697"/>
      <c r="EB39" s="697"/>
      <c r="EC39" s="712"/>
    </row>
    <row r="40" spans="2:133" ht="11.25" customHeight="1" x14ac:dyDescent="0.15">
      <c r="B40" s="673" t="s">
        <v>344</v>
      </c>
      <c r="C40" s="674"/>
      <c r="D40" s="674"/>
      <c r="E40" s="674"/>
      <c r="F40" s="674"/>
      <c r="G40" s="674"/>
      <c r="H40" s="674"/>
      <c r="I40" s="674"/>
      <c r="J40" s="674"/>
      <c r="K40" s="674"/>
      <c r="L40" s="674"/>
      <c r="M40" s="674"/>
      <c r="N40" s="674"/>
      <c r="O40" s="674"/>
      <c r="P40" s="674"/>
      <c r="Q40" s="675"/>
      <c r="R40" s="676" t="s">
        <v>128</v>
      </c>
      <c r="S40" s="677"/>
      <c r="T40" s="677"/>
      <c r="U40" s="677"/>
      <c r="V40" s="677"/>
      <c r="W40" s="677"/>
      <c r="X40" s="677"/>
      <c r="Y40" s="678"/>
      <c r="Z40" s="713" t="s">
        <v>128</v>
      </c>
      <c r="AA40" s="713"/>
      <c r="AB40" s="713"/>
      <c r="AC40" s="713"/>
      <c r="AD40" s="714" t="s">
        <v>128</v>
      </c>
      <c r="AE40" s="714"/>
      <c r="AF40" s="714"/>
      <c r="AG40" s="714"/>
      <c r="AH40" s="714"/>
      <c r="AI40" s="714"/>
      <c r="AJ40" s="714"/>
      <c r="AK40" s="714"/>
      <c r="AL40" s="679" t="s">
        <v>128</v>
      </c>
      <c r="AM40" s="680"/>
      <c r="AN40" s="680"/>
      <c r="AO40" s="715"/>
      <c r="AQ40" s="716" t="s">
        <v>345</v>
      </c>
      <c r="AR40" s="717"/>
      <c r="AS40" s="717"/>
      <c r="AT40" s="717"/>
      <c r="AU40" s="717"/>
      <c r="AV40" s="717"/>
      <c r="AW40" s="717"/>
      <c r="AX40" s="717"/>
      <c r="AY40" s="718"/>
      <c r="AZ40" s="676" t="s">
        <v>128</v>
      </c>
      <c r="BA40" s="677"/>
      <c r="BB40" s="677"/>
      <c r="BC40" s="677"/>
      <c r="BD40" s="695"/>
      <c r="BE40" s="695"/>
      <c r="BF40" s="719"/>
      <c r="BG40" s="721" t="s">
        <v>346</v>
      </c>
      <c r="BH40" s="722"/>
      <c r="BI40" s="722"/>
      <c r="BJ40" s="722"/>
      <c r="BK40" s="722"/>
      <c r="BL40" s="234"/>
      <c r="BM40" s="710" t="s">
        <v>347</v>
      </c>
      <c r="BN40" s="710"/>
      <c r="BO40" s="710"/>
      <c r="BP40" s="710"/>
      <c r="BQ40" s="710"/>
      <c r="BR40" s="710"/>
      <c r="BS40" s="710"/>
      <c r="BT40" s="710"/>
      <c r="BU40" s="711"/>
      <c r="BV40" s="676">
        <v>69</v>
      </c>
      <c r="BW40" s="677"/>
      <c r="BX40" s="677"/>
      <c r="BY40" s="677"/>
      <c r="BZ40" s="677"/>
      <c r="CA40" s="677"/>
      <c r="CB40" s="720"/>
      <c r="CD40" s="709" t="s">
        <v>348</v>
      </c>
      <c r="CE40" s="710"/>
      <c r="CF40" s="710"/>
      <c r="CG40" s="710"/>
      <c r="CH40" s="710"/>
      <c r="CI40" s="710"/>
      <c r="CJ40" s="710"/>
      <c r="CK40" s="710"/>
      <c r="CL40" s="710"/>
      <c r="CM40" s="710"/>
      <c r="CN40" s="710"/>
      <c r="CO40" s="710"/>
      <c r="CP40" s="710"/>
      <c r="CQ40" s="711"/>
      <c r="CR40" s="676">
        <v>100360</v>
      </c>
      <c r="CS40" s="677"/>
      <c r="CT40" s="677"/>
      <c r="CU40" s="677"/>
      <c r="CV40" s="677"/>
      <c r="CW40" s="677"/>
      <c r="CX40" s="677"/>
      <c r="CY40" s="678"/>
      <c r="CZ40" s="679">
        <v>1.7</v>
      </c>
      <c r="DA40" s="697"/>
      <c r="DB40" s="697"/>
      <c r="DC40" s="698"/>
      <c r="DD40" s="682">
        <v>152</v>
      </c>
      <c r="DE40" s="677"/>
      <c r="DF40" s="677"/>
      <c r="DG40" s="677"/>
      <c r="DH40" s="677"/>
      <c r="DI40" s="677"/>
      <c r="DJ40" s="677"/>
      <c r="DK40" s="678"/>
      <c r="DL40" s="682" t="s">
        <v>234</v>
      </c>
      <c r="DM40" s="677"/>
      <c r="DN40" s="677"/>
      <c r="DO40" s="677"/>
      <c r="DP40" s="677"/>
      <c r="DQ40" s="677"/>
      <c r="DR40" s="677"/>
      <c r="DS40" s="677"/>
      <c r="DT40" s="677"/>
      <c r="DU40" s="677"/>
      <c r="DV40" s="678"/>
      <c r="DW40" s="679" t="s">
        <v>128</v>
      </c>
      <c r="DX40" s="697"/>
      <c r="DY40" s="697"/>
      <c r="DZ40" s="697"/>
      <c r="EA40" s="697"/>
      <c r="EB40" s="697"/>
      <c r="EC40" s="712"/>
    </row>
    <row r="41" spans="2:133" ht="11.25" customHeight="1" x14ac:dyDescent="0.15">
      <c r="B41" s="673" t="s">
        <v>349</v>
      </c>
      <c r="C41" s="674"/>
      <c r="D41" s="674"/>
      <c r="E41" s="674"/>
      <c r="F41" s="674"/>
      <c r="G41" s="674"/>
      <c r="H41" s="674"/>
      <c r="I41" s="674"/>
      <c r="J41" s="674"/>
      <c r="K41" s="674"/>
      <c r="L41" s="674"/>
      <c r="M41" s="674"/>
      <c r="N41" s="674"/>
      <c r="O41" s="674"/>
      <c r="P41" s="674"/>
      <c r="Q41" s="675"/>
      <c r="R41" s="676">
        <v>112200</v>
      </c>
      <c r="S41" s="677"/>
      <c r="T41" s="677"/>
      <c r="U41" s="677"/>
      <c r="V41" s="677"/>
      <c r="W41" s="677"/>
      <c r="X41" s="677"/>
      <c r="Y41" s="678"/>
      <c r="Z41" s="713">
        <v>1.8</v>
      </c>
      <c r="AA41" s="713"/>
      <c r="AB41" s="713"/>
      <c r="AC41" s="713"/>
      <c r="AD41" s="714" t="s">
        <v>234</v>
      </c>
      <c r="AE41" s="714"/>
      <c r="AF41" s="714"/>
      <c r="AG41" s="714"/>
      <c r="AH41" s="714"/>
      <c r="AI41" s="714"/>
      <c r="AJ41" s="714"/>
      <c r="AK41" s="714"/>
      <c r="AL41" s="679" t="s">
        <v>234</v>
      </c>
      <c r="AM41" s="680"/>
      <c r="AN41" s="680"/>
      <c r="AO41" s="715"/>
      <c r="AQ41" s="716" t="s">
        <v>350</v>
      </c>
      <c r="AR41" s="717"/>
      <c r="AS41" s="717"/>
      <c r="AT41" s="717"/>
      <c r="AU41" s="717"/>
      <c r="AV41" s="717"/>
      <c r="AW41" s="717"/>
      <c r="AX41" s="717"/>
      <c r="AY41" s="718"/>
      <c r="AZ41" s="676">
        <v>114106</v>
      </c>
      <c r="BA41" s="677"/>
      <c r="BB41" s="677"/>
      <c r="BC41" s="677"/>
      <c r="BD41" s="695"/>
      <c r="BE41" s="695"/>
      <c r="BF41" s="719"/>
      <c r="BG41" s="721"/>
      <c r="BH41" s="722"/>
      <c r="BI41" s="722"/>
      <c r="BJ41" s="722"/>
      <c r="BK41" s="722"/>
      <c r="BL41" s="234"/>
      <c r="BM41" s="710" t="s">
        <v>351</v>
      </c>
      <c r="BN41" s="710"/>
      <c r="BO41" s="710"/>
      <c r="BP41" s="710"/>
      <c r="BQ41" s="710"/>
      <c r="BR41" s="710"/>
      <c r="BS41" s="710"/>
      <c r="BT41" s="710"/>
      <c r="BU41" s="711"/>
      <c r="BV41" s="676" t="s">
        <v>234</v>
      </c>
      <c r="BW41" s="677"/>
      <c r="BX41" s="677"/>
      <c r="BY41" s="677"/>
      <c r="BZ41" s="677"/>
      <c r="CA41" s="677"/>
      <c r="CB41" s="720"/>
      <c r="CD41" s="709" t="s">
        <v>352</v>
      </c>
      <c r="CE41" s="710"/>
      <c r="CF41" s="710"/>
      <c r="CG41" s="710"/>
      <c r="CH41" s="710"/>
      <c r="CI41" s="710"/>
      <c r="CJ41" s="710"/>
      <c r="CK41" s="710"/>
      <c r="CL41" s="710"/>
      <c r="CM41" s="710"/>
      <c r="CN41" s="710"/>
      <c r="CO41" s="710"/>
      <c r="CP41" s="710"/>
      <c r="CQ41" s="711"/>
      <c r="CR41" s="676" t="s">
        <v>234</v>
      </c>
      <c r="CS41" s="695"/>
      <c r="CT41" s="695"/>
      <c r="CU41" s="695"/>
      <c r="CV41" s="695"/>
      <c r="CW41" s="695"/>
      <c r="CX41" s="695"/>
      <c r="CY41" s="696"/>
      <c r="CZ41" s="679" t="s">
        <v>234</v>
      </c>
      <c r="DA41" s="697"/>
      <c r="DB41" s="697"/>
      <c r="DC41" s="698"/>
      <c r="DD41" s="682" t="s">
        <v>234</v>
      </c>
      <c r="DE41" s="695"/>
      <c r="DF41" s="695"/>
      <c r="DG41" s="695"/>
      <c r="DH41" s="695"/>
      <c r="DI41" s="695"/>
      <c r="DJ41" s="695"/>
      <c r="DK41" s="696"/>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15">
      <c r="B42" s="657" t="s">
        <v>353</v>
      </c>
      <c r="C42" s="658"/>
      <c r="D42" s="658"/>
      <c r="E42" s="658"/>
      <c r="F42" s="658"/>
      <c r="G42" s="658"/>
      <c r="H42" s="658"/>
      <c r="I42" s="658"/>
      <c r="J42" s="658"/>
      <c r="K42" s="658"/>
      <c r="L42" s="658"/>
      <c r="M42" s="658"/>
      <c r="N42" s="658"/>
      <c r="O42" s="658"/>
      <c r="P42" s="658"/>
      <c r="Q42" s="659"/>
      <c r="R42" s="660">
        <v>6176183</v>
      </c>
      <c r="S42" s="699"/>
      <c r="T42" s="699"/>
      <c r="U42" s="699"/>
      <c r="V42" s="699"/>
      <c r="W42" s="699"/>
      <c r="X42" s="699"/>
      <c r="Y42" s="701"/>
      <c r="Z42" s="702">
        <v>100</v>
      </c>
      <c r="AA42" s="702"/>
      <c r="AB42" s="702"/>
      <c r="AC42" s="702"/>
      <c r="AD42" s="703">
        <v>3421900</v>
      </c>
      <c r="AE42" s="703"/>
      <c r="AF42" s="703"/>
      <c r="AG42" s="703"/>
      <c r="AH42" s="703"/>
      <c r="AI42" s="703"/>
      <c r="AJ42" s="703"/>
      <c r="AK42" s="703"/>
      <c r="AL42" s="663">
        <v>100</v>
      </c>
      <c r="AM42" s="704"/>
      <c r="AN42" s="704"/>
      <c r="AO42" s="705"/>
      <c r="AQ42" s="706" t="s">
        <v>354</v>
      </c>
      <c r="AR42" s="707"/>
      <c r="AS42" s="707"/>
      <c r="AT42" s="707"/>
      <c r="AU42" s="707"/>
      <c r="AV42" s="707"/>
      <c r="AW42" s="707"/>
      <c r="AX42" s="707"/>
      <c r="AY42" s="708"/>
      <c r="AZ42" s="660">
        <v>493783</v>
      </c>
      <c r="BA42" s="699"/>
      <c r="BB42" s="699"/>
      <c r="BC42" s="699"/>
      <c r="BD42" s="661"/>
      <c r="BE42" s="661"/>
      <c r="BF42" s="725"/>
      <c r="BG42" s="723"/>
      <c r="BH42" s="724"/>
      <c r="BI42" s="724"/>
      <c r="BJ42" s="724"/>
      <c r="BK42" s="724"/>
      <c r="BL42" s="235"/>
      <c r="BM42" s="726" t="s">
        <v>355</v>
      </c>
      <c r="BN42" s="726"/>
      <c r="BO42" s="726"/>
      <c r="BP42" s="726"/>
      <c r="BQ42" s="726"/>
      <c r="BR42" s="726"/>
      <c r="BS42" s="726"/>
      <c r="BT42" s="726"/>
      <c r="BU42" s="727"/>
      <c r="BV42" s="660">
        <v>432</v>
      </c>
      <c r="BW42" s="699"/>
      <c r="BX42" s="699"/>
      <c r="BY42" s="699"/>
      <c r="BZ42" s="699"/>
      <c r="CA42" s="699"/>
      <c r="CB42" s="700"/>
      <c r="CD42" s="673" t="s">
        <v>356</v>
      </c>
      <c r="CE42" s="674"/>
      <c r="CF42" s="674"/>
      <c r="CG42" s="674"/>
      <c r="CH42" s="674"/>
      <c r="CI42" s="674"/>
      <c r="CJ42" s="674"/>
      <c r="CK42" s="674"/>
      <c r="CL42" s="674"/>
      <c r="CM42" s="674"/>
      <c r="CN42" s="674"/>
      <c r="CO42" s="674"/>
      <c r="CP42" s="674"/>
      <c r="CQ42" s="675"/>
      <c r="CR42" s="676">
        <v>1220879</v>
      </c>
      <c r="CS42" s="677"/>
      <c r="CT42" s="677"/>
      <c r="CU42" s="677"/>
      <c r="CV42" s="677"/>
      <c r="CW42" s="677"/>
      <c r="CX42" s="677"/>
      <c r="CY42" s="678"/>
      <c r="CZ42" s="679">
        <v>20.7</v>
      </c>
      <c r="DA42" s="680"/>
      <c r="DB42" s="680"/>
      <c r="DC42" s="681"/>
      <c r="DD42" s="682">
        <v>102681</v>
      </c>
      <c r="DE42" s="677"/>
      <c r="DF42" s="677"/>
      <c r="DG42" s="677"/>
      <c r="DH42" s="677"/>
      <c r="DI42" s="677"/>
      <c r="DJ42" s="677"/>
      <c r="DK42" s="678"/>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15">
      <c r="BV43" s="236"/>
      <c r="BW43" s="236"/>
      <c r="BX43" s="236"/>
      <c r="BY43" s="236"/>
      <c r="BZ43" s="236"/>
      <c r="CA43" s="236"/>
      <c r="CB43" s="236"/>
      <c r="CD43" s="673" t="s">
        <v>357</v>
      </c>
      <c r="CE43" s="674"/>
      <c r="CF43" s="674"/>
      <c r="CG43" s="674"/>
      <c r="CH43" s="674"/>
      <c r="CI43" s="674"/>
      <c r="CJ43" s="674"/>
      <c r="CK43" s="674"/>
      <c r="CL43" s="674"/>
      <c r="CM43" s="674"/>
      <c r="CN43" s="674"/>
      <c r="CO43" s="674"/>
      <c r="CP43" s="674"/>
      <c r="CQ43" s="675"/>
      <c r="CR43" s="676">
        <v>12420</v>
      </c>
      <c r="CS43" s="695"/>
      <c r="CT43" s="695"/>
      <c r="CU43" s="695"/>
      <c r="CV43" s="695"/>
      <c r="CW43" s="695"/>
      <c r="CX43" s="695"/>
      <c r="CY43" s="696"/>
      <c r="CZ43" s="679">
        <v>0.2</v>
      </c>
      <c r="DA43" s="697"/>
      <c r="DB43" s="697"/>
      <c r="DC43" s="698"/>
      <c r="DD43" s="682">
        <v>12420</v>
      </c>
      <c r="DE43" s="695"/>
      <c r="DF43" s="695"/>
      <c r="DG43" s="695"/>
      <c r="DH43" s="695"/>
      <c r="DI43" s="695"/>
      <c r="DJ43" s="695"/>
      <c r="DK43" s="696"/>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15">
      <c r="CD44" s="689" t="s">
        <v>305</v>
      </c>
      <c r="CE44" s="690"/>
      <c r="CF44" s="673" t="s">
        <v>358</v>
      </c>
      <c r="CG44" s="674"/>
      <c r="CH44" s="674"/>
      <c r="CI44" s="674"/>
      <c r="CJ44" s="674"/>
      <c r="CK44" s="674"/>
      <c r="CL44" s="674"/>
      <c r="CM44" s="674"/>
      <c r="CN44" s="674"/>
      <c r="CO44" s="674"/>
      <c r="CP44" s="674"/>
      <c r="CQ44" s="675"/>
      <c r="CR44" s="676">
        <v>987130</v>
      </c>
      <c r="CS44" s="677"/>
      <c r="CT44" s="677"/>
      <c r="CU44" s="677"/>
      <c r="CV44" s="677"/>
      <c r="CW44" s="677"/>
      <c r="CX44" s="677"/>
      <c r="CY44" s="678"/>
      <c r="CZ44" s="679">
        <v>16.7</v>
      </c>
      <c r="DA44" s="680"/>
      <c r="DB44" s="680"/>
      <c r="DC44" s="681"/>
      <c r="DD44" s="682">
        <v>96026</v>
      </c>
      <c r="DE44" s="677"/>
      <c r="DF44" s="677"/>
      <c r="DG44" s="677"/>
      <c r="DH44" s="677"/>
      <c r="DI44" s="677"/>
      <c r="DJ44" s="677"/>
      <c r="DK44" s="678"/>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15">
      <c r="CD45" s="691"/>
      <c r="CE45" s="692"/>
      <c r="CF45" s="673" t="s">
        <v>359</v>
      </c>
      <c r="CG45" s="674"/>
      <c r="CH45" s="674"/>
      <c r="CI45" s="674"/>
      <c r="CJ45" s="674"/>
      <c r="CK45" s="674"/>
      <c r="CL45" s="674"/>
      <c r="CM45" s="674"/>
      <c r="CN45" s="674"/>
      <c r="CO45" s="674"/>
      <c r="CP45" s="674"/>
      <c r="CQ45" s="675"/>
      <c r="CR45" s="676">
        <v>491130</v>
      </c>
      <c r="CS45" s="695"/>
      <c r="CT45" s="695"/>
      <c r="CU45" s="695"/>
      <c r="CV45" s="695"/>
      <c r="CW45" s="695"/>
      <c r="CX45" s="695"/>
      <c r="CY45" s="696"/>
      <c r="CZ45" s="679">
        <v>8.3000000000000007</v>
      </c>
      <c r="DA45" s="697"/>
      <c r="DB45" s="697"/>
      <c r="DC45" s="698"/>
      <c r="DD45" s="682">
        <v>6799</v>
      </c>
      <c r="DE45" s="695"/>
      <c r="DF45" s="695"/>
      <c r="DG45" s="695"/>
      <c r="DH45" s="695"/>
      <c r="DI45" s="695"/>
      <c r="DJ45" s="695"/>
      <c r="DK45" s="696"/>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15">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1"/>
      <c r="CE46" s="692"/>
      <c r="CF46" s="673" t="s">
        <v>361</v>
      </c>
      <c r="CG46" s="674"/>
      <c r="CH46" s="674"/>
      <c r="CI46" s="674"/>
      <c r="CJ46" s="674"/>
      <c r="CK46" s="674"/>
      <c r="CL46" s="674"/>
      <c r="CM46" s="674"/>
      <c r="CN46" s="674"/>
      <c r="CO46" s="674"/>
      <c r="CP46" s="674"/>
      <c r="CQ46" s="675"/>
      <c r="CR46" s="676">
        <v>469306</v>
      </c>
      <c r="CS46" s="677"/>
      <c r="CT46" s="677"/>
      <c r="CU46" s="677"/>
      <c r="CV46" s="677"/>
      <c r="CW46" s="677"/>
      <c r="CX46" s="677"/>
      <c r="CY46" s="678"/>
      <c r="CZ46" s="679">
        <v>8</v>
      </c>
      <c r="DA46" s="680"/>
      <c r="DB46" s="680"/>
      <c r="DC46" s="681"/>
      <c r="DD46" s="682">
        <v>86361</v>
      </c>
      <c r="DE46" s="677"/>
      <c r="DF46" s="677"/>
      <c r="DG46" s="677"/>
      <c r="DH46" s="677"/>
      <c r="DI46" s="677"/>
      <c r="DJ46" s="677"/>
      <c r="DK46" s="678"/>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15">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1"/>
      <c r="CE47" s="692"/>
      <c r="CF47" s="673" t="s">
        <v>363</v>
      </c>
      <c r="CG47" s="674"/>
      <c r="CH47" s="674"/>
      <c r="CI47" s="674"/>
      <c r="CJ47" s="674"/>
      <c r="CK47" s="674"/>
      <c r="CL47" s="674"/>
      <c r="CM47" s="674"/>
      <c r="CN47" s="674"/>
      <c r="CO47" s="674"/>
      <c r="CP47" s="674"/>
      <c r="CQ47" s="675"/>
      <c r="CR47" s="676">
        <v>233749</v>
      </c>
      <c r="CS47" s="695"/>
      <c r="CT47" s="695"/>
      <c r="CU47" s="695"/>
      <c r="CV47" s="695"/>
      <c r="CW47" s="695"/>
      <c r="CX47" s="695"/>
      <c r="CY47" s="696"/>
      <c r="CZ47" s="679">
        <v>4</v>
      </c>
      <c r="DA47" s="697"/>
      <c r="DB47" s="697"/>
      <c r="DC47" s="698"/>
      <c r="DD47" s="682">
        <v>6655</v>
      </c>
      <c r="DE47" s="695"/>
      <c r="DF47" s="695"/>
      <c r="DG47" s="695"/>
      <c r="DH47" s="695"/>
      <c r="DI47" s="695"/>
      <c r="DJ47" s="695"/>
      <c r="DK47" s="696"/>
      <c r="DL47" s="683"/>
      <c r="DM47" s="684"/>
      <c r="DN47" s="684"/>
      <c r="DO47" s="684"/>
      <c r="DP47" s="684"/>
      <c r="DQ47" s="684"/>
      <c r="DR47" s="684"/>
      <c r="DS47" s="684"/>
      <c r="DT47" s="684"/>
      <c r="DU47" s="684"/>
      <c r="DV47" s="685"/>
      <c r="DW47" s="686"/>
      <c r="DX47" s="687"/>
      <c r="DY47" s="687"/>
      <c r="DZ47" s="687"/>
      <c r="EA47" s="687"/>
      <c r="EB47" s="687"/>
      <c r="EC47" s="688"/>
    </row>
    <row r="48" spans="2:133" x14ac:dyDescent="0.15">
      <c r="B48" s="239" t="s">
        <v>364</v>
      </c>
      <c r="CD48" s="693"/>
      <c r="CE48" s="694"/>
      <c r="CF48" s="673" t="s">
        <v>365</v>
      </c>
      <c r="CG48" s="674"/>
      <c r="CH48" s="674"/>
      <c r="CI48" s="674"/>
      <c r="CJ48" s="674"/>
      <c r="CK48" s="674"/>
      <c r="CL48" s="674"/>
      <c r="CM48" s="674"/>
      <c r="CN48" s="674"/>
      <c r="CO48" s="674"/>
      <c r="CP48" s="674"/>
      <c r="CQ48" s="675"/>
      <c r="CR48" s="676" t="s">
        <v>234</v>
      </c>
      <c r="CS48" s="677"/>
      <c r="CT48" s="677"/>
      <c r="CU48" s="677"/>
      <c r="CV48" s="677"/>
      <c r="CW48" s="677"/>
      <c r="CX48" s="677"/>
      <c r="CY48" s="678"/>
      <c r="CZ48" s="679" t="s">
        <v>128</v>
      </c>
      <c r="DA48" s="680"/>
      <c r="DB48" s="680"/>
      <c r="DC48" s="681"/>
      <c r="DD48" s="682" t="s">
        <v>234</v>
      </c>
      <c r="DE48" s="677"/>
      <c r="DF48" s="677"/>
      <c r="DG48" s="677"/>
      <c r="DH48" s="677"/>
      <c r="DI48" s="677"/>
      <c r="DJ48" s="677"/>
      <c r="DK48" s="678"/>
      <c r="DL48" s="683"/>
      <c r="DM48" s="684"/>
      <c r="DN48" s="684"/>
      <c r="DO48" s="684"/>
      <c r="DP48" s="684"/>
      <c r="DQ48" s="684"/>
      <c r="DR48" s="684"/>
      <c r="DS48" s="684"/>
      <c r="DT48" s="684"/>
      <c r="DU48" s="684"/>
      <c r="DV48" s="685"/>
      <c r="DW48" s="686"/>
      <c r="DX48" s="687"/>
      <c r="DY48" s="687"/>
      <c r="DZ48" s="687"/>
      <c r="EA48" s="687"/>
      <c r="EB48" s="687"/>
      <c r="EC48" s="688"/>
    </row>
    <row r="49" spans="82:133" ht="11.25" customHeight="1" x14ac:dyDescent="0.15">
      <c r="CD49" s="657" t="s">
        <v>366</v>
      </c>
      <c r="CE49" s="658"/>
      <c r="CF49" s="658"/>
      <c r="CG49" s="658"/>
      <c r="CH49" s="658"/>
      <c r="CI49" s="658"/>
      <c r="CJ49" s="658"/>
      <c r="CK49" s="658"/>
      <c r="CL49" s="658"/>
      <c r="CM49" s="658"/>
      <c r="CN49" s="658"/>
      <c r="CO49" s="658"/>
      <c r="CP49" s="658"/>
      <c r="CQ49" s="659"/>
      <c r="CR49" s="660">
        <v>5895479</v>
      </c>
      <c r="CS49" s="661"/>
      <c r="CT49" s="661"/>
      <c r="CU49" s="661"/>
      <c r="CV49" s="661"/>
      <c r="CW49" s="661"/>
      <c r="CX49" s="661"/>
      <c r="CY49" s="662"/>
      <c r="CZ49" s="663">
        <v>100</v>
      </c>
      <c r="DA49" s="664"/>
      <c r="DB49" s="664"/>
      <c r="DC49" s="665"/>
      <c r="DD49" s="666">
        <v>3791966</v>
      </c>
      <c r="DE49" s="661"/>
      <c r="DF49" s="661"/>
      <c r="DG49" s="661"/>
      <c r="DH49" s="661"/>
      <c r="DI49" s="661"/>
      <c r="DJ49" s="661"/>
      <c r="DK49" s="662"/>
      <c r="DL49" s="667"/>
      <c r="DM49" s="668"/>
      <c r="DN49" s="668"/>
      <c r="DO49" s="668"/>
      <c r="DP49" s="668"/>
      <c r="DQ49" s="668"/>
      <c r="DR49" s="668"/>
      <c r="DS49" s="668"/>
      <c r="DT49" s="668"/>
      <c r="DU49" s="668"/>
      <c r="DV49" s="669"/>
      <c r="DW49" s="670"/>
      <c r="DX49" s="671"/>
      <c r="DY49" s="671"/>
      <c r="DZ49" s="671"/>
      <c r="EA49" s="671"/>
      <c r="EB49" s="671"/>
      <c r="EC49" s="672"/>
    </row>
  </sheetData>
  <sheetProtection algorithmName="SHA-512" hashValue="WCAVkkp6G5fcCdKBHFyk63Iu3GrtB7SDfwgBk+hPvTO5tjwULIt7BwCAlpa7PzESfDYhJbR20Bej+G/+9ITysA==" saltValue="0wHAzOLrWNZlQ1zUoQbLj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98" t="s">
        <v>368</v>
      </c>
      <c r="DK2" s="1199"/>
      <c r="DL2" s="1199"/>
      <c r="DM2" s="1199"/>
      <c r="DN2" s="1199"/>
      <c r="DO2" s="1200"/>
      <c r="DP2" s="248"/>
      <c r="DQ2" s="1198" t="s">
        <v>369</v>
      </c>
      <c r="DR2" s="1199"/>
      <c r="DS2" s="1199"/>
      <c r="DT2" s="1199"/>
      <c r="DU2" s="1199"/>
      <c r="DV2" s="1199"/>
      <c r="DW2" s="1199"/>
      <c r="DX2" s="1199"/>
      <c r="DY2" s="1199"/>
      <c r="DZ2" s="1200"/>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4" t="s">
        <v>370</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9" t="s">
        <v>372</v>
      </c>
      <c r="B5" s="1090"/>
      <c r="C5" s="1090"/>
      <c r="D5" s="1090"/>
      <c r="E5" s="1090"/>
      <c r="F5" s="1090"/>
      <c r="G5" s="1090"/>
      <c r="H5" s="1090"/>
      <c r="I5" s="1090"/>
      <c r="J5" s="1090"/>
      <c r="K5" s="1090"/>
      <c r="L5" s="1090"/>
      <c r="M5" s="1090"/>
      <c r="N5" s="1090"/>
      <c r="O5" s="1090"/>
      <c r="P5" s="1091"/>
      <c r="Q5" s="1095" t="s">
        <v>373</v>
      </c>
      <c r="R5" s="1096"/>
      <c r="S5" s="1096"/>
      <c r="T5" s="1096"/>
      <c r="U5" s="1097"/>
      <c r="V5" s="1095" t="s">
        <v>374</v>
      </c>
      <c r="W5" s="1096"/>
      <c r="X5" s="1096"/>
      <c r="Y5" s="1096"/>
      <c r="Z5" s="1097"/>
      <c r="AA5" s="1095" t="s">
        <v>375</v>
      </c>
      <c r="AB5" s="1096"/>
      <c r="AC5" s="1096"/>
      <c r="AD5" s="1096"/>
      <c r="AE5" s="1096"/>
      <c r="AF5" s="1201" t="s">
        <v>376</v>
      </c>
      <c r="AG5" s="1096"/>
      <c r="AH5" s="1096"/>
      <c r="AI5" s="1096"/>
      <c r="AJ5" s="1108"/>
      <c r="AK5" s="1096" t="s">
        <v>377</v>
      </c>
      <c r="AL5" s="1096"/>
      <c r="AM5" s="1096"/>
      <c r="AN5" s="1096"/>
      <c r="AO5" s="1097"/>
      <c r="AP5" s="1095" t="s">
        <v>378</v>
      </c>
      <c r="AQ5" s="1096"/>
      <c r="AR5" s="1096"/>
      <c r="AS5" s="1096"/>
      <c r="AT5" s="1097"/>
      <c r="AU5" s="1095" t="s">
        <v>379</v>
      </c>
      <c r="AV5" s="1096"/>
      <c r="AW5" s="1096"/>
      <c r="AX5" s="1096"/>
      <c r="AY5" s="1108"/>
      <c r="AZ5" s="255"/>
      <c r="BA5" s="255"/>
      <c r="BB5" s="255"/>
      <c r="BC5" s="255"/>
      <c r="BD5" s="255"/>
      <c r="BE5" s="256"/>
      <c r="BF5" s="256"/>
      <c r="BG5" s="256"/>
      <c r="BH5" s="256"/>
      <c r="BI5" s="256"/>
      <c r="BJ5" s="256"/>
      <c r="BK5" s="256"/>
      <c r="BL5" s="256"/>
      <c r="BM5" s="256"/>
      <c r="BN5" s="256"/>
      <c r="BO5" s="256"/>
      <c r="BP5" s="256"/>
      <c r="BQ5" s="1089" t="s">
        <v>380</v>
      </c>
      <c r="BR5" s="1090"/>
      <c r="BS5" s="1090"/>
      <c r="BT5" s="1090"/>
      <c r="BU5" s="1090"/>
      <c r="BV5" s="1090"/>
      <c r="BW5" s="1090"/>
      <c r="BX5" s="1090"/>
      <c r="BY5" s="1090"/>
      <c r="BZ5" s="1090"/>
      <c r="CA5" s="1090"/>
      <c r="CB5" s="1090"/>
      <c r="CC5" s="1090"/>
      <c r="CD5" s="1090"/>
      <c r="CE5" s="1090"/>
      <c r="CF5" s="1090"/>
      <c r="CG5" s="1091"/>
      <c r="CH5" s="1095" t="s">
        <v>381</v>
      </c>
      <c r="CI5" s="1096"/>
      <c r="CJ5" s="1096"/>
      <c r="CK5" s="1096"/>
      <c r="CL5" s="1097"/>
      <c r="CM5" s="1095" t="s">
        <v>382</v>
      </c>
      <c r="CN5" s="1096"/>
      <c r="CO5" s="1096"/>
      <c r="CP5" s="1096"/>
      <c r="CQ5" s="1097"/>
      <c r="CR5" s="1095" t="s">
        <v>383</v>
      </c>
      <c r="CS5" s="1096"/>
      <c r="CT5" s="1096"/>
      <c r="CU5" s="1096"/>
      <c r="CV5" s="1097"/>
      <c r="CW5" s="1095" t="s">
        <v>384</v>
      </c>
      <c r="CX5" s="1096"/>
      <c r="CY5" s="1096"/>
      <c r="CZ5" s="1096"/>
      <c r="DA5" s="1097"/>
      <c r="DB5" s="1095" t="s">
        <v>385</v>
      </c>
      <c r="DC5" s="1096"/>
      <c r="DD5" s="1096"/>
      <c r="DE5" s="1096"/>
      <c r="DF5" s="1097"/>
      <c r="DG5" s="1186" t="s">
        <v>386</v>
      </c>
      <c r="DH5" s="1187"/>
      <c r="DI5" s="1187"/>
      <c r="DJ5" s="1187"/>
      <c r="DK5" s="1188"/>
      <c r="DL5" s="1186" t="s">
        <v>387</v>
      </c>
      <c r="DM5" s="1187"/>
      <c r="DN5" s="1187"/>
      <c r="DO5" s="1187"/>
      <c r="DP5" s="1188"/>
      <c r="DQ5" s="1095" t="s">
        <v>388</v>
      </c>
      <c r="DR5" s="1096"/>
      <c r="DS5" s="1096"/>
      <c r="DT5" s="1096"/>
      <c r="DU5" s="1097"/>
      <c r="DV5" s="1095" t="s">
        <v>379</v>
      </c>
      <c r="DW5" s="1096"/>
      <c r="DX5" s="1096"/>
      <c r="DY5" s="1096"/>
      <c r="DZ5" s="1108"/>
      <c r="EA5" s="253"/>
    </row>
    <row r="6" spans="1:131" s="254"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2"/>
      <c r="AG6" s="1099"/>
      <c r="AH6" s="1099"/>
      <c r="AI6" s="1099"/>
      <c r="AJ6" s="1109"/>
      <c r="AK6" s="1099"/>
      <c r="AL6" s="1099"/>
      <c r="AM6" s="1099"/>
      <c r="AN6" s="1099"/>
      <c r="AO6" s="1100"/>
      <c r="AP6" s="1098"/>
      <c r="AQ6" s="1099"/>
      <c r="AR6" s="1099"/>
      <c r="AS6" s="1099"/>
      <c r="AT6" s="1100"/>
      <c r="AU6" s="1098"/>
      <c r="AV6" s="1099"/>
      <c r="AW6" s="1099"/>
      <c r="AX6" s="1099"/>
      <c r="AY6" s="1109"/>
      <c r="AZ6" s="251"/>
      <c r="BA6" s="251"/>
      <c r="BB6" s="251"/>
      <c r="BC6" s="251"/>
      <c r="BD6" s="251"/>
      <c r="BE6" s="252"/>
      <c r="BF6" s="252"/>
      <c r="BG6" s="252"/>
      <c r="BH6" s="252"/>
      <c r="BI6" s="252"/>
      <c r="BJ6" s="252"/>
      <c r="BK6" s="252"/>
      <c r="BL6" s="252"/>
      <c r="BM6" s="252"/>
      <c r="BN6" s="252"/>
      <c r="BO6" s="252"/>
      <c r="BP6" s="252"/>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89"/>
      <c r="DH6" s="1190"/>
      <c r="DI6" s="1190"/>
      <c r="DJ6" s="1190"/>
      <c r="DK6" s="1191"/>
      <c r="DL6" s="1189"/>
      <c r="DM6" s="1190"/>
      <c r="DN6" s="1190"/>
      <c r="DO6" s="1190"/>
      <c r="DP6" s="1191"/>
      <c r="DQ6" s="1098"/>
      <c r="DR6" s="1099"/>
      <c r="DS6" s="1099"/>
      <c r="DT6" s="1099"/>
      <c r="DU6" s="1100"/>
      <c r="DV6" s="1098"/>
      <c r="DW6" s="1099"/>
      <c r="DX6" s="1099"/>
      <c r="DY6" s="1099"/>
      <c r="DZ6" s="1109"/>
      <c r="EA6" s="253"/>
    </row>
    <row r="7" spans="1:131" s="254" customFormat="1" ht="26.25" customHeight="1" thickTop="1" x14ac:dyDescent="0.15">
      <c r="A7" s="257">
        <v>1</v>
      </c>
      <c r="B7" s="1141" t="s">
        <v>389</v>
      </c>
      <c r="C7" s="1142"/>
      <c r="D7" s="1142"/>
      <c r="E7" s="1142"/>
      <c r="F7" s="1142"/>
      <c r="G7" s="1142"/>
      <c r="H7" s="1142"/>
      <c r="I7" s="1142"/>
      <c r="J7" s="1142"/>
      <c r="K7" s="1142"/>
      <c r="L7" s="1142"/>
      <c r="M7" s="1142"/>
      <c r="N7" s="1142"/>
      <c r="O7" s="1142"/>
      <c r="P7" s="1143"/>
      <c r="Q7" s="1192">
        <v>6177</v>
      </c>
      <c r="R7" s="1193"/>
      <c r="S7" s="1193"/>
      <c r="T7" s="1193"/>
      <c r="U7" s="1193"/>
      <c r="V7" s="1193">
        <v>5897</v>
      </c>
      <c r="W7" s="1193"/>
      <c r="X7" s="1193"/>
      <c r="Y7" s="1193"/>
      <c r="Z7" s="1193"/>
      <c r="AA7" s="1193">
        <v>280</v>
      </c>
      <c r="AB7" s="1193"/>
      <c r="AC7" s="1193"/>
      <c r="AD7" s="1193"/>
      <c r="AE7" s="1194"/>
      <c r="AF7" s="1195">
        <v>276</v>
      </c>
      <c r="AG7" s="1196"/>
      <c r="AH7" s="1196"/>
      <c r="AI7" s="1196"/>
      <c r="AJ7" s="1197"/>
      <c r="AK7" s="1182">
        <v>14</v>
      </c>
      <c r="AL7" s="1183"/>
      <c r="AM7" s="1183"/>
      <c r="AN7" s="1183"/>
      <c r="AO7" s="1183"/>
      <c r="AP7" s="1183">
        <v>6010</v>
      </c>
      <c r="AQ7" s="1183"/>
      <c r="AR7" s="1183"/>
      <c r="AS7" s="1183"/>
      <c r="AT7" s="1183"/>
      <c r="AU7" s="1184"/>
      <c r="AV7" s="1184"/>
      <c r="AW7" s="1184"/>
      <c r="AX7" s="1184"/>
      <c r="AY7" s="1185"/>
      <c r="AZ7" s="251"/>
      <c r="BA7" s="251"/>
      <c r="BB7" s="251"/>
      <c r="BC7" s="251"/>
      <c r="BD7" s="251"/>
      <c r="BE7" s="252"/>
      <c r="BF7" s="252"/>
      <c r="BG7" s="252"/>
      <c r="BH7" s="252"/>
      <c r="BI7" s="252"/>
      <c r="BJ7" s="252"/>
      <c r="BK7" s="252"/>
      <c r="BL7" s="252"/>
      <c r="BM7" s="252"/>
      <c r="BN7" s="252"/>
      <c r="BO7" s="252"/>
      <c r="BP7" s="252"/>
      <c r="BQ7" s="258">
        <v>1</v>
      </c>
      <c r="BR7" s="259"/>
      <c r="BS7" s="1079" t="s">
        <v>588</v>
      </c>
      <c r="BT7" s="1080"/>
      <c r="BU7" s="1080"/>
      <c r="BV7" s="1080"/>
      <c r="BW7" s="1080"/>
      <c r="BX7" s="1080"/>
      <c r="BY7" s="1080"/>
      <c r="BZ7" s="1080"/>
      <c r="CA7" s="1080"/>
      <c r="CB7" s="1080"/>
      <c r="CC7" s="1080"/>
      <c r="CD7" s="1080"/>
      <c r="CE7" s="1080"/>
      <c r="CF7" s="1080"/>
      <c r="CG7" s="1081"/>
      <c r="CH7" s="1179">
        <v>-5</v>
      </c>
      <c r="CI7" s="1180"/>
      <c r="CJ7" s="1180"/>
      <c r="CK7" s="1180"/>
      <c r="CL7" s="1181"/>
      <c r="CM7" s="1179">
        <v>3</v>
      </c>
      <c r="CN7" s="1180"/>
      <c r="CO7" s="1180"/>
      <c r="CP7" s="1180"/>
      <c r="CQ7" s="1181"/>
      <c r="CR7" s="1179">
        <v>5</v>
      </c>
      <c r="CS7" s="1180"/>
      <c r="CT7" s="1180"/>
      <c r="CU7" s="1180"/>
      <c r="CV7" s="1181"/>
      <c r="CW7" s="1083" t="s">
        <v>591</v>
      </c>
      <c r="CX7" s="1084"/>
      <c r="CY7" s="1084"/>
      <c r="CZ7" s="1084"/>
      <c r="DA7" s="1085"/>
      <c r="DB7" s="1083" t="s">
        <v>591</v>
      </c>
      <c r="DC7" s="1084"/>
      <c r="DD7" s="1084"/>
      <c r="DE7" s="1084"/>
      <c r="DF7" s="1085"/>
      <c r="DG7" s="1083" t="s">
        <v>591</v>
      </c>
      <c r="DH7" s="1084"/>
      <c r="DI7" s="1084"/>
      <c r="DJ7" s="1084"/>
      <c r="DK7" s="1085"/>
      <c r="DL7" s="1083" t="s">
        <v>591</v>
      </c>
      <c r="DM7" s="1084"/>
      <c r="DN7" s="1084"/>
      <c r="DO7" s="1084"/>
      <c r="DP7" s="1085"/>
      <c r="DQ7" s="1083" t="s">
        <v>591</v>
      </c>
      <c r="DR7" s="1084"/>
      <c r="DS7" s="1084"/>
      <c r="DT7" s="1084"/>
      <c r="DU7" s="1085"/>
      <c r="DV7" s="1203"/>
      <c r="DW7" s="1204"/>
      <c r="DX7" s="1204"/>
      <c r="DY7" s="1204"/>
      <c r="DZ7" s="1205"/>
      <c r="EA7" s="253"/>
    </row>
    <row r="8" spans="1:131" s="254" customFormat="1" ht="26.25" customHeight="1" x14ac:dyDescent="0.15">
      <c r="A8" s="260">
        <v>2</v>
      </c>
      <c r="B8" s="1128" t="s">
        <v>390</v>
      </c>
      <c r="C8" s="1129"/>
      <c r="D8" s="1129"/>
      <c r="E8" s="1129"/>
      <c r="F8" s="1129"/>
      <c r="G8" s="1129"/>
      <c r="H8" s="1129"/>
      <c r="I8" s="1129"/>
      <c r="J8" s="1129"/>
      <c r="K8" s="1129"/>
      <c r="L8" s="1129"/>
      <c r="M8" s="1129"/>
      <c r="N8" s="1129"/>
      <c r="O8" s="1129"/>
      <c r="P8" s="1130"/>
      <c r="Q8" s="1134">
        <v>4</v>
      </c>
      <c r="R8" s="1135"/>
      <c r="S8" s="1135"/>
      <c r="T8" s="1135"/>
      <c r="U8" s="1135"/>
      <c r="V8" s="1135">
        <v>3</v>
      </c>
      <c r="W8" s="1135"/>
      <c r="X8" s="1135"/>
      <c r="Y8" s="1135"/>
      <c r="Z8" s="1135"/>
      <c r="AA8" s="1135">
        <v>1</v>
      </c>
      <c r="AB8" s="1135"/>
      <c r="AC8" s="1135"/>
      <c r="AD8" s="1135"/>
      <c r="AE8" s="1136"/>
      <c r="AF8" s="1110">
        <v>1</v>
      </c>
      <c r="AG8" s="1111"/>
      <c r="AH8" s="1111"/>
      <c r="AI8" s="1111"/>
      <c r="AJ8" s="1112"/>
      <c r="AK8" s="1177">
        <v>1</v>
      </c>
      <c r="AL8" s="1178"/>
      <c r="AM8" s="1178"/>
      <c r="AN8" s="1178"/>
      <c r="AO8" s="1178"/>
      <c r="AP8" s="1178" t="s">
        <v>591</v>
      </c>
      <c r="AQ8" s="1178"/>
      <c r="AR8" s="1178"/>
      <c r="AS8" s="1178"/>
      <c r="AT8" s="1178"/>
      <c r="AU8" s="1175"/>
      <c r="AV8" s="1175"/>
      <c r="AW8" s="1175"/>
      <c r="AX8" s="1175"/>
      <c r="AY8" s="1176"/>
      <c r="AZ8" s="251"/>
      <c r="BA8" s="251"/>
      <c r="BB8" s="251"/>
      <c r="BC8" s="251"/>
      <c r="BD8" s="251"/>
      <c r="BE8" s="252"/>
      <c r="BF8" s="252"/>
      <c r="BG8" s="252"/>
      <c r="BH8" s="252"/>
      <c r="BI8" s="252"/>
      <c r="BJ8" s="252"/>
      <c r="BK8" s="252"/>
      <c r="BL8" s="252"/>
      <c r="BM8" s="252"/>
      <c r="BN8" s="252"/>
      <c r="BO8" s="252"/>
      <c r="BP8" s="252"/>
      <c r="BQ8" s="261">
        <v>2</v>
      </c>
      <c r="BR8" s="262"/>
      <c r="BS8" s="1073" t="s">
        <v>589</v>
      </c>
      <c r="BT8" s="1074"/>
      <c r="BU8" s="1074"/>
      <c r="BV8" s="1074"/>
      <c r="BW8" s="1074"/>
      <c r="BX8" s="1074"/>
      <c r="BY8" s="1074"/>
      <c r="BZ8" s="1074"/>
      <c r="CA8" s="1074"/>
      <c r="CB8" s="1074"/>
      <c r="CC8" s="1074"/>
      <c r="CD8" s="1074"/>
      <c r="CE8" s="1074"/>
      <c r="CF8" s="1074"/>
      <c r="CG8" s="1075"/>
      <c r="CH8" s="1083">
        <v>0</v>
      </c>
      <c r="CI8" s="1084"/>
      <c r="CJ8" s="1084"/>
      <c r="CK8" s="1084"/>
      <c r="CL8" s="1085"/>
      <c r="CM8" s="1083">
        <v>832</v>
      </c>
      <c r="CN8" s="1084"/>
      <c r="CO8" s="1084"/>
      <c r="CP8" s="1084"/>
      <c r="CQ8" s="1085"/>
      <c r="CR8" s="1083" t="s">
        <v>591</v>
      </c>
      <c r="CS8" s="1084"/>
      <c r="CT8" s="1084"/>
      <c r="CU8" s="1084"/>
      <c r="CV8" s="1085"/>
      <c r="CW8" s="1083" t="s">
        <v>591</v>
      </c>
      <c r="CX8" s="1084"/>
      <c r="CY8" s="1084"/>
      <c r="CZ8" s="1084"/>
      <c r="DA8" s="1085"/>
      <c r="DB8" s="1083" t="s">
        <v>591</v>
      </c>
      <c r="DC8" s="1084"/>
      <c r="DD8" s="1084"/>
      <c r="DE8" s="1084"/>
      <c r="DF8" s="1085"/>
      <c r="DG8" s="1083" t="s">
        <v>591</v>
      </c>
      <c r="DH8" s="1084"/>
      <c r="DI8" s="1084"/>
      <c r="DJ8" s="1084"/>
      <c r="DK8" s="1085"/>
      <c r="DL8" s="1083" t="s">
        <v>591</v>
      </c>
      <c r="DM8" s="1084"/>
      <c r="DN8" s="1084"/>
      <c r="DO8" s="1084"/>
      <c r="DP8" s="1085"/>
      <c r="DQ8" s="1083" t="s">
        <v>591</v>
      </c>
      <c r="DR8" s="1084"/>
      <c r="DS8" s="1084"/>
      <c r="DT8" s="1084"/>
      <c r="DU8" s="1085"/>
      <c r="DV8" s="1086"/>
      <c r="DW8" s="1087"/>
      <c r="DX8" s="1087"/>
      <c r="DY8" s="1087"/>
      <c r="DZ8" s="1088"/>
      <c r="EA8" s="253"/>
    </row>
    <row r="9" spans="1:131" s="254" customFormat="1" ht="26.25" customHeight="1" x14ac:dyDescent="0.15">
      <c r="A9" s="260">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77"/>
      <c r="AL9" s="1178"/>
      <c r="AM9" s="1178"/>
      <c r="AN9" s="1178"/>
      <c r="AO9" s="1178"/>
      <c r="AP9" s="1178"/>
      <c r="AQ9" s="1178"/>
      <c r="AR9" s="1178"/>
      <c r="AS9" s="1178"/>
      <c r="AT9" s="1178"/>
      <c r="AU9" s="1175"/>
      <c r="AV9" s="1175"/>
      <c r="AW9" s="1175"/>
      <c r="AX9" s="1175"/>
      <c r="AY9" s="1176"/>
      <c r="AZ9" s="251"/>
      <c r="BA9" s="251"/>
      <c r="BB9" s="251"/>
      <c r="BC9" s="251"/>
      <c r="BD9" s="251"/>
      <c r="BE9" s="252"/>
      <c r="BF9" s="252"/>
      <c r="BG9" s="252"/>
      <c r="BH9" s="252"/>
      <c r="BI9" s="252"/>
      <c r="BJ9" s="252"/>
      <c r="BK9" s="252"/>
      <c r="BL9" s="252"/>
      <c r="BM9" s="252"/>
      <c r="BN9" s="252"/>
      <c r="BO9" s="252"/>
      <c r="BP9" s="252"/>
      <c r="BQ9" s="261">
        <v>3</v>
      </c>
      <c r="BR9" s="262"/>
      <c r="BS9" s="1073"/>
      <c r="BT9" s="1074"/>
      <c r="BU9" s="1074"/>
      <c r="BV9" s="1074"/>
      <c r="BW9" s="1074"/>
      <c r="BX9" s="1074"/>
      <c r="BY9" s="1074"/>
      <c r="BZ9" s="1074"/>
      <c r="CA9" s="1074"/>
      <c r="CB9" s="1074"/>
      <c r="CC9" s="1074"/>
      <c r="CD9" s="1074"/>
      <c r="CE9" s="1074"/>
      <c r="CF9" s="1074"/>
      <c r="CG9" s="1075"/>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3"/>
    </row>
    <row r="10" spans="1:131" s="254" customFormat="1" ht="26.25" customHeight="1" x14ac:dyDescent="0.15">
      <c r="A10" s="260">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77"/>
      <c r="AL10" s="1178"/>
      <c r="AM10" s="1178"/>
      <c r="AN10" s="1178"/>
      <c r="AO10" s="1178"/>
      <c r="AP10" s="1178"/>
      <c r="AQ10" s="1178"/>
      <c r="AR10" s="1178"/>
      <c r="AS10" s="1178"/>
      <c r="AT10" s="1178"/>
      <c r="AU10" s="1175"/>
      <c r="AV10" s="1175"/>
      <c r="AW10" s="1175"/>
      <c r="AX10" s="1175"/>
      <c r="AY10" s="1176"/>
      <c r="AZ10" s="251"/>
      <c r="BA10" s="251"/>
      <c r="BB10" s="251"/>
      <c r="BC10" s="251"/>
      <c r="BD10" s="251"/>
      <c r="BE10" s="252"/>
      <c r="BF10" s="252"/>
      <c r="BG10" s="252"/>
      <c r="BH10" s="252"/>
      <c r="BI10" s="252"/>
      <c r="BJ10" s="252"/>
      <c r="BK10" s="252"/>
      <c r="BL10" s="252"/>
      <c r="BM10" s="252"/>
      <c r="BN10" s="252"/>
      <c r="BO10" s="252"/>
      <c r="BP10" s="252"/>
      <c r="BQ10" s="261">
        <v>4</v>
      </c>
      <c r="BR10" s="262"/>
      <c r="BS10" s="1073"/>
      <c r="BT10" s="1074"/>
      <c r="BU10" s="1074"/>
      <c r="BV10" s="1074"/>
      <c r="BW10" s="1074"/>
      <c r="BX10" s="1074"/>
      <c r="BY10" s="1074"/>
      <c r="BZ10" s="1074"/>
      <c r="CA10" s="1074"/>
      <c r="CB10" s="1074"/>
      <c r="CC10" s="1074"/>
      <c r="CD10" s="1074"/>
      <c r="CE10" s="1074"/>
      <c r="CF10" s="1074"/>
      <c r="CG10" s="1075"/>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3"/>
    </row>
    <row r="11" spans="1:131" s="254" customFormat="1" ht="26.25" customHeight="1" x14ac:dyDescent="0.15">
      <c r="A11" s="260">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7"/>
      <c r="AL11" s="1178"/>
      <c r="AM11" s="1178"/>
      <c r="AN11" s="1178"/>
      <c r="AO11" s="1178"/>
      <c r="AP11" s="1178"/>
      <c r="AQ11" s="1178"/>
      <c r="AR11" s="1178"/>
      <c r="AS11" s="1178"/>
      <c r="AT11" s="1178"/>
      <c r="AU11" s="1175"/>
      <c r="AV11" s="1175"/>
      <c r="AW11" s="1175"/>
      <c r="AX11" s="1175"/>
      <c r="AY11" s="1176"/>
      <c r="AZ11" s="251"/>
      <c r="BA11" s="251"/>
      <c r="BB11" s="251"/>
      <c r="BC11" s="251"/>
      <c r="BD11" s="251"/>
      <c r="BE11" s="252"/>
      <c r="BF11" s="252"/>
      <c r="BG11" s="252"/>
      <c r="BH11" s="252"/>
      <c r="BI11" s="252"/>
      <c r="BJ11" s="252"/>
      <c r="BK11" s="252"/>
      <c r="BL11" s="252"/>
      <c r="BM11" s="252"/>
      <c r="BN11" s="252"/>
      <c r="BO11" s="252"/>
      <c r="BP11" s="252"/>
      <c r="BQ11" s="261">
        <v>5</v>
      </c>
      <c r="BR11" s="262"/>
      <c r="BS11" s="1073"/>
      <c r="BT11" s="1074"/>
      <c r="BU11" s="1074"/>
      <c r="BV11" s="1074"/>
      <c r="BW11" s="1074"/>
      <c r="BX11" s="1074"/>
      <c r="BY11" s="1074"/>
      <c r="BZ11" s="1074"/>
      <c r="CA11" s="1074"/>
      <c r="CB11" s="1074"/>
      <c r="CC11" s="1074"/>
      <c r="CD11" s="1074"/>
      <c r="CE11" s="1074"/>
      <c r="CF11" s="1074"/>
      <c r="CG11" s="1075"/>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3"/>
    </row>
    <row r="12" spans="1:131" s="254" customFormat="1" ht="26.25" customHeight="1" x14ac:dyDescent="0.15">
      <c r="A12" s="260">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7"/>
      <c r="AL12" s="1178"/>
      <c r="AM12" s="1178"/>
      <c r="AN12" s="1178"/>
      <c r="AO12" s="1178"/>
      <c r="AP12" s="1178"/>
      <c r="AQ12" s="1178"/>
      <c r="AR12" s="1178"/>
      <c r="AS12" s="1178"/>
      <c r="AT12" s="1178"/>
      <c r="AU12" s="1175"/>
      <c r="AV12" s="1175"/>
      <c r="AW12" s="1175"/>
      <c r="AX12" s="1175"/>
      <c r="AY12" s="1176"/>
      <c r="AZ12" s="251"/>
      <c r="BA12" s="251"/>
      <c r="BB12" s="251"/>
      <c r="BC12" s="251"/>
      <c r="BD12" s="251"/>
      <c r="BE12" s="252"/>
      <c r="BF12" s="252"/>
      <c r="BG12" s="252"/>
      <c r="BH12" s="252"/>
      <c r="BI12" s="252"/>
      <c r="BJ12" s="252"/>
      <c r="BK12" s="252"/>
      <c r="BL12" s="252"/>
      <c r="BM12" s="252"/>
      <c r="BN12" s="252"/>
      <c r="BO12" s="252"/>
      <c r="BP12" s="252"/>
      <c r="BQ12" s="261">
        <v>6</v>
      </c>
      <c r="BR12" s="262"/>
      <c r="BS12" s="1073"/>
      <c r="BT12" s="1074"/>
      <c r="BU12" s="1074"/>
      <c r="BV12" s="1074"/>
      <c r="BW12" s="1074"/>
      <c r="BX12" s="1074"/>
      <c r="BY12" s="1074"/>
      <c r="BZ12" s="1074"/>
      <c r="CA12" s="1074"/>
      <c r="CB12" s="1074"/>
      <c r="CC12" s="1074"/>
      <c r="CD12" s="1074"/>
      <c r="CE12" s="1074"/>
      <c r="CF12" s="1074"/>
      <c r="CG12" s="1075"/>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3"/>
    </row>
    <row r="13" spans="1:131" s="254" customFormat="1" ht="26.25" customHeight="1" x14ac:dyDescent="0.15">
      <c r="A13" s="260">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7"/>
      <c r="AL13" s="1178"/>
      <c r="AM13" s="1178"/>
      <c r="AN13" s="1178"/>
      <c r="AO13" s="1178"/>
      <c r="AP13" s="1178"/>
      <c r="AQ13" s="1178"/>
      <c r="AR13" s="1178"/>
      <c r="AS13" s="1178"/>
      <c r="AT13" s="1178"/>
      <c r="AU13" s="1175"/>
      <c r="AV13" s="1175"/>
      <c r="AW13" s="1175"/>
      <c r="AX13" s="1175"/>
      <c r="AY13" s="1176"/>
      <c r="AZ13" s="251"/>
      <c r="BA13" s="251"/>
      <c r="BB13" s="251"/>
      <c r="BC13" s="251"/>
      <c r="BD13" s="251"/>
      <c r="BE13" s="252"/>
      <c r="BF13" s="252"/>
      <c r="BG13" s="252"/>
      <c r="BH13" s="252"/>
      <c r="BI13" s="252"/>
      <c r="BJ13" s="252"/>
      <c r="BK13" s="252"/>
      <c r="BL13" s="252"/>
      <c r="BM13" s="252"/>
      <c r="BN13" s="252"/>
      <c r="BO13" s="252"/>
      <c r="BP13" s="252"/>
      <c r="BQ13" s="261">
        <v>7</v>
      </c>
      <c r="BR13" s="262"/>
      <c r="BS13" s="1073"/>
      <c r="BT13" s="1074"/>
      <c r="BU13" s="1074"/>
      <c r="BV13" s="1074"/>
      <c r="BW13" s="1074"/>
      <c r="BX13" s="1074"/>
      <c r="BY13" s="1074"/>
      <c r="BZ13" s="1074"/>
      <c r="CA13" s="1074"/>
      <c r="CB13" s="1074"/>
      <c r="CC13" s="1074"/>
      <c r="CD13" s="1074"/>
      <c r="CE13" s="1074"/>
      <c r="CF13" s="1074"/>
      <c r="CG13" s="1075"/>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3"/>
    </row>
    <row r="14" spans="1:131" s="254" customFormat="1" ht="26.25" customHeight="1" x14ac:dyDescent="0.15">
      <c r="A14" s="260">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7"/>
      <c r="AL14" s="1178"/>
      <c r="AM14" s="1178"/>
      <c r="AN14" s="1178"/>
      <c r="AO14" s="1178"/>
      <c r="AP14" s="1178"/>
      <c r="AQ14" s="1178"/>
      <c r="AR14" s="1178"/>
      <c r="AS14" s="1178"/>
      <c r="AT14" s="1178"/>
      <c r="AU14" s="1175"/>
      <c r="AV14" s="1175"/>
      <c r="AW14" s="1175"/>
      <c r="AX14" s="1175"/>
      <c r="AY14" s="1176"/>
      <c r="AZ14" s="251"/>
      <c r="BA14" s="251"/>
      <c r="BB14" s="251"/>
      <c r="BC14" s="251"/>
      <c r="BD14" s="251"/>
      <c r="BE14" s="252"/>
      <c r="BF14" s="252"/>
      <c r="BG14" s="252"/>
      <c r="BH14" s="252"/>
      <c r="BI14" s="252"/>
      <c r="BJ14" s="252"/>
      <c r="BK14" s="252"/>
      <c r="BL14" s="252"/>
      <c r="BM14" s="252"/>
      <c r="BN14" s="252"/>
      <c r="BO14" s="252"/>
      <c r="BP14" s="252"/>
      <c r="BQ14" s="261">
        <v>8</v>
      </c>
      <c r="BR14" s="262"/>
      <c r="BS14" s="1073"/>
      <c r="BT14" s="1074"/>
      <c r="BU14" s="1074"/>
      <c r="BV14" s="1074"/>
      <c r="BW14" s="1074"/>
      <c r="BX14" s="1074"/>
      <c r="BY14" s="1074"/>
      <c r="BZ14" s="1074"/>
      <c r="CA14" s="1074"/>
      <c r="CB14" s="1074"/>
      <c r="CC14" s="1074"/>
      <c r="CD14" s="1074"/>
      <c r="CE14" s="1074"/>
      <c r="CF14" s="1074"/>
      <c r="CG14" s="1075"/>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3"/>
    </row>
    <row r="15" spans="1:131" s="254" customFormat="1" ht="26.25" customHeight="1" x14ac:dyDescent="0.15">
      <c r="A15" s="260">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7"/>
      <c r="AL15" s="1178"/>
      <c r="AM15" s="1178"/>
      <c r="AN15" s="1178"/>
      <c r="AO15" s="1178"/>
      <c r="AP15" s="1178"/>
      <c r="AQ15" s="1178"/>
      <c r="AR15" s="1178"/>
      <c r="AS15" s="1178"/>
      <c r="AT15" s="1178"/>
      <c r="AU15" s="1175"/>
      <c r="AV15" s="1175"/>
      <c r="AW15" s="1175"/>
      <c r="AX15" s="1175"/>
      <c r="AY15" s="1176"/>
      <c r="AZ15" s="251"/>
      <c r="BA15" s="251"/>
      <c r="BB15" s="251"/>
      <c r="BC15" s="251"/>
      <c r="BD15" s="251"/>
      <c r="BE15" s="252"/>
      <c r="BF15" s="252"/>
      <c r="BG15" s="252"/>
      <c r="BH15" s="252"/>
      <c r="BI15" s="252"/>
      <c r="BJ15" s="252"/>
      <c r="BK15" s="252"/>
      <c r="BL15" s="252"/>
      <c r="BM15" s="252"/>
      <c r="BN15" s="252"/>
      <c r="BO15" s="252"/>
      <c r="BP15" s="252"/>
      <c r="BQ15" s="261">
        <v>9</v>
      </c>
      <c r="BR15" s="262"/>
      <c r="BS15" s="1073"/>
      <c r="BT15" s="1074"/>
      <c r="BU15" s="1074"/>
      <c r="BV15" s="1074"/>
      <c r="BW15" s="1074"/>
      <c r="BX15" s="1074"/>
      <c r="BY15" s="1074"/>
      <c r="BZ15" s="1074"/>
      <c r="CA15" s="1074"/>
      <c r="CB15" s="1074"/>
      <c r="CC15" s="1074"/>
      <c r="CD15" s="1074"/>
      <c r="CE15" s="1074"/>
      <c r="CF15" s="1074"/>
      <c r="CG15" s="1075"/>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3"/>
    </row>
    <row r="16" spans="1:131" s="254" customFormat="1" ht="26.25" customHeight="1" x14ac:dyDescent="0.15">
      <c r="A16" s="260">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7"/>
      <c r="AL16" s="1178"/>
      <c r="AM16" s="1178"/>
      <c r="AN16" s="1178"/>
      <c r="AO16" s="1178"/>
      <c r="AP16" s="1178"/>
      <c r="AQ16" s="1178"/>
      <c r="AR16" s="1178"/>
      <c r="AS16" s="1178"/>
      <c r="AT16" s="1178"/>
      <c r="AU16" s="1175"/>
      <c r="AV16" s="1175"/>
      <c r="AW16" s="1175"/>
      <c r="AX16" s="1175"/>
      <c r="AY16" s="1176"/>
      <c r="AZ16" s="251"/>
      <c r="BA16" s="251"/>
      <c r="BB16" s="251"/>
      <c r="BC16" s="251"/>
      <c r="BD16" s="251"/>
      <c r="BE16" s="252"/>
      <c r="BF16" s="252"/>
      <c r="BG16" s="252"/>
      <c r="BH16" s="252"/>
      <c r="BI16" s="252"/>
      <c r="BJ16" s="252"/>
      <c r="BK16" s="252"/>
      <c r="BL16" s="252"/>
      <c r="BM16" s="252"/>
      <c r="BN16" s="252"/>
      <c r="BO16" s="252"/>
      <c r="BP16" s="252"/>
      <c r="BQ16" s="261">
        <v>10</v>
      </c>
      <c r="BR16" s="262"/>
      <c r="BS16" s="1073"/>
      <c r="BT16" s="1074"/>
      <c r="BU16" s="1074"/>
      <c r="BV16" s="1074"/>
      <c r="BW16" s="1074"/>
      <c r="BX16" s="1074"/>
      <c r="BY16" s="1074"/>
      <c r="BZ16" s="1074"/>
      <c r="CA16" s="1074"/>
      <c r="CB16" s="1074"/>
      <c r="CC16" s="1074"/>
      <c r="CD16" s="1074"/>
      <c r="CE16" s="1074"/>
      <c r="CF16" s="1074"/>
      <c r="CG16" s="1075"/>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3"/>
    </row>
    <row r="17" spans="1:131" s="254" customFormat="1" ht="26.25" customHeight="1" x14ac:dyDescent="0.15">
      <c r="A17" s="260">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7"/>
      <c r="AL17" s="1178"/>
      <c r="AM17" s="1178"/>
      <c r="AN17" s="1178"/>
      <c r="AO17" s="1178"/>
      <c r="AP17" s="1178"/>
      <c r="AQ17" s="1178"/>
      <c r="AR17" s="1178"/>
      <c r="AS17" s="1178"/>
      <c r="AT17" s="1178"/>
      <c r="AU17" s="1175"/>
      <c r="AV17" s="1175"/>
      <c r="AW17" s="1175"/>
      <c r="AX17" s="1175"/>
      <c r="AY17" s="1176"/>
      <c r="AZ17" s="251"/>
      <c r="BA17" s="251"/>
      <c r="BB17" s="251"/>
      <c r="BC17" s="251"/>
      <c r="BD17" s="251"/>
      <c r="BE17" s="252"/>
      <c r="BF17" s="252"/>
      <c r="BG17" s="252"/>
      <c r="BH17" s="252"/>
      <c r="BI17" s="252"/>
      <c r="BJ17" s="252"/>
      <c r="BK17" s="252"/>
      <c r="BL17" s="252"/>
      <c r="BM17" s="252"/>
      <c r="BN17" s="252"/>
      <c r="BO17" s="252"/>
      <c r="BP17" s="252"/>
      <c r="BQ17" s="261">
        <v>11</v>
      </c>
      <c r="BR17" s="262"/>
      <c r="BS17" s="1073"/>
      <c r="BT17" s="1074"/>
      <c r="BU17" s="1074"/>
      <c r="BV17" s="1074"/>
      <c r="BW17" s="1074"/>
      <c r="BX17" s="1074"/>
      <c r="BY17" s="1074"/>
      <c r="BZ17" s="1074"/>
      <c r="CA17" s="1074"/>
      <c r="CB17" s="1074"/>
      <c r="CC17" s="1074"/>
      <c r="CD17" s="1074"/>
      <c r="CE17" s="1074"/>
      <c r="CF17" s="1074"/>
      <c r="CG17" s="1075"/>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3"/>
    </row>
    <row r="18" spans="1:131" s="254" customFormat="1" ht="26.25" customHeight="1" x14ac:dyDescent="0.15">
      <c r="A18" s="260">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7"/>
      <c r="AL18" s="1178"/>
      <c r="AM18" s="1178"/>
      <c r="AN18" s="1178"/>
      <c r="AO18" s="1178"/>
      <c r="AP18" s="1178"/>
      <c r="AQ18" s="1178"/>
      <c r="AR18" s="1178"/>
      <c r="AS18" s="1178"/>
      <c r="AT18" s="1178"/>
      <c r="AU18" s="1175"/>
      <c r="AV18" s="1175"/>
      <c r="AW18" s="1175"/>
      <c r="AX18" s="1175"/>
      <c r="AY18" s="1176"/>
      <c r="AZ18" s="251"/>
      <c r="BA18" s="251"/>
      <c r="BB18" s="251"/>
      <c r="BC18" s="251"/>
      <c r="BD18" s="251"/>
      <c r="BE18" s="252"/>
      <c r="BF18" s="252"/>
      <c r="BG18" s="252"/>
      <c r="BH18" s="252"/>
      <c r="BI18" s="252"/>
      <c r="BJ18" s="252"/>
      <c r="BK18" s="252"/>
      <c r="BL18" s="252"/>
      <c r="BM18" s="252"/>
      <c r="BN18" s="252"/>
      <c r="BO18" s="252"/>
      <c r="BP18" s="252"/>
      <c r="BQ18" s="261">
        <v>12</v>
      </c>
      <c r="BR18" s="262"/>
      <c r="BS18" s="1073"/>
      <c r="BT18" s="1074"/>
      <c r="BU18" s="1074"/>
      <c r="BV18" s="1074"/>
      <c r="BW18" s="1074"/>
      <c r="BX18" s="1074"/>
      <c r="BY18" s="1074"/>
      <c r="BZ18" s="1074"/>
      <c r="CA18" s="1074"/>
      <c r="CB18" s="1074"/>
      <c r="CC18" s="1074"/>
      <c r="CD18" s="1074"/>
      <c r="CE18" s="1074"/>
      <c r="CF18" s="1074"/>
      <c r="CG18" s="1075"/>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3"/>
    </row>
    <row r="19" spans="1:131" s="254" customFormat="1" ht="26.25" customHeight="1" x14ac:dyDescent="0.15">
      <c r="A19" s="260">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7"/>
      <c r="AL19" s="1178"/>
      <c r="AM19" s="1178"/>
      <c r="AN19" s="1178"/>
      <c r="AO19" s="1178"/>
      <c r="AP19" s="1178"/>
      <c r="AQ19" s="1178"/>
      <c r="AR19" s="1178"/>
      <c r="AS19" s="1178"/>
      <c r="AT19" s="1178"/>
      <c r="AU19" s="1175"/>
      <c r="AV19" s="1175"/>
      <c r="AW19" s="1175"/>
      <c r="AX19" s="1175"/>
      <c r="AY19" s="1176"/>
      <c r="AZ19" s="251"/>
      <c r="BA19" s="251"/>
      <c r="BB19" s="251"/>
      <c r="BC19" s="251"/>
      <c r="BD19" s="251"/>
      <c r="BE19" s="252"/>
      <c r="BF19" s="252"/>
      <c r="BG19" s="252"/>
      <c r="BH19" s="252"/>
      <c r="BI19" s="252"/>
      <c r="BJ19" s="252"/>
      <c r="BK19" s="252"/>
      <c r="BL19" s="252"/>
      <c r="BM19" s="252"/>
      <c r="BN19" s="252"/>
      <c r="BO19" s="252"/>
      <c r="BP19" s="252"/>
      <c r="BQ19" s="261">
        <v>13</v>
      </c>
      <c r="BR19" s="262"/>
      <c r="BS19" s="1073"/>
      <c r="BT19" s="1074"/>
      <c r="BU19" s="1074"/>
      <c r="BV19" s="1074"/>
      <c r="BW19" s="1074"/>
      <c r="BX19" s="1074"/>
      <c r="BY19" s="1074"/>
      <c r="BZ19" s="1074"/>
      <c r="CA19" s="1074"/>
      <c r="CB19" s="1074"/>
      <c r="CC19" s="1074"/>
      <c r="CD19" s="1074"/>
      <c r="CE19" s="1074"/>
      <c r="CF19" s="1074"/>
      <c r="CG19" s="1075"/>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3"/>
    </row>
    <row r="20" spans="1:131" s="254" customFormat="1" ht="26.25" customHeight="1" x14ac:dyDescent="0.15">
      <c r="A20" s="260">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7"/>
      <c r="AL20" s="1178"/>
      <c r="AM20" s="1178"/>
      <c r="AN20" s="1178"/>
      <c r="AO20" s="1178"/>
      <c r="AP20" s="1178"/>
      <c r="AQ20" s="1178"/>
      <c r="AR20" s="1178"/>
      <c r="AS20" s="1178"/>
      <c r="AT20" s="1178"/>
      <c r="AU20" s="1175"/>
      <c r="AV20" s="1175"/>
      <c r="AW20" s="1175"/>
      <c r="AX20" s="1175"/>
      <c r="AY20" s="1176"/>
      <c r="AZ20" s="251"/>
      <c r="BA20" s="251"/>
      <c r="BB20" s="251"/>
      <c r="BC20" s="251"/>
      <c r="BD20" s="251"/>
      <c r="BE20" s="252"/>
      <c r="BF20" s="252"/>
      <c r="BG20" s="252"/>
      <c r="BH20" s="252"/>
      <c r="BI20" s="252"/>
      <c r="BJ20" s="252"/>
      <c r="BK20" s="252"/>
      <c r="BL20" s="252"/>
      <c r="BM20" s="252"/>
      <c r="BN20" s="252"/>
      <c r="BO20" s="252"/>
      <c r="BP20" s="252"/>
      <c r="BQ20" s="261">
        <v>14</v>
      </c>
      <c r="BR20" s="262"/>
      <c r="BS20" s="1073"/>
      <c r="BT20" s="1074"/>
      <c r="BU20" s="1074"/>
      <c r="BV20" s="1074"/>
      <c r="BW20" s="1074"/>
      <c r="BX20" s="1074"/>
      <c r="BY20" s="1074"/>
      <c r="BZ20" s="1074"/>
      <c r="CA20" s="1074"/>
      <c r="CB20" s="1074"/>
      <c r="CC20" s="1074"/>
      <c r="CD20" s="1074"/>
      <c r="CE20" s="1074"/>
      <c r="CF20" s="1074"/>
      <c r="CG20" s="1075"/>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3"/>
    </row>
    <row r="21" spans="1:131" s="254" customFormat="1" ht="26.25" customHeight="1" thickBot="1" x14ac:dyDescent="0.2">
      <c r="A21" s="260">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7"/>
      <c r="AL21" s="1178"/>
      <c r="AM21" s="1178"/>
      <c r="AN21" s="1178"/>
      <c r="AO21" s="1178"/>
      <c r="AP21" s="1178"/>
      <c r="AQ21" s="1178"/>
      <c r="AR21" s="1178"/>
      <c r="AS21" s="1178"/>
      <c r="AT21" s="1178"/>
      <c r="AU21" s="1175"/>
      <c r="AV21" s="1175"/>
      <c r="AW21" s="1175"/>
      <c r="AX21" s="1175"/>
      <c r="AY21" s="1176"/>
      <c r="AZ21" s="251"/>
      <c r="BA21" s="251"/>
      <c r="BB21" s="251"/>
      <c r="BC21" s="251"/>
      <c r="BD21" s="251"/>
      <c r="BE21" s="252"/>
      <c r="BF21" s="252"/>
      <c r="BG21" s="252"/>
      <c r="BH21" s="252"/>
      <c r="BI21" s="252"/>
      <c r="BJ21" s="252"/>
      <c r="BK21" s="252"/>
      <c r="BL21" s="252"/>
      <c r="BM21" s="252"/>
      <c r="BN21" s="252"/>
      <c r="BO21" s="252"/>
      <c r="BP21" s="252"/>
      <c r="BQ21" s="261">
        <v>15</v>
      </c>
      <c r="BR21" s="262"/>
      <c r="BS21" s="1073"/>
      <c r="BT21" s="1074"/>
      <c r="BU21" s="1074"/>
      <c r="BV21" s="1074"/>
      <c r="BW21" s="1074"/>
      <c r="BX21" s="1074"/>
      <c r="BY21" s="1074"/>
      <c r="BZ21" s="1074"/>
      <c r="CA21" s="1074"/>
      <c r="CB21" s="1074"/>
      <c r="CC21" s="1074"/>
      <c r="CD21" s="1074"/>
      <c r="CE21" s="1074"/>
      <c r="CF21" s="1074"/>
      <c r="CG21" s="1075"/>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3"/>
    </row>
    <row r="22" spans="1:131" s="254" customFormat="1" ht="26.25" customHeight="1" x14ac:dyDescent="0.15">
      <c r="A22" s="260">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10"/>
      <c r="AG22" s="1111"/>
      <c r="AH22" s="1111"/>
      <c r="AI22" s="1111"/>
      <c r="AJ22" s="1112"/>
      <c r="AK22" s="1168"/>
      <c r="AL22" s="1169"/>
      <c r="AM22" s="1169"/>
      <c r="AN22" s="1169"/>
      <c r="AO22" s="1169"/>
      <c r="AP22" s="1169"/>
      <c r="AQ22" s="1169"/>
      <c r="AR22" s="1169"/>
      <c r="AS22" s="1169"/>
      <c r="AT22" s="1169"/>
      <c r="AU22" s="1170"/>
      <c r="AV22" s="1170"/>
      <c r="AW22" s="1170"/>
      <c r="AX22" s="1170"/>
      <c r="AY22" s="1171"/>
      <c r="AZ22" s="1126" t="s">
        <v>391</v>
      </c>
      <c r="BA22" s="1126"/>
      <c r="BB22" s="1126"/>
      <c r="BC22" s="1126"/>
      <c r="BD22" s="1127"/>
      <c r="BE22" s="252"/>
      <c r="BF22" s="252"/>
      <c r="BG22" s="252"/>
      <c r="BH22" s="252"/>
      <c r="BI22" s="252"/>
      <c r="BJ22" s="252"/>
      <c r="BK22" s="252"/>
      <c r="BL22" s="252"/>
      <c r="BM22" s="252"/>
      <c r="BN22" s="252"/>
      <c r="BO22" s="252"/>
      <c r="BP22" s="252"/>
      <c r="BQ22" s="261">
        <v>16</v>
      </c>
      <c r="BR22" s="262"/>
      <c r="BS22" s="1073"/>
      <c r="BT22" s="1074"/>
      <c r="BU22" s="1074"/>
      <c r="BV22" s="1074"/>
      <c r="BW22" s="1074"/>
      <c r="BX22" s="1074"/>
      <c r="BY22" s="1074"/>
      <c r="BZ22" s="1074"/>
      <c r="CA22" s="1074"/>
      <c r="CB22" s="1074"/>
      <c r="CC22" s="1074"/>
      <c r="CD22" s="1074"/>
      <c r="CE22" s="1074"/>
      <c r="CF22" s="1074"/>
      <c r="CG22" s="1075"/>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3"/>
    </row>
    <row r="23" spans="1:131" s="254" customFormat="1" ht="26.25" customHeight="1" thickBot="1" x14ac:dyDescent="0.2">
      <c r="A23" s="263" t="s">
        <v>392</v>
      </c>
      <c r="B23" s="1035" t="s">
        <v>393</v>
      </c>
      <c r="C23" s="1036"/>
      <c r="D23" s="1036"/>
      <c r="E23" s="1036"/>
      <c r="F23" s="1036"/>
      <c r="G23" s="1036"/>
      <c r="H23" s="1036"/>
      <c r="I23" s="1036"/>
      <c r="J23" s="1036"/>
      <c r="K23" s="1036"/>
      <c r="L23" s="1036"/>
      <c r="M23" s="1036"/>
      <c r="N23" s="1036"/>
      <c r="O23" s="1036"/>
      <c r="P23" s="1037"/>
      <c r="Q23" s="1159">
        <v>6176</v>
      </c>
      <c r="R23" s="1160"/>
      <c r="S23" s="1160"/>
      <c r="T23" s="1160"/>
      <c r="U23" s="1160"/>
      <c r="V23" s="1160">
        <v>5895</v>
      </c>
      <c r="W23" s="1160"/>
      <c r="X23" s="1160"/>
      <c r="Y23" s="1160"/>
      <c r="Z23" s="1160"/>
      <c r="AA23" s="1160">
        <v>281</v>
      </c>
      <c r="AB23" s="1160"/>
      <c r="AC23" s="1160"/>
      <c r="AD23" s="1160"/>
      <c r="AE23" s="1161"/>
      <c r="AF23" s="1162">
        <v>276</v>
      </c>
      <c r="AG23" s="1160"/>
      <c r="AH23" s="1160"/>
      <c r="AI23" s="1160"/>
      <c r="AJ23" s="1163"/>
      <c r="AK23" s="1164"/>
      <c r="AL23" s="1165"/>
      <c r="AM23" s="1165"/>
      <c r="AN23" s="1165"/>
      <c r="AO23" s="1165"/>
      <c r="AP23" s="1160">
        <v>6010</v>
      </c>
      <c r="AQ23" s="1160"/>
      <c r="AR23" s="1160"/>
      <c r="AS23" s="1160"/>
      <c r="AT23" s="1160"/>
      <c r="AU23" s="1166"/>
      <c r="AV23" s="1166"/>
      <c r="AW23" s="1166"/>
      <c r="AX23" s="1166"/>
      <c r="AY23" s="1167"/>
      <c r="AZ23" s="1156" t="s">
        <v>394</v>
      </c>
      <c r="BA23" s="1157"/>
      <c r="BB23" s="1157"/>
      <c r="BC23" s="1157"/>
      <c r="BD23" s="1158"/>
      <c r="BE23" s="252"/>
      <c r="BF23" s="252"/>
      <c r="BG23" s="252"/>
      <c r="BH23" s="252"/>
      <c r="BI23" s="252"/>
      <c r="BJ23" s="252"/>
      <c r="BK23" s="252"/>
      <c r="BL23" s="252"/>
      <c r="BM23" s="252"/>
      <c r="BN23" s="252"/>
      <c r="BO23" s="252"/>
      <c r="BP23" s="252"/>
      <c r="BQ23" s="261">
        <v>17</v>
      </c>
      <c r="BR23" s="262"/>
      <c r="BS23" s="1073"/>
      <c r="BT23" s="1074"/>
      <c r="BU23" s="1074"/>
      <c r="BV23" s="1074"/>
      <c r="BW23" s="1074"/>
      <c r="BX23" s="1074"/>
      <c r="BY23" s="1074"/>
      <c r="BZ23" s="1074"/>
      <c r="CA23" s="1074"/>
      <c r="CB23" s="1074"/>
      <c r="CC23" s="1074"/>
      <c r="CD23" s="1074"/>
      <c r="CE23" s="1074"/>
      <c r="CF23" s="1074"/>
      <c r="CG23" s="1075"/>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3"/>
    </row>
    <row r="24" spans="1:131" s="254" customFormat="1" ht="26.25" customHeight="1" x14ac:dyDescent="0.15">
      <c r="A24" s="1155" t="s">
        <v>395</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1"/>
      <c r="BA24" s="251"/>
      <c r="BB24" s="251"/>
      <c r="BC24" s="251"/>
      <c r="BD24" s="251"/>
      <c r="BE24" s="252"/>
      <c r="BF24" s="252"/>
      <c r="BG24" s="252"/>
      <c r="BH24" s="252"/>
      <c r="BI24" s="252"/>
      <c r="BJ24" s="252"/>
      <c r="BK24" s="252"/>
      <c r="BL24" s="252"/>
      <c r="BM24" s="252"/>
      <c r="BN24" s="252"/>
      <c r="BO24" s="252"/>
      <c r="BP24" s="252"/>
      <c r="BQ24" s="261">
        <v>18</v>
      </c>
      <c r="BR24" s="262"/>
      <c r="BS24" s="1073"/>
      <c r="BT24" s="1074"/>
      <c r="BU24" s="1074"/>
      <c r="BV24" s="1074"/>
      <c r="BW24" s="1074"/>
      <c r="BX24" s="1074"/>
      <c r="BY24" s="1074"/>
      <c r="BZ24" s="1074"/>
      <c r="CA24" s="1074"/>
      <c r="CB24" s="1074"/>
      <c r="CC24" s="1074"/>
      <c r="CD24" s="1074"/>
      <c r="CE24" s="1074"/>
      <c r="CF24" s="1074"/>
      <c r="CG24" s="1075"/>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3"/>
    </row>
    <row r="25" spans="1:131" s="246" customFormat="1" ht="26.25" customHeight="1" thickBot="1" x14ac:dyDescent="0.2">
      <c r="A25" s="1154" t="s">
        <v>396</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1"/>
      <c r="BK25" s="251"/>
      <c r="BL25" s="251"/>
      <c r="BM25" s="251"/>
      <c r="BN25" s="251"/>
      <c r="BO25" s="264"/>
      <c r="BP25" s="264"/>
      <c r="BQ25" s="261">
        <v>19</v>
      </c>
      <c r="BR25" s="262"/>
      <c r="BS25" s="1073"/>
      <c r="BT25" s="1074"/>
      <c r="BU25" s="1074"/>
      <c r="BV25" s="1074"/>
      <c r="BW25" s="1074"/>
      <c r="BX25" s="1074"/>
      <c r="BY25" s="1074"/>
      <c r="BZ25" s="1074"/>
      <c r="CA25" s="1074"/>
      <c r="CB25" s="1074"/>
      <c r="CC25" s="1074"/>
      <c r="CD25" s="1074"/>
      <c r="CE25" s="1074"/>
      <c r="CF25" s="1074"/>
      <c r="CG25" s="1075"/>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5"/>
    </row>
    <row r="26" spans="1:131" s="246" customFormat="1" ht="26.25" customHeight="1" x14ac:dyDescent="0.15">
      <c r="A26" s="1089" t="s">
        <v>372</v>
      </c>
      <c r="B26" s="1090"/>
      <c r="C26" s="1090"/>
      <c r="D26" s="1090"/>
      <c r="E26" s="1090"/>
      <c r="F26" s="1090"/>
      <c r="G26" s="1090"/>
      <c r="H26" s="1090"/>
      <c r="I26" s="1090"/>
      <c r="J26" s="1090"/>
      <c r="K26" s="1090"/>
      <c r="L26" s="1090"/>
      <c r="M26" s="1090"/>
      <c r="N26" s="1090"/>
      <c r="O26" s="1090"/>
      <c r="P26" s="1091"/>
      <c r="Q26" s="1095" t="s">
        <v>397</v>
      </c>
      <c r="R26" s="1096"/>
      <c r="S26" s="1096"/>
      <c r="T26" s="1096"/>
      <c r="U26" s="1097"/>
      <c r="V26" s="1095" t="s">
        <v>398</v>
      </c>
      <c r="W26" s="1096"/>
      <c r="X26" s="1096"/>
      <c r="Y26" s="1096"/>
      <c r="Z26" s="1097"/>
      <c r="AA26" s="1095" t="s">
        <v>399</v>
      </c>
      <c r="AB26" s="1096"/>
      <c r="AC26" s="1096"/>
      <c r="AD26" s="1096"/>
      <c r="AE26" s="1096"/>
      <c r="AF26" s="1150" t="s">
        <v>400</v>
      </c>
      <c r="AG26" s="1102"/>
      <c r="AH26" s="1102"/>
      <c r="AI26" s="1102"/>
      <c r="AJ26" s="1151"/>
      <c r="AK26" s="1096" t="s">
        <v>401</v>
      </c>
      <c r="AL26" s="1096"/>
      <c r="AM26" s="1096"/>
      <c r="AN26" s="1096"/>
      <c r="AO26" s="1097"/>
      <c r="AP26" s="1095" t="s">
        <v>402</v>
      </c>
      <c r="AQ26" s="1096"/>
      <c r="AR26" s="1096"/>
      <c r="AS26" s="1096"/>
      <c r="AT26" s="1097"/>
      <c r="AU26" s="1095" t="s">
        <v>403</v>
      </c>
      <c r="AV26" s="1096"/>
      <c r="AW26" s="1096"/>
      <c r="AX26" s="1096"/>
      <c r="AY26" s="1097"/>
      <c r="AZ26" s="1095" t="s">
        <v>404</v>
      </c>
      <c r="BA26" s="1096"/>
      <c r="BB26" s="1096"/>
      <c r="BC26" s="1096"/>
      <c r="BD26" s="1097"/>
      <c r="BE26" s="1095" t="s">
        <v>379</v>
      </c>
      <c r="BF26" s="1096"/>
      <c r="BG26" s="1096"/>
      <c r="BH26" s="1096"/>
      <c r="BI26" s="1108"/>
      <c r="BJ26" s="251"/>
      <c r="BK26" s="251"/>
      <c r="BL26" s="251"/>
      <c r="BM26" s="251"/>
      <c r="BN26" s="251"/>
      <c r="BO26" s="264"/>
      <c r="BP26" s="264"/>
      <c r="BQ26" s="261">
        <v>20</v>
      </c>
      <c r="BR26" s="262"/>
      <c r="BS26" s="1073"/>
      <c r="BT26" s="1074"/>
      <c r="BU26" s="1074"/>
      <c r="BV26" s="1074"/>
      <c r="BW26" s="1074"/>
      <c r="BX26" s="1074"/>
      <c r="BY26" s="1074"/>
      <c r="BZ26" s="1074"/>
      <c r="CA26" s="1074"/>
      <c r="CB26" s="1074"/>
      <c r="CC26" s="1074"/>
      <c r="CD26" s="1074"/>
      <c r="CE26" s="1074"/>
      <c r="CF26" s="1074"/>
      <c r="CG26" s="1075"/>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5"/>
    </row>
    <row r="27" spans="1:131" s="246"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2"/>
      <c r="AG27" s="1105"/>
      <c r="AH27" s="1105"/>
      <c r="AI27" s="1105"/>
      <c r="AJ27" s="1153"/>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09"/>
      <c r="BJ27" s="251"/>
      <c r="BK27" s="251"/>
      <c r="BL27" s="251"/>
      <c r="BM27" s="251"/>
      <c r="BN27" s="251"/>
      <c r="BO27" s="264"/>
      <c r="BP27" s="264"/>
      <c r="BQ27" s="261">
        <v>21</v>
      </c>
      <c r="BR27" s="262"/>
      <c r="BS27" s="1073"/>
      <c r="BT27" s="1074"/>
      <c r="BU27" s="1074"/>
      <c r="BV27" s="1074"/>
      <c r="BW27" s="1074"/>
      <c r="BX27" s="1074"/>
      <c r="BY27" s="1074"/>
      <c r="BZ27" s="1074"/>
      <c r="CA27" s="1074"/>
      <c r="CB27" s="1074"/>
      <c r="CC27" s="1074"/>
      <c r="CD27" s="1074"/>
      <c r="CE27" s="1074"/>
      <c r="CF27" s="1074"/>
      <c r="CG27" s="1075"/>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5"/>
    </row>
    <row r="28" spans="1:131" s="246" customFormat="1" ht="26.25" customHeight="1" thickTop="1" x14ac:dyDescent="0.15">
      <c r="A28" s="265">
        <v>1</v>
      </c>
      <c r="B28" s="1141" t="s">
        <v>405</v>
      </c>
      <c r="C28" s="1142"/>
      <c r="D28" s="1142"/>
      <c r="E28" s="1142"/>
      <c r="F28" s="1142"/>
      <c r="G28" s="1142"/>
      <c r="H28" s="1142"/>
      <c r="I28" s="1142"/>
      <c r="J28" s="1142"/>
      <c r="K28" s="1142"/>
      <c r="L28" s="1142"/>
      <c r="M28" s="1142"/>
      <c r="N28" s="1142"/>
      <c r="O28" s="1142"/>
      <c r="P28" s="1143"/>
      <c r="Q28" s="1144">
        <v>1229</v>
      </c>
      <c r="R28" s="1145"/>
      <c r="S28" s="1145"/>
      <c r="T28" s="1145"/>
      <c r="U28" s="1145"/>
      <c r="V28" s="1145">
        <v>1220</v>
      </c>
      <c r="W28" s="1145"/>
      <c r="X28" s="1145"/>
      <c r="Y28" s="1145"/>
      <c r="Z28" s="1145"/>
      <c r="AA28" s="1145">
        <v>9</v>
      </c>
      <c r="AB28" s="1145"/>
      <c r="AC28" s="1145"/>
      <c r="AD28" s="1145"/>
      <c r="AE28" s="1146"/>
      <c r="AF28" s="1147">
        <v>9</v>
      </c>
      <c r="AG28" s="1145"/>
      <c r="AH28" s="1145"/>
      <c r="AI28" s="1145"/>
      <c r="AJ28" s="1148"/>
      <c r="AK28" s="1149">
        <v>114</v>
      </c>
      <c r="AL28" s="1137"/>
      <c r="AM28" s="1137"/>
      <c r="AN28" s="1137"/>
      <c r="AO28" s="1137"/>
      <c r="AP28" s="1137" t="s">
        <v>591</v>
      </c>
      <c r="AQ28" s="1137"/>
      <c r="AR28" s="1137"/>
      <c r="AS28" s="1137"/>
      <c r="AT28" s="1137"/>
      <c r="AU28" s="1137" t="s">
        <v>591</v>
      </c>
      <c r="AV28" s="1137"/>
      <c r="AW28" s="1137"/>
      <c r="AX28" s="1137"/>
      <c r="AY28" s="1137"/>
      <c r="AZ28" s="1138" t="s">
        <v>591</v>
      </c>
      <c r="BA28" s="1138"/>
      <c r="BB28" s="1138"/>
      <c r="BC28" s="1138"/>
      <c r="BD28" s="1138"/>
      <c r="BE28" s="1139"/>
      <c r="BF28" s="1139"/>
      <c r="BG28" s="1139"/>
      <c r="BH28" s="1139"/>
      <c r="BI28" s="1140"/>
      <c r="BJ28" s="251"/>
      <c r="BK28" s="251"/>
      <c r="BL28" s="251"/>
      <c r="BM28" s="251"/>
      <c r="BN28" s="251"/>
      <c r="BO28" s="264"/>
      <c r="BP28" s="264"/>
      <c r="BQ28" s="261">
        <v>22</v>
      </c>
      <c r="BR28" s="262"/>
      <c r="BS28" s="1073"/>
      <c r="BT28" s="1074"/>
      <c r="BU28" s="1074"/>
      <c r="BV28" s="1074"/>
      <c r="BW28" s="1074"/>
      <c r="BX28" s="1074"/>
      <c r="BY28" s="1074"/>
      <c r="BZ28" s="1074"/>
      <c r="CA28" s="1074"/>
      <c r="CB28" s="1074"/>
      <c r="CC28" s="1074"/>
      <c r="CD28" s="1074"/>
      <c r="CE28" s="1074"/>
      <c r="CF28" s="1074"/>
      <c r="CG28" s="1075"/>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5"/>
    </row>
    <row r="29" spans="1:131" s="246" customFormat="1" ht="26.25" customHeight="1" x14ac:dyDescent="0.15">
      <c r="A29" s="265">
        <v>2</v>
      </c>
      <c r="B29" s="1128" t="s">
        <v>406</v>
      </c>
      <c r="C29" s="1129"/>
      <c r="D29" s="1129"/>
      <c r="E29" s="1129"/>
      <c r="F29" s="1129"/>
      <c r="G29" s="1129"/>
      <c r="H29" s="1129"/>
      <c r="I29" s="1129"/>
      <c r="J29" s="1129"/>
      <c r="K29" s="1129"/>
      <c r="L29" s="1129"/>
      <c r="M29" s="1129"/>
      <c r="N29" s="1129"/>
      <c r="O29" s="1129"/>
      <c r="P29" s="1130"/>
      <c r="Q29" s="1134">
        <v>2002</v>
      </c>
      <c r="R29" s="1135"/>
      <c r="S29" s="1135"/>
      <c r="T29" s="1135"/>
      <c r="U29" s="1135"/>
      <c r="V29" s="1135">
        <v>1954</v>
      </c>
      <c r="W29" s="1135"/>
      <c r="X29" s="1135"/>
      <c r="Y29" s="1135"/>
      <c r="Z29" s="1135"/>
      <c r="AA29" s="1135">
        <v>49</v>
      </c>
      <c r="AB29" s="1135"/>
      <c r="AC29" s="1135"/>
      <c r="AD29" s="1135"/>
      <c r="AE29" s="1136"/>
      <c r="AF29" s="1110">
        <v>49</v>
      </c>
      <c r="AG29" s="1111"/>
      <c r="AH29" s="1111"/>
      <c r="AI29" s="1111"/>
      <c r="AJ29" s="1112"/>
      <c r="AK29" s="1071">
        <v>289</v>
      </c>
      <c r="AL29" s="1062"/>
      <c r="AM29" s="1062"/>
      <c r="AN29" s="1062"/>
      <c r="AO29" s="1062"/>
      <c r="AP29" s="1062" t="s">
        <v>591</v>
      </c>
      <c r="AQ29" s="1062"/>
      <c r="AR29" s="1062"/>
      <c r="AS29" s="1062"/>
      <c r="AT29" s="1062"/>
      <c r="AU29" s="1062" t="s">
        <v>591</v>
      </c>
      <c r="AV29" s="1062"/>
      <c r="AW29" s="1062"/>
      <c r="AX29" s="1062"/>
      <c r="AY29" s="1062"/>
      <c r="AZ29" s="1133" t="s">
        <v>591</v>
      </c>
      <c r="BA29" s="1133"/>
      <c r="BB29" s="1133"/>
      <c r="BC29" s="1133"/>
      <c r="BD29" s="1133"/>
      <c r="BE29" s="1123"/>
      <c r="BF29" s="1123"/>
      <c r="BG29" s="1123"/>
      <c r="BH29" s="1123"/>
      <c r="BI29" s="1124"/>
      <c r="BJ29" s="251"/>
      <c r="BK29" s="251"/>
      <c r="BL29" s="251"/>
      <c r="BM29" s="251"/>
      <c r="BN29" s="251"/>
      <c r="BO29" s="264"/>
      <c r="BP29" s="264"/>
      <c r="BQ29" s="261">
        <v>23</v>
      </c>
      <c r="BR29" s="262"/>
      <c r="BS29" s="1073"/>
      <c r="BT29" s="1074"/>
      <c r="BU29" s="1074"/>
      <c r="BV29" s="1074"/>
      <c r="BW29" s="1074"/>
      <c r="BX29" s="1074"/>
      <c r="BY29" s="1074"/>
      <c r="BZ29" s="1074"/>
      <c r="CA29" s="1074"/>
      <c r="CB29" s="1074"/>
      <c r="CC29" s="1074"/>
      <c r="CD29" s="1074"/>
      <c r="CE29" s="1074"/>
      <c r="CF29" s="1074"/>
      <c r="CG29" s="1075"/>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5"/>
    </row>
    <row r="30" spans="1:131" s="246" customFormat="1" ht="26.25" customHeight="1" x14ac:dyDescent="0.15">
      <c r="A30" s="265">
        <v>3</v>
      </c>
      <c r="B30" s="1128" t="s">
        <v>407</v>
      </c>
      <c r="C30" s="1129"/>
      <c r="D30" s="1129"/>
      <c r="E30" s="1129"/>
      <c r="F30" s="1129"/>
      <c r="G30" s="1129"/>
      <c r="H30" s="1129"/>
      <c r="I30" s="1129"/>
      <c r="J30" s="1129"/>
      <c r="K30" s="1129"/>
      <c r="L30" s="1129"/>
      <c r="M30" s="1129"/>
      <c r="N30" s="1129"/>
      <c r="O30" s="1129"/>
      <c r="P30" s="1130"/>
      <c r="Q30" s="1134">
        <v>138</v>
      </c>
      <c r="R30" s="1135"/>
      <c r="S30" s="1135"/>
      <c r="T30" s="1135"/>
      <c r="U30" s="1135"/>
      <c r="V30" s="1135">
        <v>138</v>
      </c>
      <c r="W30" s="1135"/>
      <c r="X30" s="1135"/>
      <c r="Y30" s="1135"/>
      <c r="Z30" s="1135"/>
      <c r="AA30" s="1135">
        <v>0</v>
      </c>
      <c r="AB30" s="1135"/>
      <c r="AC30" s="1135"/>
      <c r="AD30" s="1135"/>
      <c r="AE30" s="1136"/>
      <c r="AF30" s="1110">
        <v>0</v>
      </c>
      <c r="AG30" s="1111"/>
      <c r="AH30" s="1111"/>
      <c r="AI30" s="1111"/>
      <c r="AJ30" s="1112"/>
      <c r="AK30" s="1071">
        <v>54</v>
      </c>
      <c r="AL30" s="1062"/>
      <c r="AM30" s="1062"/>
      <c r="AN30" s="1062"/>
      <c r="AO30" s="1062"/>
      <c r="AP30" s="1062" t="s">
        <v>591</v>
      </c>
      <c r="AQ30" s="1062"/>
      <c r="AR30" s="1062"/>
      <c r="AS30" s="1062"/>
      <c r="AT30" s="1062"/>
      <c r="AU30" s="1062" t="s">
        <v>591</v>
      </c>
      <c r="AV30" s="1062"/>
      <c r="AW30" s="1062"/>
      <c r="AX30" s="1062"/>
      <c r="AY30" s="1062"/>
      <c r="AZ30" s="1133" t="s">
        <v>591</v>
      </c>
      <c r="BA30" s="1133"/>
      <c r="BB30" s="1133"/>
      <c r="BC30" s="1133"/>
      <c r="BD30" s="1133"/>
      <c r="BE30" s="1123"/>
      <c r="BF30" s="1123"/>
      <c r="BG30" s="1123"/>
      <c r="BH30" s="1123"/>
      <c r="BI30" s="1124"/>
      <c r="BJ30" s="251"/>
      <c r="BK30" s="251"/>
      <c r="BL30" s="251"/>
      <c r="BM30" s="251"/>
      <c r="BN30" s="251"/>
      <c r="BO30" s="264"/>
      <c r="BP30" s="264"/>
      <c r="BQ30" s="261">
        <v>24</v>
      </c>
      <c r="BR30" s="262"/>
      <c r="BS30" s="1073"/>
      <c r="BT30" s="1074"/>
      <c r="BU30" s="1074"/>
      <c r="BV30" s="1074"/>
      <c r="BW30" s="1074"/>
      <c r="BX30" s="1074"/>
      <c r="BY30" s="1074"/>
      <c r="BZ30" s="1074"/>
      <c r="CA30" s="1074"/>
      <c r="CB30" s="1074"/>
      <c r="CC30" s="1074"/>
      <c r="CD30" s="1074"/>
      <c r="CE30" s="1074"/>
      <c r="CF30" s="1074"/>
      <c r="CG30" s="1075"/>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5"/>
    </row>
    <row r="31" spans="1:131" s="246" customFormat="1" ht="26.25" customHeight="1" x14ac:dyDescent="0.15">
      <c r="A31" s="265">
        <v>4</v>
      </c>
      <c r="B31" s="1128" t="s">
        <v>408</v>
      </c>
      <c r="C31" s="1129"/>
      <c r="D31" s="1129"/>
      <c r="E31" s="1129"/>
      <c r="F31" s="1129"/>
      <c r="G31" s="1129"/>
      <c r="H31" s="1129"/>
      <c r="I31" s="1129"/>
      <c r="J31" s="1129"/>
      <c r="K31" s="1129"/>
      <c r="L31" s="1129"/>
      <c r="M31" s="1129"/>
      <c r="N31" s="1129"/>
      <c r="O31" s="1129"/>
      <c r="P31" s="1130"/>
      <c r="Q31" s="1134">
        <v>3</v>
      </c>
      <c r="R31" s="1135"/>
      <c r="S31" s="1135"/>
      <c r="T31" s="1135"/>
      <c r="U31" s="1135"/>
      <c r="V31" s="1135">
        <v>3</v>
      </c>
      <c r="W31" s="1135"/>
      <c r="X31" s="1135"/>
      <c r="Y31" s="1135"/>
      <c r="Z31" s="1135"/>
      <c r="AA31" s="1135" t="s">
        <v>601</v>
      </c>
      <c r="AB31" s="1135"/>
      <c r="AC31" s="1135"/>
      <c r="AD31" s="1135"/>
      <c r="AE31" s="1136"/>
      <c r="AF31" s="1110" t="s">
        <v>394</v>
      </c>
      <c r="AG31" s="1111"/>
      <c r="AH31" s="1111"/>
      <c r="AI31" s="1111"/>
      <c r="AJ31" s="1112"/>
      <c r="AK31" s="1071" t="s">
        <v>591</v>
      </c>
      <c r="AL31" s="1062"/>
      <c r="AM31" s="1062"/>
      <c r="AN31" s="1062"/>
      <c r="AO31" s="1062"/>
      <c r="AP31" s="1062" t="s">
        <v>591</v>
      </c>
      <c r="AQ31" s="1062"/>
      <c r="AR31" s="1062"/>
      <c r="AS31" s="1062"/>
      <c r="AT31" s="1062"/>
      <c r="AU31" s="1062" t="s">
        <v>591</v>
      </c>
      <c r="AV31" s="1062"/>
      <c r="AW31" s="1062"/>
      <c r="AX31" s="1062"/>
      <c r="AY31" s="1062"/>
      <c r="AZ31" s="1133" t="s">
        <v>591</v>
      </c>
      <c r="BA31" s="1133"/>
      <c r="BB31" s="1133"/>
      <c r="BC31" s="1133"/>
      <c r="BD31" s="1133"/>
      <c r="BE31" s="1123"/>
      <c r="BF31" s="1123"/>
      <c r="BG31" s="1123"/>
      <c r="BH31" s="1123"/>
      <c r="BI31" s="1124"/>
      <c r="BJ31" s="251"/>
      <c r="BK31" s="251"/>
      <c r="BL31" s="251"/>
      <c r="BM31" s="251"/>
      <c r="BN31" s="251"/>
      <c r="BO31" s="264"/>
      <c r="BP31" s="264"/>
      <c r="BQ31" s="261">
        <v>25</v>
      </c>
      <c r="BR31" s="262"/>
      <c r="BS31" s="1073"/>
      <c r="BT31" s="1074"/>
      <c r="BU31" s="1074"/>
      <c r="BV31" s="1074"/>
      <c r="BW31" s="1074"/>
      <c r="BX31" s="1074"/>
      <c r="BY31" s="1074"/>
      <c r="BZ31" s="1074"/>
      <c r="CA31" s="1074"/>
      <c r="CB31" s="1074"/>
      <c r="CC31" s="1074"/>
      <c r="CD31" s="1074"/>
      <c r="CE31" s="1074"/>
      <c r="CF31" s="1074"/>
      <c r="CG31" s="1075"/>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5"/>
    </row>
    <row r="32" spans="1:131" s="246" customFormat="1" ht="26.25" customHeight="1" x14ac:dyDescent="0.15">
      <c r="A32" s="265">
        <v>5</v>
      </c>
      <c r="B32" s="1128" t="s">
        <v>409</v>
      </c>
      <c r="C32" s="1129"/>
      <c r="D32" s="1129"/>
      <c r="E32" s="1129"/>
      <c r="F32" s="1129"/>
      <c r="G32" s="1129"/>
      <c r="H32" s="1129"/>
      <c r="I32" s="1129"/>
      <c r="J32" s="1129"/>
      <c r="K32" s="1129"/>
      <c r="L32" s="1129"/>
      <c r="M32" s="1129"/>
      <c r="N32" s="1129"/>
      <c r="O32" s="1129"/>
      <c r="P32" s="1130"/>
      <c r="Q32" s="1134">
        <v>214</v>
      </c>
      <c r="R32" s="1135"/>
      <c r="S32" s="1135"/>
      <c r="T32" s="1135"/>
      <c r="U32" s="1135"/>
      <c r="V32" s="1135">
        <v>216</v>
      </c>
      <c r="W32" s="1135"/>
      <c r="X32" s="1135"/>
      <c r="Y32" s="1135"/>
      <c r="Z32" s="1135"/>
      <c r="AA32" s="1135">
        <v>-2</v>
      </c>
      <c r="AB32" s="1135"/>
      <c r="AC32" s="1135"/>
      <c r="AD32" s="1135"/>
      <c r="AE32" s="1136"/>
      <c r="AF32" s="1110">
        <v>598</v>
      </c>
      <c r="AG32" s="1111"/>
      <c r="AH32" s="1111"/>
      <c r="AI32" s="1111"/>
      <c r="AJ32" s="1112"/>
      <c r="AK32" s="1071">
        <v>32</v>
      </c>
      <c r="AL32" s="1062"/>
      <c r="AM32" s="1062"/>
      <c r="AN32" s="1062"/>
      <c r="AO32" s="1062"/>
      <c r="AP32" s="1062">
        <v>1099</v>
      </c>
      <c r="AQ32" s="1062"/>
      <c r="AR32" s="1062"/>
      <c r="AS32" s="1062"/>
      <c r="AT32" s="1062"/>
      <c r="AU32" s="1062">
        <v>305</v>
      </c>
      <c r="AV32" s="1062"/>
      <c r="AW32" s="1062"/>
      <c r="AX32" s="1062"/>
      <c r="AY32" s="1062"/>
      <c r="AZ32" s="1133" t="s">
        <v>591</v>
      </c>
      <c r="BA32" s="1133"/>
      <c r="BB32" s="1133"/>
      <c r="BC32" s="1133"/>
      <c r="BD32" s="1133"/>
      <c r="BE32" s="1123" t="s">
        <v>410</v>
      </c>
      <c r="BF32" s="1123"/>
      <c r="BG32" s="1123"/>
      <c r="BH32" s="1123"/>
      <c r="BI32" s="1124"/>
      <c r="BJ32" s="251"/>
      <c r="BK32" s="251"/>
      <c r="BL32" s="251"/>
      <c r="BM32" s="251"/>
      <c r="BN32" s="251"/>
      <c r="BO32" s="264"/>
      <c r="BP32" s="264"/>
      <c r="BQ32" s="261">
        <v>26</v>
      </c>
      <c r="BR32" s="262"/>
      <c r="BS32" s="1073"/>
      <c r="BT32" s="1074"/>
      <c r="BU32" s="1074"/>
      <c r="BV32" s="1074"/>
      <c r="BW32" s="1074"/>
      <c r="BX32" s="1074"/>
      <c r="BY32" s="1074"/>
      <c r="BZ32" s="1074"/>
      <c r="CA32" s="1074"/>
      <c r="CB32" s="1074"/>
      <c r="CC32" s="1074"/>
      <c r="CD32" s="1074"/>
      <c r="CE32" s="1074"/>
      <c r="CF32" s="1074"/>
      <c r="CG32" s="1075"/>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5"/>
    </row>
    <row r="33" spans="1:131" s="246" customFormat="1" ht="26.25" customHeight="1" x14ac:dyDescent="0.15">
      <c r="A33" s="265">
        <v>6</v>
      </c>
      <c r="B33" s="1128" t="s">
        <v>411</v>
      </c>
      <c r="C33" s="1129"/>
      <c r="D33" s="1129"/>
      <c r="E33" s="1129"/>
      <c r="F33" s="1129"/>
      <c r="G33" s="1129"/>
      <c r="H33" s="1129"/>
      <c r="I33" s="1129"/>
      <c r="J33" s="1129"/>
      <c r="K33" s="1129"/>
      <c r="L33" s="1129"/>
      <c r="M33" s="1129"/>
      <c r="N33" s="1129"/>
      <c r="O33" s="1129"/>
      <c r="P33" s="1130"/>
      <c r="Q33" s="1134">
        <v>366</v>
      </c>
      <c r="R33" s="1135"/>
      <c r="S33" s="1135"/>
      <c r="T33" s="1135"/>
      <c r="U33" s="1135"/>
      <c r="V33" s="1135">
        <v>360</v>
      </c>
      <c r="W33" s="1135"/>
      <c r="X33" s="1135"/>
      <c r="Y33" s="1135"/>
      <c r="Z33" s="1135"/>
      <c r="AA33" s="1135">
        <v>6</v>
      </c>
      <c r="AB33" s="1135"/>
      <c r="AC33" s="1135"/>
      <c r="AD33" s="1135"/>
      <c r="AE33" s="1136"/>
      <c r="AF33" s="1110">
        <v>6</v>
      </c>
      <c r="AG33" s="1111"/>
      <c r="AH33" s="1111"/>
      <c r="AI33" s="1111"/>
      <c r="AJ33" s="1112"/>
      <c r="AK33" s="1071">
        <v>188</v>
      </c>
      <c r="AL33" s="1062"/>
      <c r="AM33" s="1062"/>
      <c r="AN33" s="1062"/>
      <c r="AO33" s="1062"/>
      <c r="AP33" s="1062">
        <v>2638</v>
      </c>
      <c r="AQ33" s="1062"/>
      <c r="AR33" s="1062"/>
      <c r="AS33" s="1062"/>
      <c r="AT33" s="1062"/>
      <c r="AU33" s="1062">
        <v>2509</v>
      </c>
      <c r="AV33" s="1062"/>
      <c r="AW33" s="1062"/>
      <c r="AX33" s="1062"/>
      <c r="AY33" s="1062"/>
      <c r="AZ33" s="1133" t="s">
        <v>591</v>
      </c>
      <c r="BA33" s="1133"/>
      <c r="BB33" s="1133"/>
      <c r="BC33" s="1133"/>
      <c r="BD33" s="1133"/>
      <c r="BE33" s="1123" t="s">
        <v>412</v>
      </c>
      <c r="BF33" s="1123"/>
      <c r="BG33" s="1123"/>
      <c r="BH33" s="1123"/>
      <c r="BI33" s="1124"/>
      <c r="BJ33" s="251"/>
      <c r="BK33" s="251"/>
      <c r="BL33" s="251"/>
      <c r="BM33" s="251"/>
      <c r="BN33" s="251"/>
      <c r="BO33" s="264"/>
      <c r="BP33" s="264"/>
      <c r="BQ33" s="261">
        <v>27</v>
      </c>
      <c r="BR33" s="262"/>
      <c r="BS33" s="1073"/>
      <c r="BT33" s="1074"/>
      <c r="BU33" s="1074"/>
      <c r="BV33" s="1074"/>
      <c r="BW33" s="1074"/>
      <c r="BX33" s="1074"/>
      <c r="BY33" s="1074"/>
      <c r="BZ33" s="1074"/>
      <c r="CA33" s="1074"/>
      <c r="CB33" s="1074"/>
      <c r="CC33" s="1074"/>
      <c r="CD33" s="1074"/>
      <c r="CE33" s="1074"/>
      <c r="CF33" s="1074"/>
      <c r="CG33" s="1075"/>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5"/>
    </row>
    <row r="34" spans="1:131" s="246" customFormat="1" ht="26.25" customHeight="1" x14ac:dyDescent="0.15">
      <c r="A34" s="265">
        <v>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10"/>
      <c r="AG34" s="1111"/>
      <c r="AH34" s="1111"/>
      <c r="AI34" s="1111"/>
      <c r="AJ34" s="1112"/>
      <c r="AK34" s="1071"/>
      <c r="AL34" s="1062"/>
      <c r="AM34" s="1062"/>
      <c r="AN34" s="1062"/>
      <c r="AO34" s="1062"/>
      <c r="AP34" s="1062"/>
      <c r="AQ34" s="1062"/>
      <c r="AR34" s="1062"/>
      <c r="AS34" s="1062"/>
      <c r="AT34" s="1062"/>
      <c r="AU34" s="1062"/>
      <c r="AV34" s="1062"/>
      <c r="AW34" s="1062"/>
      <c r="AX34" s="1062"/>
      <c r="AY34" s="1062"/>
      <c r="AZ34" s="1133"/>
      <c r="BA34" s="1133"/>
      <c r="BB34" s="1133"/>
      <c r="BC34" s="1133"/>
      <c r="BD34" s="1133"/>
      <c r="BE34" s="1123"/>
      <c r="BF34" s="1123"/>
      <c r="BG34" s="1123"/>
      <c r="BH34" s="1123"/>
      <c r="BI34" s="1124"/>
      <c r="BJ34" s="251"/>
      <c r="BK34" s="251"/>
      <c r="BL34" s="251"/>
      <c r="BM34" s="251"/>
      <c r="BN34" s="251"/>
      <c r="BO34" s="264"/>
      <c r="BP34" s="264"/>
      <c r="BQ34" s="261">
        <v>28</v>
      </c>
      <c r="BR34" s="262"/>
      <c r="BS34" s="1073"/>
      <c r="BT34" s="1074"/>
      <c r="BU34" s="1074"/>
      <c r="BV34" s="1074"/>
      <c r="BW34" s="1074"/>
      <c r="BX34" s="1074"/>
      <c r="BY34" s="1074"/>
      <c r="BZ34" s="1074"/>
      <c r="CA34" s="1074"/>
      <c r="CB34" s="1074"/>
      <c r="CC34" s="1074"/>
      <c r="CD34" s="1074"/>
      <c r="CE34" s="1074"/>
      <c r="CF34" s="1074"/>
      <c r="CG34" s="1075"/>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5"/>
    </row>
    <row r="35" spans="1:131" s="246" customFormat="1" ht="26.25" customHeight="1" x14ac:dyDescent="0.15">
      <c r="A35" s="265">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71"/>
      <c r="AL35" s="1062"/>
      <c r="AM35" s="1062"/>
      <c r="AN35" s="1062"/>
      <c r="AO35" s="1062"/>
      <c r="AP35" s="1062"/>
      <c r="AQ35" s="1062"/>
      <c r="AR35" s="1062"/>
      <c r="AS35" s="1062"/>
      <c r="AT35" s="1062"/>
      <c r="AU35" s="1062"/>
      <c r="AV35" s="1062"/>
      <c r="AW35" s="1062"/>
      <c r="AX35" s="1062"/>
      <c r="AY35" s="1062"/>
      <c r="AZ35" s="1133"/>
      <c r="BA35" s="1133"/>
      <c r="BB35" s="1133"/>
      <c r="BC35" s="1133"/>
      <c r="BD35" s="1133"/>
      <c r="BE35" s="1123"/>
      <c r="BF35" s="1123"/>
      <c r="BG35" s="1123"/>
      <c r="BH35" s="1123"/>
      <c r="BI35" s="1124"/>
      <c r="BJ35" s="251"/>
      <c r="BK35" s="251"/>
      <c r="BL35" s="251"/>
      <c r="BM35" s="251"/>
      <c r="BN35" s="251"/>
      <c r="BO35" s="264"/>
      <c r="BP35" s="264"/>
      <c r="BQ35" s="261">
        <v>29</v>
      </c>
      <c r="BR35" s="262"/>
      <c r="BS35" s="1073"/>
      <c r="BT35" s="1074"/>
      <c r="BU35" s="1074"/>
      <c r="BV35" s="1074"/>
      <c r="BW35" s="1074"/>
      <c r="BX35" s="1074"/>
      <c r="BY35" s="1074"/>
      <c r="BZ35" s="1074"/>
      <c r="CA35" s="1074"/>
      <c r="CB35" s="1074"/>
      <c r="CC35" s="1074"/>
      <c r="CD35" s="1074"/>
      <c r="CE35" s="1074"/>
      <c r="CF35" s="1074"/>
      <c r="CG35" s="1075"/>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5"/>
    </row>
    <row r="36" spans="1:131" s="246" customFormat="1" ht="26.25" customHeight="1" x14ac:dyDescent="0.15">
      <c r="A36" s="265">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71"/>
      <c r="AL36" s="1062"/>
      <c r="AM36" s="1062"/>
      <c r="AN36" s="1062"/>
      <c r="AO36" s="1062"/>
      <c r="AP36" s="1062"/>
      <c r="AQ36" s="1062"/>
      <c r="AR36" s="1062"/>
      <c r="AS36" s="1062"/>
      <c r="AT36" s="1062"/>
      <c r="AU36" s="1062"/>
      <c r="AV36" s="1062"/>
      <c r="AW36" s="1062"/>
      <c r="AX36" s="1062"/>
      <c r="AY36" s="1062"/>
      <c r="AZ36" s="1133"/>
      <c r="BA36" s="1133"/>
      <c r="BB36" s="1133"/>
      <c r="BC36" s="1133"/>
      <c r="BD36" s="1133"/>
      <c r="BE36" s="1123"/>
      <c r="BF36" s="1123"/>
      <c r="BG36" s="1123"/>
      <c r="BH36" s="1123"/>
      <c r="BI36" s="1124"/>
      <c r="BJ36" s="251"/>
      <c r="BK36" s="251"/>
      <c r="BL36" s="251"/>
      <c r="BM36" s="251"/>
      <c r="BN36" s="251"/>
      <c r="BO36" s="264"/>
      <c r="BP36" s="264"/>
      <c r="BQ36" s="261">
        <v>30</v>
      </c>
      <c r="BR36" s="262"/>
      <c r="BS36" s="1073"/>
      <c r="BT36" s="1074"/>
      <c r="BU36" s="1074"/>
      <c r="BV36" s="1074"/>
      <c r="BW36" s="1074"/>
      <c r="BX36" s="1074"/>
      <c r="BY36" s="1074"/>
      <c r="BZ36" s="1074"/>
      <c r="CA36" s="1074"/>
      <c r="CB36" s="1074"/>
      <c r="CC36" s="1074"/>
      <c r="CD36" s="1074"/>
      <c r="CE36" s="1074"/>
      <c r="CF36" s="1074"/>
      <c r="CG36" s="1075"/>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5"/>
    </row>
    <row r="37" spans="1:131" s="246" customFormat="1" ht="26.25" customHeight="1" x14ac:dyDescent="0.15">
      <c r="A37" s="265">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71"/>
      <c r="AL37" s="1062"/>
      <c r="AM37" s="1062"/>
      <c r="AN37" s="1062"/>
      <c r="AO37" s="1062"/>
      <c r="AP37" s="1062"/>
      <c r="AQ37" s="1062"/>
      <c r="AR37" s="1062"/>
      <c r="AS37" s="1062"/>
      <c r="AT37" s="1062"/>
      <c r="AU37" s="1062"/>
      <c r="AV37" s="1062"/>
      <c r="AW37" s="1062"/>
      <c r="AX37" s="1062"/>
      <c r="AY37" s="1062"/>
      <c r="AZ37" s="1133"/>
      <c r="BA37" s="1133"/>
      <c r="BB37" s="1133"/>
      <c r="BC37" s="1133"/>
      <c r="BD37" s="1133"/>
      <c r="BE37" s="1123"/>
      <c r="BF37" s="1123"/>
      <c r="BG37" s="1123"/>
      <c r="BH37" s="1123"/>
      <c r="BI37" s="1124"/>
      <c r="BJ37" s="251"/>
      <c r="BK37" s="251"/>
      <c r="BL37" s="251"/>
      <c r="BM37" s="251"/>
      <c r="BN37" s="251"/>
      <c r="BO37" s="264"/>
      <c r="BP37" s="264"/>
      <c r="BQ37" s="261">
        <v>31</v>
      </c>
      <c r="BR37" s="262"/>
      <c r="BS37" s="1073"/>
      <c r="BT37" s="1074"/>
      <c r="BU37" s="1074"/>
      <c r="BV37" s="1074"/>
      <c r="BW37" s="1074"/>
      <c r="BX37" s="1074"/>
      <c r="BY37" s="1074"/>
      <c r="BZ37" s="1074"/>
      <c r="CA37" s="1074"/>
      <c r="CB37" s="1074"/>
      <c r="CC37" s="1074"/>
      <c r="CD37" s="1074"/>
      <c r="CE37" s="1074"/>
      <c r="CF37" s="1074"/>
      <c r="CG37" s="1075"/>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5"/>
    </row>
    <row r="38" spans="1:131" s="246" customFormat="1" ht="26.25" customHeight="1" x14ac:dyDescent="0.15">
      <c r="A38" s="265">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71"/>
      <c r="AL38" s="1062"/>
      <c r="AM38" s="1062"/>
      <c r="AN38" s="1062"/>
      <c r="AO38" s="1062"/>
      <c r="AP38" s="1062"/>
      <c r="AQ38" s="1062"/>
      <c r="AR38" s="1062"/>
      <c r="AS38" s="1062"/>
      <c r="AT38" s="1062"/>
      <c r="AU38" s="1062"/>
      <c r="AV38" s="1062"/>
      <c r="AW38" s="1062"/>
      <c r="AX38" s="1062"/>
      <c r="AY38" s="1062"/>
      <c r="AZ38" s="1133"/>
      <c r="BA38" s="1133"/>
      <c r="BB38" s="1133"/>
      <c r="BC38" s="1133"/>
      <c r="BD38" s="1133"/>
      <c r="BE38" s="1123"/>
      <c r="BF38" s="1123"/>
      <c r="BG38" s="1123"/>
      <c r="BH38" s="1123"/>
      <c r="BI38" s="1124"/>
      <c r="BJ38" s="251"/>
      <c r="BK38" s="251"/>
      <c r="BL38" s="251"/>
      <c r="BM38" s="251"/>
      <c r="BN38" s="251"/>
      <c r="BO38" s="264"/>
      <c r="BP38" s="264"/>
      <c r="BQ38" s="261">
        <v>32</v>
      </c>
      <c r="BR38" s="262"/>
      <c r="BS38" s="1073"/>
      <c r="BT38" s="1074"/>
      <c r="BU38" s="1074"/>
      <c r="BV38" s="1074"/>
      <c r="BW38" s="1074"/>
      <c r="BX38" s="1074"/>
      <c r="BY38" s="1074"/>
      <c r="BZ38" s="1074"/>
      <c r="CA38" s="1074"/>
      <c r="CB38" s="1074"/>
      <c r="CC38" s="1074"/>
      <c r="CD38" s="1074"/>
      <c r="CE38" s="1074"/>
      <c r="CF38" s="1074"/>
      <c r="CG38" s="1075"/>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5"/>
    </row>
    <row r="39" spans="1:131" s="246" customFormat="1" ht="26.25" customHeight="1" x14ac:dyDescent="0.15">
      <c r="A39" s="265">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71"/>
      <c r="AL39" s="1062"/>
      <c r="AM39" s="1062"/>
      <c r="AN39" s="1062"/>
      <c r="AO39" s="1062"/>
      <c r="AP39" s="1062"/>
      <c r="AQ39" s="1062"/>
      <c r="AR39" s="1062"/>
      <c r="AS39" s="1062"/>
      <c r="AT39" s="1062"/>
      <c r="AU39" s="1062"/>
      <c r="AV39" s="1062"/>
      <c r="AW39" s="1062"/>
      <c r="AX39" s="1062"/>
      <c r="AY39" s="1062"/>
      <c r="AZ39" s="1133"/>
      <c r="BA39" s="1133"/>
      <c r="BB39" s="1133"/>
      <c r="BC39" s="1133"/>
      <c r="BD39" s="1133"/>
      <c r="BE39" s="1123"/>
      <c r="BF39" s="1123"/>
      <c r="BG39" s="1123"/>
      <c r="BH39" s="1123"/>
      <c r="BI39" s="1124"/>
      <c r="BJ39" s="251"/>
      <c r="BK39" s="251"/>
      <c r="BL39" s="251"/>
      <c r="BM39" s="251"/>
      <c r="BN39" s="251"/>
      <c r="BO39" s="264"/>
      <c r="BP39" s="264"/>
      <c r="BQ39" s="261">
        <v>33</v>
      </c>
      <c r="BR39" s="262"/>
      <c r="BS39" s="1073"/>
      <c r="BT39" s="1074"/>
      <c r="BU39" s="1074"/>
      <c r="BV39" s="1074"/>
      <c r="BW39" s="1074"/>
      <c r="BX39" s="1074"/>
      <c r="BY39" s="1074"/>
      <c r="BZ39" s="1074"/>
      <c r="CA39" s="1074"/>
      <c r="CB39" s="1074"/>
      <c r="CC39" s="1074"/>
      <c r="CD39" s="1074"/>
      <c r="CE39" s="1074"/>
      <c r="CF39" s="1074"/>
      <c r="CG39" s="1075"/>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5"/>
    </row>
    <row r="40" spans="1:131" s="246" customFormat="1" ht="26.25" customHeight="1" x14ac:dyDescent="0.15">
      <c r="A40" s="260">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71"/>
      <c r="AL40" s="1062"/>
      <c r="AM40" s="1062"/>
      <c r="AN40" s="1062"/>
      <c r="AO40" s="1062"/>
      <c r="AP40" s="1062"/>
      <c r="AQ40" s="1062"/>
      <c r="AR40" s="1062"/>
      <c r="AS40" s="1062"/>
      <c r="AT40" s="1062"/>
      <c r="AU40" s="1062"/>
      <c r="AV40" s="1062"/>
      <c r="AW40" s="1062"/>
      <c r="AX40" s="1062"/>
      <c r="AY40" s="1062"/>
      <c r="AZ40" s="1133"/>
      <c r="BA40" s="1133"/>
      <c r="BB40" s="1133"/>
      <c r="BC40" s="1133"/>
      <c r="BD40" s="1133"/>
      <c r="BE40" s="1123"/>
      <c r="BF40" s="1123"/>
      <c r="BG40" s="1123"/>
      <c r="BH40" s="1123"/>
      <c r="BI40" s="1124"/>
      <c r="BJ40" s="251"/>
      <c r="BK40" s="251"/>
      <c r="BL40" s="251"/>
      <c r="BM40" s="251"/>
      <c r="BN40" s="251"/>
      <c r="BO40" s="264"/>
      <c r="BP40" s="264"/>
      <c r="BQ40" s="261">
        <v>34</v>
      </c>
      <c r="BR40" s="262"/>
      <c r="BS40" s="1073"/>
      <c r="BT40" s="1074"/>
      <c r="BU40" s="1074"/>
      <c r="BV40" s="1074"/>
      <c r="BW40" s="1074"/>
      <c r="BX40" s="1074"/>
      <c r="BY40" s="1074"/>
      <c r="BZ40" s="1074"/>
      <c r="CA40" s="1074"/>
      <c r="CB40" s="1074"/>
      <c r="CC40" s="1074"/>
      <c r="CD40" s="1074"/>
      <c r="CE40" s="1074"/>
      <c r="CF40" s="1074"/>
      <c r="CG40" s="1075"/>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5"/>
    </row>
    <row r="41" spans="1:131" s="246" customFormat="1" ht="26.25" customHeight="1" x14ac:dyDescent="0.15">
      <c r="A41" s="260">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71"/>
      <c r="AL41" s="1062"/>
      <c r="AM41" s="1062"/>
      <c r="AN41" s="1062"/>
      <c r="AO41" s="1062"/>
      <c r="AP41" s="1062"/>
      <c r="AQ41" s="1062"/>
      <c r="AR41" s="1062"/>
      <c r="AS41" s="1062"/>
      <c r="AT41" s="1062"/>
      <c r="AU41" s="1062"/>
      <c r="AV41" s="1062"/>
      <c r="AW41" s="1062"/>
      <c r="AX41" s="1062"/>
      <c r="AY41" s="1062"/>
      <c r="AZ41" s="1133"/>
      <c r="BA41" s="1133"/>
      <c r="BB41" s="1133"/>
      <c r="BC41" s="1133"/>
      <c r="BD41" s="1133"/>
      <c r="BE41" s="1123"/>
      <c r="BF41" s="1123"/>
      <c r="BG41" s="1123"/>
      <c r="BH41" s="1123"/>
      <c r="BI41" s="1124"/>
      <c r="BJ41" s="251"/>
      <c r="BK41" s="251"/>
      <c r="BL41" s="251"/>
      <c r="BM41" s="251"/>
      <c r="BN41" s="251"/>
      <c r="BO41" s="264"/>
      <c r="BP41" s="264"/>
      <c r="BQ41" s="261">
        <v>35</v>
      </c>
      <c r="BR41" s="262"/>
      <c r="BS41" s="1073"/>
      <c r="BT41" s="1074"/>
      <c r="BU41" s="1074"/>
      <c r="BV41" s="1074"/>
      <c r="BW41" s="1074"/>
      <c r="BX41" s="1074"/>
      <c r="BY41" s="1074"/>
      <c r="BZ41" s="1074"/>
      <c r="CA41" s="1074"/>
      <c r="CB41" s="1074"/>
      <c r="CC41" s="1074"/>
      <c r="CD41" s="1074"/>
      <c r="CE41" s="1074"/>
      <c r="CF41" s="1074"/>
      <c r="CG41" s="1075"/>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5"/>
    </row>
    <row r="42" spans="1:131" s="246" customFormat="1" ht="26.25" customHeight="1" x14ac:dyDescent="0.15">
      <c r="A42" s="260">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71"/>
      <c r="AL42" s="1062"/>
      <c r="AM42" s="1062"/>
      <c r="AN42" s="1062"/>
      <c r="AO42" s="1062"/>
      <c r="AP42" s="1062"/>
      <c r="AQ42" s="1062"/>
      <c r="AR42" s="1062"/>
      <c r="AS42" s="1062"/>
      <c r="AT42" s="1062"/>
      <c r="AU42" s="1062"/>
      <c r="AV42" s="1062"/>
      <c r="AW42" s="1062"/>
      <c r="AX42" s="1062"/>
      <c r="AY42" s="1062"/>
      <c r="AZ42" s="1133"/>
      <c r="BA42" s="1133"/>
      <c r="BB42" s="1133"/>
      <c r="BC42" s="1133"/>
      <c r="BD42" s="1133"/>
      <c r="BE42" s="1123"/>
      <c r="BF42" s="1123"/>
      <c r="BG42" s="1123"/>
      <c r="BH42" s="1123"/>
      <c r="BI42" s="1124"/>
      <c r="BJ42" s="251"/>
      <c r="BK42" s="251"/>
      <c r="BL42" s="251"/>
      <c r="BM42" s="251"/>
      <c r="BN42" s="251"/>
      <c r="BO42" s="264"/>
      <c r="BP42" s="264"/>
      <c r="BQ42" s="261">
        <v>36</v>
      </c>
      <c r="BR42" s="262"/>
      <c r="BS42" s="1073"/>
      <c r="BT42" s="1074"/>
      <c r="BU42" s="1074"/>
      <c r="BV42" s="1074"/>
      <c r="BW42" s="1074"/>
      <c r="BX42" s="1074"/>
      <c r="BY42" s="1074"/>
      <c r="BZ42" s="1074"/>
      <c r="CA42" s="1074"/>
      <c r="CB42" s="1074"/>
      <c r="CC42" s="1074"/>
      <c r="CD42" s="1074"/>
      <c r="CE42" s="1074"/>
      <c r="CF42" s="1074"/>
      <c r="CG42" s="1075"/>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5"/>
    </row>
    <row r="43" spans="1:131" s="246" customFormat="1" ht="26.25" customHeight="1" x14ac:dyDescent="0.15">
      <c r="A43" s="260">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71"/>
      <c r="AL43" s="1062"/>
      <c r="AM43" s="1062"/>
      <c r="AN43" s="1062"/>
      <c r="AO43" s="1062"/>
      <c r="AP43" s="1062"/>
      <c r="AQ43" s="1062"/>
      <c r="AR43" s="1062"/>
      <c r="AS43" s="1062"/>
      <c r="AT43" s="1062"/>
      <c r="AU43" s="1062"/>
      <c r="AV43" s="1062"/>
      <c r="AW43" s="1062"/>
      <c r="AX43" s="1062"/>
      <c r="AY43" s="1062"/>
      <c r="AZ43" s="1133"/>
      <c r="BA43" s="1133"/>
      <c r="BB43" s="1133"/>
      <c r="BC43" s="1133"/>
      <c r="BD43" s="1133"/>
      <c r="BE43" s="1123"/>
      <c r="BF43" s="1123"/>
      <c r="BG43" s="1123"/>
      <c r="BH43" s="1123"/>
      <c r="BI43" s="1124"/>
      <c r="BJ43" s="251"/>
      <c r="BK43" s="251"/>
      <c r="BL43" s="251"/>
      <c r="BM43" s="251"/>
      <c r="BN43" s="251"/>
      <c r="BO43" s="264"/>
      <c r="BP43" s="264"/>
      <c r="BQ43" s="261">
        <v>37</v>
      </c>
      <c r="BR43" s="262"/>
      <c r="BS43" s="1073"/>
      <c r="BT43" s="1074"/>
      <c r="BU43" s="1074"/>
      <c r="BV43" s="1074"/>
      <c r="BW43" s="1074"/>
      <c r="BX43" s="1074"/>
      <c r="BY43" s="1074"/>
      <c r="BZ43" s="1074"/>
      <c r="CA43" s="1074"/>
      <c r="CB43" s="1074"/>
      <c r="CC43" s="1074"/>
      <c r="CD43" s="1074"/>
      <c r="CE43" s="1074"/>
      <c r="CF43" s="1074"/>
      <c r="CG43" s="1075"/>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5"/>
    </row>
    <row r="44" spans="1:131" s="246" customFormat="1" ht="26.25" customHeight="1" x14ac:dyDescent="0.15">
      <c r="A44" s="260">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71"/>
      <c r="AL44" s="1062"/>
      <c r="AM44" s="1062"/>
      <c r="AN44" s="1062"/>
      <c r="AO44" s="1062"/>
      <c r="AP44" s="1062"/>
      <c r="AQ44" s="1062"/>
      <c r="AR44" s="1062"/>
      <c r="AS44" s="1062"/>
      <c r="AT44" s="1062"/>
      <c r="AU44" s="1062"/>
      <c r="AV44" s="1062"/>
      <c r="AW44" s="1062"/>
      <c r="AX44" s="1062"/>
      <c r="AY44" s="1062"/>
      <c r="AZ44" s="1133"/>
      <c r="BA44" s="1133"/>
      <c r="BB44" s="1133"/>
      <c r="BC44" s="1133"/>
      <c r="BD44" s="1133"/>
      <c r="BE44" s="1123"/>
      <c r="BF44" s="1123"/>
      <c r="BG44" s="1123"/>
      <c r="BH44" s="1123"/>
      <c r="BI44" s="1124"/>
      <c r="BJ44" s="251"/>
      <c r="BK44" s="251"/>
      <c r="BL44" s="251"/>
      <c r="BM44" s="251"/>
      <c r="BN44" s="251"/>
      <c r="BO44" s="264"/>
      <c r="BP44" s="264"/>
      <c r="BQ44" s="261">
        <v>38</v>
      </c>
      <c r="BR44" s="262"/>
      <c r="BS44" s="1073"/>
      <c r="BT44" s="1074"/>
      <c r="BU44" s="1074"/>
      <c r="BV44" s="1074"/>
      <c r="BW44" s="1074"/>
      <c r="BX44" s="1074"/>
      <c r="BY44" s="1074"/>
      <c r="BZ44" s="1074"/>
      <c r="CA44" s="1074"/>
      <c r="CB44" s="1074"/>
      <c r="CC44" s="1074"/>
      <c r="CD44" s="1074"/>
      <c r="CE44" s="1074"/>
      <c r="CF44" s="1074"/>
      <c r="CG44" s="1075"/>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5"/>
    </row>
    <row r="45" spans="1:131" s="246" customFormat="1" ht="26.25" customHeight="1" x14ac:dyDescent="0.15">
      <c r="A45" s="260">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71"/>
      <c r="AL45" s="1062"/>
      <c r="AM45" s="1062"/>
      <c r="AN45" s="1062"/>
      <c r="AO45" s="1062"/>
      <c r="AP45" s="1062"/>
      <c r="AQ45" s="1062"/>
      <c r="AR45" s="1062"/>
      <c r="AS45" s="1062"/>
      <c r="AT45" s="1062"/>
      <c r="AU45" s="1062"/>
      <c r="AV45" s="1062"/>
      <c r="AW45" s="1062"/>
      <c r="AX45" s="1062"/>
      <c r="AY45" s="1062"/>
      <c r="AZ45" s="1133"/>
      <c r="BA45" s="1133"/>
      <c r="BB45" s="1133"/>
      <c r="BC45" s="1133"/>
      <c r="BD45" s="1133"/>
      <c r="BE45" s="1123"/>
      <c r="BF45" s="1123"/>
      <c r="BG45" s="1123"/>
      <c r="BH45" s="1123"/>
      <c r="BI45" s="1124"/>
      <c r="BJ45" s="251"/>
      <c r="BK45" s="251"/>
      <c r="BL45" s="251"/>
      <c r="BM45" s="251"/>
      <c r="BN45" s="251"/>
      <c r="BO45" s="264"/>
      <c r="BP45" s="264"/>
      <c r="BQ45" s="261">
        <v>39</v>
      </c>
      <c r="BR45" s="262"/>
      <c r="BS45" s="1073"/>
      <c r="BT45" s="1074"/>
      <c r="BU45" s="1074"/>
      <c r="BV45" s="1074"/>
      <c r="BW45" s="1074"/>
      <c r="BX45" s="1074"/>
      <c r="BY45" s="1074"/>
      <c r="BZ45" s="1074"/>
      <c r="CA45" s="1074"/>
      <c r="CB45" s="1074"/>
      <c r="CC45" s="1074"/>
      <c r="CD45" s="1074"/>
      <c r="CE45" s="1074"/>
      <c r="CF45" s="1074"/>
      <c r="CG45" s="1075"/>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5"/>
    </row>
    <row r="46" spans="1:131" s="246" customFormat="1" ht="26.25" customHeight="1" x14ac:dyDescent="0.15">
      <c r="A46" s="260">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71"/>
      <c r="AL46" s="1062"/>
      <c r="AM46" s="1062"/>
      <c r="AN46" s="1062"/>
      <c r="AO46" s="1062"/>
      <c r="AP46" s="1062"/>
      <c r="AQ46" s="1062"/>
      <c r="AR46" s="1062"/>
      <c r="AS46" s="1062"/>
      <c r="AT46" s="1062"/>
      <c r="AU46" s="1062"/>
      <c r="AV46" s="1062"/>
      <c r="AW46" s="1062"/>
      <c r="AX46" s="1062"/>
      <c r="AY46" s="1062"/>
      <c r="AZ46" s="1133"/>
      <c r="BA46" s="1133"/>
      <c r="BB46" s="1133"/>
      <c r="BC46" s="1133"/>
      <c r="BD46" s="1133"/>
      <c r="BE46" s="1123"/>
      <c r="BF46" s="1123"/>
      <c r="BG46" s="1123"/>
      <c r="BH46" s="1123"/>
      <c r="BI46" s="1124"/>
      <c r="BJ46" s="251"/>
      <c r="BK46" s="251"/>
      <c r="BL46" s="251"/>
      <c r="BM46" s="251"/>
      <c r="BN46" s="251"/>
      <c r="BO46" s="264"/>
      <c r="BP46" s="264"/>
      <c r="BQ46" s="261">
        <v>40</v>
      </c>
      <c r="BR46" s="262"/>
      <c r="BS46" s="1073"/>
      <c r="BT46" s="1074"/>
      <c r="BU46" s="1074"/>
      <c r="BV46" s="1074"/>
      <c r="BW46" s="1074"/>
      <c r="BX46" s="1074"/>
      <c r="BY46" s="1074"/>
      <c r="BZ46" s="1074"/>
      <c r="CA46" s="1074"/>
      <c r="CB46" s="1074"/>
      <c r="CC46" s="1074"/>
      <c r="CD46" s="1074"/>
      <c r="CE46" s="1074"/>
      <c r="CF46" s="1074"/>
      <c r="CG46" s="1075"/>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5"/>
    </row>
    <row r="47" spans="1:131" s="246" customFormat="1" ht="26.25" customHeight="1" x14ac:dyDescent="0.15">
      <c r="A47" s="260">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71"/>
      <c r="AL47" s="1062"/>
      <c r="AM47" s="1062"/>
      <c r="AN47" s="1062"/>
      <c r="AO47" s="1062"/>
      <c r="AP47" s="1062"/>
      <c r="AQ47" s="1062"/>
      <c r="AR47" s="1062"/>
      <c r="AS47" s="1062"/>
      <c r="AT47" s="1062"/>
      <c r="AU47" s="1062"/>
      <c r="AV47" s="1062"/>
      <c r="AW47" s="1062"/>
      <c r="AX47" s="1062"/>
      <c r="AY47" s="1062"/>
      <c r="AZ47" s="1133"/>
      <c r="BA47" s="1133"/>
      <c r="BB47" s="1133"/>
      <c r="BC47" s="1133"/>
      <c r="BD47" s="1133"/>
      <c r="BE47" s="1123"/>
      <c r="BF47" s="1123"/>
      <c r="BG47" s="1123"/>
      <c r="BH47" s="1123"/>
      <c r="BI47" s="1124"/>
      <c r="BJ47" s="251"/>
      <c r="BK47" s="251"/>
      <c r="BL47" s="251"/>
      <c r="BM47" s="251"/>
      <c r="BN47" s="251"/>
      <c r="BO47" s="264"/>
      <c r="BP47" s="264"/>
      <c r="BQ47" s="261">
        <v>41</v>
      </c>
      <c r="BR47" s="262"/>
      <c r="BS47" s="1073"/>
      <c r="BT47" s="1074"/>
      <c r="BU47" s="1074"/>
      <c r="BV47" s="1074"/>
      <c r="BW47" s="1074"/>
      <c r="BX47" s="1074"/>
      <c r="BY47" s="1074"/>
      <c r="BZ47" s="1074"/>
      <c r="CA47" s="1074"/>
      <c r="CB47" s="1074"/>
      <c r="CC47" s="1074"/>
      <c r="CD47" s="1074"/>
      <c r="CE47" s="1074"/>
      <c r="CF47" s="1074"/>
      <c r="CG47" s="1075"/>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5"/>
    </row>
    <row r="48" spans="1:131" s="246" customFormat="1" ht="26.25" customHeight="1" x14ac:dyDescent="0.15">
      <c r="A48" s="260">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71"/>
      <c r="AL48" s="1062"/>
      <c r="AM48" s="1062"/>
      <c r="AN48" s="1062"/>
      <c r="AO48" s="1062"/>
      <c r="AP48" s="1062"/>
      <c r="AQ48" s="1062"/>
      <c r="AR48" s="1062"/>
      <c r="AS48" s="1062"/>
      <c r="AT48" s="1062"/>
      <c r="AU48" s="1062"/>
      <c r="AV48" s="1062"/>
      <c r="AW48" s="1062"/>
      <c r="AX48" s="1062"/>
      <c r="AY48" s="1062"/>
      <c r="AZ48" s="1133"/>
      <c r="BA48" s="1133"/>
      <c r="BB48" s="1133"/>
      <c r="BC48" s="1133"/>
      <c r="BD48" s="1133"/>
      <c r="BE48" s="1123"/>
      <c r="BF48" s="1123"/>
      <c r="BG48" s="1123"/>
      <c r="BH48" s="1123"/>
      <c r="BI48" s="1124"/>
      <c r="BJ48" s="251"/>
      <c r="BK48" s="251"/>
      <c r="BL48" s="251"/>
      <c r="BM48" s="251"/>
      <c r="BN48" s="251"/>
      <c r="BO48" s="264"/>
      <c r="BP48" s="264"/>
      <c r="BQ48" s="261">
        <v>42</v>
      </c>
      <c r="BR48" s="262"/>
      <c r="BS48" s="1073"/>
      <c r="BT48" s="1074"/>
      <c r="BU48" s="1074"/>
      <c r="BV48" s="1074"/>
      <c r="BW48" s="1074"/>
      <c r="BX48" s="1074"/>
      <c r="BY48" s="1074"/>
      <c r="BZ48" s="1074"/>
      <c r="CA48" s="1074"/>
      <c r="CB48" s="1074"/>
      <c r="CC48" s="1074"/>
      <c r="CD48" s="1074"/>
      <c r="CE48" s="1074"/>
      <c r="CF48" s="1074"/>
      <c r="CG48" s="1075"/>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5"/>
    </row>
    <row r="49" spans="1:131" s="246" customFormat="1" ht="26.25" customHeight="1" x14ac:dyDescent="0.15">
      <c r="A49" s="260">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71"/>
      <c r="AL49" s="1062"/>
      <c r="AM49" s="1062"/>
      <c r="AN49" s="1062"/>
      <c r="AO49" s="1062"/>
      <c r="AP49" s="1062"/>
      <c r="AQ49" s="1062"/>
      <c r="AR49" s="1062"/>
      <c r="AS49" s="1062"/>
      <c r="AT49" s="1062"/>
      <c r="AU49" s="1062"/>
      <c r="AV49" s="1062"/>
      <c r="AW49" s="1062"/>
      <c r="AX49" s="1062"/>
      <c r="AY49" s="1062"/>
      <c r="AZ49" s="1133"/>
      <c r="BA49" s="1133"/>
      <c r="BB49" s="1133"/>
      <c r="BC49" s="1133"/>
      <c r="BD49" s="1133"/>
      <c r="BE49" s="1123"/>
      <c r="BF49" s="1123"/>
      <c r="BG49" s="1123"/>
      <c r="BH49" s="1123"/>
      <c r="BI49" s="1124"/>
      <c r="BJ49" s="251"/>
      <c r="BK49" s="251"/>
      <c r="BL49" s="251"/>
      <c r="BM49" s="251"/>
      <c r="BN49" s="251"/>
      <c r="BO49" s="264"/>
      <c r="BP49" s="264"/>
      <c r="BQ49" s="261">
        <v>43</v>
      </c>
      <c r="BR49" s="262"/>
      <c r="BS49" s="1073"/>
      <c r="BT49" s="1074"/>
      <c r="BU49" s="1074"/>
      <c r="BV49" s="1074"/>
      <c r="BW49" s="1074"/>
      <c r="BX49" s="1074"/>
      <c r="BY49" s="1074"/>
      <c r="BZ49" s="1074"/>
      <c r="CA49" s="1074"/>
      <c r="CB49" s="1074"/>
      <c r="CC49" s="1074"/>
      <c r="CD49" s="1074"/>
      <c r="CE49" s="1074"/>
      <c r="CF49" s="1074"/>
      <c r="CG49" s="1075"/>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5"/>
    </row>
    <row r="50" spans="1:131" s="246" customFormat="1" ht="26.25" customHeight="1" x14ac:dyDescent="0.15">
      <c r="A50" s="260">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1"/>
      <c r="BK50" s="251"/>
      <c r="BL50" s="251"/>
      <c r="BM50" s="251"/>
      <c r="BN50" s="251"/>
      <c r="BO50" s="264"/>
      <c r="BP50" s="264"/>
      <c r="BQ50" s="261">
        <v>44</v>
      </c>
      <c r="BR50" s="262"/>
      <c r="BS50" s="1073"/>
      <c r="BT50" s="1074"/>
      <c r="BU50" s="1074"/>
      <c r="BV50" s="1074"/>
      <c r="BW50" s="1074"/>
      <c r="BX50" s="1074"/>
      <c r="BY50" s="1074"/>
      <c r="BZ50" s="1074"/>
      <c r="CA50" s="1074"/>
      <c r="CB50" s="1074"/>
      <c r="CC50" s="1074"/>
      <c r="CD50" s="1074"/>
      <c r="CE50" s="1074"/>
      <c r="CF50" s="1074"/>
      <c r="CG50" s="1075"/>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5"/>
    </row>
    <row r="51" spans="1:131" s="246" customFormat="1" ht="26.25" customHeight="1" x14ac:dyDescent="0.15">
      <c r="A51" s="260">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1"/>
      <c r="BK51" s="251"/>
      <c r="BL51" s="251"/>
      <c r="BM51" s="251"/>
      <c r="BN51" s="251"/>
      <c r="BO51" s="264"/>
      <c r="BP51" s="264"/>
      <c r="BQ51" s="261">
        <v>45</v>
      </c>
      <c r="BR51" s="262"/>
      <c r="BS51" s="1073"/>
      <c r="BT51" s="1074"/>
      <c r="BU51" s="1074"/>
      <c r="BV51" s="1074"/>
      <c r="BW51" s="1074"/>
      <c r="BX51" s="1074"/>
      <c r="BY51" s="1074"/>
      <c r="BZ51" s="1074"/>
      <c r="CA51" s="1074"/>
      <c r="CB51" s="1074"/>
      <c r="CC51" s="1074"/>
      <c r="CD51" s="1074"/>
      <c r="CE51" s="1074"/>
      <c r="CF51" s="1074"/>
      <c r="CG51" s="1075"/>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5"/>
    </row>
    <row r="52" spans="1:131" s="246" customFormat="1" ht="26.25" customHeight="1" x14ac:dyDescent="0.15">
      <c r="A52" s="260">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1"/>
      <c r="BK52" s="251"/>
      <c r="BL52" s="251"/>
      <c r="BM52" s="251"/>
      <c r="BN52" s="251"/>
      <c r="BO52" s="264"/>
      <c r="BP52" s="264"/>
      <c r="BQ52" s="261">
        <v>46</v>
      </c>
      <c r="BR52" s="262"/>
      <c r="BS52" s="1073"/>
      <c r="BT52" s="1074"/>
      <c r="BU52" s="1074"/>
      <c r="BV52" s="1074"/>
      <c r="BW52" s="1074"/>
      <c r="BX52" s="1074"/>
      <c r="BY52" s="1074"/>
      <c r="BZ52" s="1074"/>
      <c r="CA52" s="1074"/>
      <c r="CB52" s="1074"/>
      <c r="CC52" s="1074"/>
      <c r="CD52" s="1074"/>
      <c r="CE52" s="1074"/>
      <c r="CF52" s="1074"/>
      <c r="CG52" s="1075"/>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5"/>
    </row>
    <row r="53" spans="1:131" s="246" customFormat="1" ht="26.25" customHeight="1" x14ac:dyDescent="0.15">
      <c r="A53" s="260">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1"/>
      <c r="BK53" s="251"/>
      <c r="BL53" s="251"/>
      <c r="BM53" s="251"/>
      <c r="BN53" s="251"/>
      <c r="BO53" s="264"/>
      <c r="BP53" s="264"/>
      <c r="BQ53" s="261">
        <v>47</v>
      </c>
      <c r="BR53" s="262"/>
      <c r="BS53" s="1073"/>
      <c r="BT53" s="1074"/>
      <c r="BU53" s="1074"/>
      <c r="BV53" s="1074"/>
      <c r="BW53" s="1074"/>
      <c r="BX53" s="1074"/>
      <c r="BY53" s="1074"/>
      <c r="BZ53" s="1074"/>
      <c r="CA53" s="1074"/>
      <c r="CB53" s="1074"/>
      <c r="CC53" s="1074"/>
      <c r="CD53" s="1074"/>
      <c r="CE53" s="1074"/>
      <c r="CF53" s="1074"/>
      <c r="CG53" s="1075"/>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5"/>
    </row>
    <row r="54" spans="1:131" s="246" customFormat="1" ht="26.25" customHeight="1" x14ac:dyDescent="0.15">
      <c r="A54" s="260">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1"/>
      <c r="BK54" s="251"/>
      <c r="BL54" s="251"/>
      <c r="BM54" s="251"/>
      <c r="BN54" s="251"/>
      <c r="BO54" s="264"/>
      <c r="BP54" s="264"/>
      <c r="BQ54" s="261">
        <v>48</v>
      </c>
      <c r="BR54" s="262"/>
      <c r="BS54" s="1073"/>
      <c r="BT54" s="1074"/>
      <c r="BU54" s="1074"/>
      <c r="BV54" s="1074"/>
      <c r="BW54" s="1074"/>
      <c r="BX54" s="1074"/>
      <c r="BY54" s="1074"/>
      <c r="BZ54" s="1074"/>
      <c r="CA54" s="1074"/>
      <c r="CB54" s="1074"/>
      <c r="CC54" s="1074"/>
      <c r="CD54" s="1074"/>
      <c r="CE54" s="1074"/>
      <c r="CF54" s="1074"/>
      <c r="CG54" s="1075"/>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5"/>
    </row>
    <row r="55" spans="1:131" s="246" customFormat="1" ht="26.25" customHeight="1" x14ac:dyDescent="0.15">
      <c r="A55" s="260">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1"/>
      <c r="BK55" s="251"/>
      <c r="BL55" s="251"/>
      <c r="BM55" s="251"/>
      <c r="BN55" s="251"/>
      <c r="BO55" s="264"/>
      <c r="BP55" s="264"/>
      <c r="BQ55" s="261">
        <v>49</v>
      </c>
      <c r="BR55" s="262"/>
      <c r="BS55" s="1073"/>
      <c r="BT55" s="1074"/>
      <c r="BU55" s="1074"/>
      <c r="BV55" s="1074"/>
      <c r="BW55" s="1074"/>
      <c r="BX55" s="1074"/>
      <c r="BY55" s="1074"/>
      <c r="BZ55" s="1074"/>
      <c r="CA55" s="1074"/>
      <c r="CB55" s="1074"/>
      <c r="CC55" s="1074"/>
      <c r="CD55" s="1074"/>
      <c r="CE55" s="1074"/>
      <c r="CF55" s="1074"/>
      <c r="CG55" s="1075"/>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5"/>
    </row>
    <row r="56" spans="1:131" s="246" customFormat="1" ht="26.25" customHeight="1" x14ac:dyDescent="0.15">
      <c r="A56" s="260">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1"/>
      <c r="BK56" s="251"/>
      <c r="BL56" s="251"/>
      <c r="BM56" s="251"/>
      <c r="BN56" s="251"/>
      <c r="BO56" s="264"/>
      <c r="BP56" s="264"/>
      <c r="BQ56" s="261">
        <v>50</v>
      </c>
      <c r="BR56" s="262"/>
      <c r="BS56" s="1073"/>
      <c r="BT56" s="1074"/>
      <c r="BU56" s="1074"/>
      <c r="BV56" s="1074"/>
      <c r="BW56" s="1074"/>
      <c r="BX56" s="1074"/>
      <c r="BY56" s="1074"/>
      <c r="BZ56" s="1074"/>
      <c r="CA56" s="1074"/>
      <c r="CB56" s="1074"/>
      <c r="CC56" s="1074"/>
      <c r="CD56" s="1074"/>
      <c r="CE56" s="1074"/>
      <c r="CF56" s="1074"/>
      <c r="CG56" s="1075"/>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5"/>
    </row>
    <row r="57" spans="1:131" s="246" customFormat="1" ht="26.25" customHeight="1" x14ac:dyDescent="0.15">
      <c r="A57" s="260">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1"/>
      <c r="BK57" s="251"/>
      <c r="BL57" s="251"/>
      <c r="BM57" s="251"/>
      <c r="BN57" s="251"/>
      <c r="BO57" s="264"/>
      <c r="BP57" s="264"/>
      <c r="BQ57" s="261">
        <v>51</v>
      </c>
      <c r="BR57" s="262"/>
      <c r="BS57" s="1073"/>
      <c r="BT57" s="1074"/>
      <c r="BU57" s="1074"/>
      <c r="BV57" s="1074"/>
      <c r="BW57" s="1074"/>
      <c r="BX57" s="1074"/>
      <c r="BY57" s="1074"/>
      <c r="BZ57" s="1074"/>
      <c r="CA57" s="1074"/>
      <c r="CB57" s="1074"/>
      <c r="CC57" s="1074"/>
      <c r="CD57" s="1074"/>
      <c r="CE57" s="1074"/>
      <c r="CF57" s="1074"/>
      <c r="CG57" s="1075"/>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5"/>
    </row>
    <row r="58" spans="1:131" s="246" customFormat="1" ht="26.25" customHeight="1" x14ac:dyDescent="0.15">
      <c r="A58" s="260">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1"/>
      <c r="BK58" s="251"/>
      <c r="BL58" s="251"/>
      <c r="BM58" s="251"/>
      <c r="BN58" s="251"/>
      <c r="BO58" s="264"/>
      <c r="BP58" s="264"/>
      <c r="BQ58" s="261">
        <v>52</v>
      </c>
      <c r="BR58" s="262"/>
      <c r="BS58" s="1073"/>
      <c r="BT58" s="1074"/>
      <c r="BU58" s="1074"/>
      <c r="BV58" s="1074"/>
      <c r="BW58" s="1074"/>
      <c r="BX58" s="1074"/>
      <c r="BY58" s="1074"/>
      <c r="BZ58" s="1074"/>
      <c r="CA58" s="1074"/>
      <c r="CB58" s="1074"/>
      <c r="CC58" s="1074"/>
      <c r="CD58" s="1074"/>
      <c r="CE58" s="1074"/>
      <c r="CF58" s="1074"/>
      <c r="CG58" s="1075"/>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5"/>
    </row>
    <row r="59" spans="1:131" s="246" customFormat="1" ht="26.25" customHeight="1" x14ac:dyDescent="0.15">
      <c r="A59" s="260">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1"/>
      <c r="BK59" s="251"/>
      <c r="BL59" s="251"/>
      <c r="BM59" s="251"/>
      <c r="BN59" s="251"/>
      <c r="BO59" s="264"/>
      <c r="BP59" s="264"/>
      <c r="BQ59" s="261">
        <v>53</v>
      </c>
      <c r="BR59" s="262"/>
      <c r="BS59" s="1073"/>
      <c r="BT59" s="1074"/>
      <c r="BU59" s="1074"/>
      <c r="BV59" s="1074"/>
      <c r="BW59" s="1074"/>
      <c r="BX59" s="1074"/>
      <c r="BY59" s="1074"/>
      <c r="BZ59" s="1074"/>
      <c r="CA59" s="1074"/>
      <c r="CB59" s="1074"/>
      <c r="CC59" s="1074"/>
      <c r="CD59" s="1074"/>
      <c r="CE59" s="1074"/>
      <c r="CF59" s="1074"/>
      <c r="CG59" s="1075"/>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5"/>
    </row>
    <row r="60" spans="1:131" s="246" customFormat="1" ht="26.25" customHeight="1" x14ac:dyDescent="0.15">
      <c r="A60" s="260">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1"/>
      <c r="BK60" s="251"/>
      <c r="BL60" s="251"/>
      <c r="BM60" s="251"/>
      <c r="BN60" s="251"/>
      <c r="BO60" s="264"/>
      <c r="BP60" s="264"/>
      <c r="BQ60" s="261">
        <v>54</v>
      </c>
      <c r="BR60" s="262"/>
      <c r="BS60" s="1073"/>
      <c r="BT60" s="1074"/>
      <c r="BU60" s="1074"/>
      <c r="BV60" s="1074"/>
      <c r="BW60" s="1074"/>
      <c r="BX60" s="1074"/>
      <c r="BY60" s="1074"/>
      <c r="BZ60" s="1074"/>
      <c r="CA60" s="1074"/>
      <c r="CB60" s="1074"/>
      <c r="CC60" s="1074"/>
      <c r="CD60" s="1074"/>
      <c r="CE60" s="1074"/>
      <c r="CF60" s="1074"/>
      <c r="CG60" s="1075"/>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5"/>
    </row>
    <row r="61" spans="1:131" s="246" customFormat="1" ht="26.25" customHeight="1" thickBot="1" x14ac:dyDescent="0.2">
      <c r="A61" s="260">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1"/>
      <c r="BK61" s="251"/>
      <c r="BL61" s="251"/>
      <c r="BM61" s="251"/>
      <c r="BN61" s="251"/>
      <c r="BO61" s="264"/>
      <c r="BP61" s="264"/>
      <c r="BQ61" s="261">
        <v>55</v>
      </c>
      <c r="BR61" s="262"/>
      <c r="BS61" s="1073"/>
      <c r="BT61" s="1074"/>
      <c r="BU61" s="1074"/>
      <c r="BV61" s="1074"/>
      <c r="BW61" s="1074"/>
      <c r="BX61" s="1074"/>
      <c r="BY61" s="1074"/>
      <c r="BZ61" s="1074"/>
      <c r="CA61" s="1074"/>
      <c r="CB61" s="1074"/>
      <c r="CC61" s="1074"/>
      <c r="CD61" s="1074"/>
      <c r="CE61" s="1074"/>
      <c r="CF61" s="1074"/>
      <c r="CG61" s="1075"/>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5"/>
    </row>
    <row r="62" spans="1:131" s="246" customFormat="1" ht="26.25" customHeight="1" x14ac:dyDescent="0.15">
      <c r="A62" s="260">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413</v>
      </c>
      <c r="BK62" s="1126"/>
      <c r="BL62" s="1126"/>
      <c r="BM62" s="1126"/>
      <c r="BN62" s="1127"/>
      <c r="BO62" s="264"/>
      <c r="BP62" s="264"/>
      <c r="BQ62" s="261">
        <v>56</v>
      </c>
      <c r="BR62" s="262"/>
      <c r="BS62" s="1073"/>
      <c r="BT62" s="1074"/>
      <c r="BU62" s="1074"/>
      <c r="BV62" s="1074"/>
      <c r="BW62" s="1074"/>
      <c r="BX62" s="1074"/>
      <c r="BY62" s="1074"/>
      <c r="BZ62" s="1074"/>
      <c r="CA62" s="1074"/>
      <c r="CB62" s="1074"/>
      <c r="CC62" s="1074"/>
      <c r="CD62" s="1074"/>
      <c r="CE62" s="1074"/>
      <c r="CF62" s="1074"/>
      <c r="CG62" s="1075"/>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5"/>
    </row>
    <row r="63" spans="1:131" s="246" customFormat="1" ht="26.25" customHeight="1" thickBot="1" x14ac:dyDescent="0.2">
      <c r="A63" s="263" t="s">
        <v>392</v>
      </c>
      <c r="B63" s="1035" t="s">
        <v>414</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19"/>
      <c r="AF63" s="1120">
        <v>662</v>
      </c>
      <c r="AG63" s="1050"/>
      <c r="AH63" s="1050"/>
      <c r="AI63" s="1050"/>
      <c r="AJ63" s="1121"/>
      <c r="AK63" s="1122"/>
      <c r="AL63" s="1054"/>
      <c r="AM63" s="1054"/>
      <c r="AN63" s="1054"/>
      <c r="AO63" s="1054"/>
      <c r="AP63" s="1050">
        <v>3737</v>
      </c>
      <c r="AQ63" s="1050"/>
      <c r="AR63" s="1050"/>
      <c r="AS63" s="1050"/>
      <c r="AT63" s="1050"/>
      <c r="AU63" s="1050">
        <v>2814</v>
      </c>
      <c r="AV63" s="1050"/>
      <c r="AW63" s="1050"/>
      <c r="AX63" s="1050"/>
      <c r="AY63" s="1050"/>
      <c r="AZ63" s="1116"/>
      <c r="BA63" s="1116"/>
      <c r="BB63" s="1116"/>
      <c r="BC63" s="1116"/>
      <c r="BD63" s="1116"/>
      <c r="BE63" s="1051"/>
      <c r="BF63" s="1051"/>
      <c r="BG63" s="1051"/>
      <c r="BH63" s="1051"/>
      <c r="BI63" s="1052"/>
      <c r="BJ63" s="1117" t="s">
        <v>415</v>
      </c>
      <c r="BK63" s="1042"/>
      <c r="BL63" s="1042"/>
      <c r="BM63" s="1042"/>
      <c r="BN63" s="1118"/>
      <c r="BO63" s="264"/>
      <c r="BP63" s="264"/>
      <c r="BQ63" s="261">
        <v>57</v>
      </c>
      <c r="BR63" s="262"/>
      <c r="BS63" s="1073"/>
      <c r="BT63" s="1074"/>
      <c r="BU63" s="1074"/>
      <c r="BV63" s="1074"/>
      <c r="BW63" s="1074"/>
      <c r="BX63" s="1074"/>
      <c r="BY63" s="1074"/>
      <c r="BZ63" s="1074"/>
      <c r="CA63" s="1074"/>
      <c r="CB63" s="1074"/>
      <c r="CC63" s="1074"/>
      <c r="CD63" s="1074"/>
      <c r="CE63" s="1074"/>
      <c r="CF63" s="1074"/>
      <c r="CG63" s="1075"/>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73"/>
      <c r="BT64" s="1074"/>
      <c r="BU64" s="1074"/>
      <c r="BV64" s="1074"/>
      <c r="BW64" s="1074"/>
      <c r="BX64" s="1074"/>
      <c r="BY64" s="1074"/>
      <c r="BZ64" s="1074"/>
      <c r="CA64" s="1074"/>
      <c r="CB64" s="1074"/>
      <c r="CC64" s="1074"/>
      <c r="CD64" s="1074"/>
      <c r="CE64" s="1074"/>
      <c r="CF64" s="1074"/>
      <c r="CG64" s="1075"/>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5"/>
    </row>
    <row r="65" spans="1:131" s="246" customFormat="1" ht="26.25" customHeight="1" thickBot="1" x14ac:dyDescent="0.2">
      <c r="A65" s="251" t="s">
        <v>416</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073"/>
      <c r="BT65" s="1074"/>
      <c r="BU65" s="1074"/>
      <c r="BV65" s="1074"/>
      <c r="BW65" s="1074"/>
      <c r="BX65" s="1074"/>
      <c r="BY65" s="1074"/>
      <c r="BZ65" s="1074"/>
      <c r="CA65" s="1074"/>
      <c r="CB65" s="1074"/>
      <c r="CC65" s="1074"/>
      <c r="CD65" s="1074"/>
      <c r="CE65" s="1074"/>
      <c r="CF65" s="1074"/>
      <c r="CG65" s="1075"/>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5"/>
    </row>
    <row r="66" spans="1:131" s="246" customFormat="1" ht="26.25" customHeight="1" x14ac:dyDescent="0.15">
      <c r="A66" s="1089" t="s">
        <v>417</v>
      </c>
      <c r="B66" s="1090"/>
      <c r="C66" s="1090"/>
      <c r="D66" s="1090"/>
      <c r="E66" s="1090"/>
      <c r="F66" s="1090"/>
      <c r="G66" s="1090"/>
      <c r="H66" s="1090"/>
      <c r="I66" s="1090"/>
      <c r="J66" s="1090"/>
      <c r="K66" s="1090"/>
      <c r="L66" s="1090"/>
      <c r="M66" s="1090"/>
      <c r="N66" s="1090"/>
      <c r="O66" s="1090"/>
      <c r="P66" s="1091"/>
      <c r="Q66" s="1095" t="s">
        <v>418</v>
      </c>
      <c r="R66" s="1096"/>
      <c r="S66" s="1096"/>
      <c r="T66" s="1096"/>
      <c r="U66" s="1097"/>
      <c r="V66" s="1095" t="s">
        <v>419</v>
      </c>
      <c r="W66" s="1096"/>
      <c r="X66" s="1096"/>
      <c r="Y66" s="1096"/>
      <c r="Z66" s="1097"/>
      <c r="AA66" s="1095" t="s">
        <v>399</v>
      </c>
      <c r="AB66" s="1096"/>
      <c r="AC66" s="1096"/>
      <c r="AD66" s="1096"/>
      <c r="AE66" s="1097"/>
      <c r="AF66" s="1101" t="s">
        <v>420</v>
      </c>
      <c r="AG66" s="1102"/>
      <c r="AH66" s="1102"/>
      <c r="AI66" s="1102"/>
      <c r="AJ66" s="1103"/>
      <c r="AK66" s="1095" t="s">
        <v>421</v>
      </c>
      <c r="AL66" s="1090"/>
      <c r="AM66" s="1090"/>
      <c r="AN66" s="1090"/>
      <c r="AO66" s="1091"/>
      <c r="AP66" s="1095" t="s">
        <v>422</v>
      </c>
      <c r="AQ66" s="1096"/>
      <c r="AR66" s="1096"/>
      <c r="AS66" s="1096"/>
      <c r="AT66" s="1097"/>
      <c r="AU66" s="1095" t="s">
        <v>423</v>
      </c>
      <c r="AV66" s="1096"/>
      <c r="AW66" s="1096"/>
      <c r="AX66" s="1096"/>
      <c r="AY66" s="1097"/>
      <c r="AZ66" s="1095" t="s">
        <v>379</v>
      </c>
      <c r="BA66" s="1096"/>
      <c r="BB66" s="1096"/>
      <c r="BC66" s="1096"/>
      <c r="BD66" s="1108"/>
      <c r="BE66" s="264"/>
      <c r="BF66" s="264"/>
      <c r="BG66" s="264"/>
      <c r="BH66" s="264"/>
      <c r="BI66" s="264"/>
      <c r="BJ66" s="264"/>
      <c r="BK66" s="264"/>
      <c r="BL66" s="264"/>
      <c r="BM66" s="264"/>
      <c r="BN66" s="264"/>
      <c r="BO66" s="264"/>
      <c r="BP66" s="264"/>
      <c r="BQ66" s="261">
        <v>60</v>
      </c>
      <c r="BR66" s="266"/>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5"/>
    </row>
    <row r="67" spans="1:131" s="246"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09"/>
      <c r="BE67" s="264"/>
      <c r="BF67" s="264"/>
      <c r="BG67" s="264"/>
      <c r="BH67" s="264"/>
      <c r="BI67" s="264"/>
      <c r="BJ67" s="264"/>
      <c r="BK67" s="264"/>
      <c r="BL67" s="264"/>
      <c r="BM67" s="264"/>
      <c r="BN67" s="264"/>
      <c r="BO67" s="264"/>
      <c r="BP67" s="264"/>
      <c r="BQ67" s="261">
        <v>61</v>
      </c>
      <c r="BR67" s="266"/>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5"/>
    </row>
    <row r="68" spans="1:131" s="246" customFormat="1" ht="26.25" customHeight="1" thickTop="1" x14ac:dyDescent="0.15">
      <c r="A68" s="257">
        <v>1</v>
      </c>
      <c r="B68" s="1079" t="s">
        <v>584</v>
      </c>
      <c r="C68" s="1080"/>
      <c r="D68" s="1080"/>
      <c r="E68" s="1080"/>
      <c r="F68" s="1080"/>
      <c r="G68" s="1080"/>
      <c r="H68" s="1080"/>
      <c r="I68" s="1080"/>
      <c r="J68" s="1080"/>
      <c r="K68" s="1080"/>
      <c r="L68" s="1080"/>
      <c r="M68" s="1080"/>
      <c r="N68" s="1080"/>
      <c r="O68" s="1080"/>
      <c r="P68" s="1081"/>
      <c r="Q68" s="1082">
        <v>578</v>
      </c>
      <c r="R68" s="1076"/>
      <c r="S68" s="1076"/>
      <c r="T68" s="1076"/>
      <c r="U68" s="1076"/>
      <c r="V68" s="1076">
        <v>569</v>
      </c>
      <c r="W68" s="1076"/>
      <c r="X68" s="1076"/>
      <c r="Y68" s="1076"/>
      <c r="Z68" s="1076"/>
      <c r="AA68" s="1076">
        <v>9</v>
      </c>
      <c r="AB68" s="1076"/>
      <c r="AC68" s="1076"/>
      <c r="AD68" s="1076"/>
      <c r="AE68" s="1076"/>
      <c r="AF68" s="1076">
        <v>9</v>
      </c>
      <c r="AG68" s="1076"/>
      <c r="AH68" s="1076"/>
      <c r="AI68" s="1076"/>
      <c r="AJ68" s="1076"/>
      <c r="AK68" s="1076" t="s">
        <v>591</v>
      </c>
      <c r="AL68" s="1076"/>
      <c r="AM68" s="1076"/>
      <c r="AN68" s="1076"/>
      <c r="AO68" s="1076"/>
      <c r="AP68" s="1076">
        <v>469</v>
      </c>
      <c r="AQ68" s="1076"/>
      <c r="AR68" s="1076"/>
      <c r="AS68" s="1076"/>
      <c r="AT68" s="1076"/>
      <c r="AU68" s="1076">
        <v>84</v>
      </c>
      <c r="AV68" s="1076"/>
      <c r="AW68" s="1076"/>
      <c r="AX68" s="1076"/>
      <c r="AY68" s="1076"/>
      <c r="AZ68" s="1077"/>
      <c r="BA68" s="1077"/>
      <c r="BB68" s="1077"/>
      <c r="BC68" s="1077"/>
      <c r="BD68" s="1078"/>
      <c r="BE68" s="264"/>
      <c r="BF68" s="264"/>
      <c r="BG68" s="264"/>
      <c r="BH68" s="264"/>
      <c r="BI68" s="264"/>
      <c r="BJ68" s="264"/>
      <c r="BK68" s="264"/>
      <c r="BL68" s="264"/>
      <c r="BM68" s="264"/>
      <c r="BN68" s="264"/>
      <c r="BO68" s="264"/>
      <c r="BP68" s="264"/>
      <c r="BQ68" s="261">
        <v>62</v>
      </c>
      <c r="BR68" s="266"/>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5"/>
    </row>
    <row r="69" spans="1:131" s="246" customFormat="1" ht="26.25" customHeight="1" x14ac:dyDescent="0.15">
      <c r="A69" s="260">
        <v>2</v>
      </c>
      <c r="B69" s="1073" t="s">
        <v>585</v>
      </c>
      <c r="C69" s="1074"/>
      <c r="D69" s="1074"/>
      <c r="E69" s="1074"/>
      <c r="F69" s="1074"/>
      <c r="G69" s="1074"/>
      <c r="H69" s="1074"/>
      <c r="I69" s="1074"/>
      <c r="J69" s="1074"/>
      <c r="K69" s="1074"/>
      <c r="L69" s="1074"/>
      <c r="M69" s="1074"/>
      <c r="N69" s="1074"/>
      <c r="O69" s="1074"/>
      <c r="P69" s="1075"/>
      <c r="Q69" s="1068">
        <v>8789</v>
      </c>
      <c r="R69" s="1062"/>
      <c r="S69" s="1062"/>
      <c r="T69" s="1062"/>
      <c r="U69" s="1062"/>
      <c r="V69" s="1062">
        <v>8666</v>
      </c>
      <c r="W69" s="1062"/>
      <c r="X69" s="1062"/>
      <c r="Y69" s="1062"/>
      <c r="Z69" s="1062"/>
      <c r="AA69" s="1062">
        <v>124</v>
      </c>
      <c r="AB69" s="1062"/>
      <c r="AC69" s="1062"/>
      <c r="AD69" s="1062"/>
      <c r="AE69" s="1062"/>
      <c r="AF69" s="1062">
        <v>124</v>
      </c>
      <c r="AG69" s="1062"/>
      <c r="AH69" s="1062"/>
      <c r="AI69" s="1062"/>
      <c r="AJ69" s="1062"/>
      <c r="AK69" s="1062">
        <v>338</v>
      </c>
      <c r="AL69" s="1062"/>
      <c r="AM69" s="1062"/>
      <c r="AN69" s="1062"/>
      <c r="AO69" s="1062"/>
      <c r="AP69" s="1062" t="s">
        <v>591</v>
      </c>
      <c r="AQ69" s="1062"/>
      <c r="AR69" s="1062"/>
      <c r="AS69" s="1062"/>
      <c r="AT69" s="1062"/>
      <c r="AU69" s="1062" t="s">
        <v>591</v>
      </c>
      <c r="AV69" s="1062"/>
      <c r="AW69" s="1062"/>
      <c r="AX69" s="1062"/>
      <c r="AY69" s="1062"/>
      <c r="AZ69" s="1063"/>
      <c r="BA69" s="1063"/>
      <c r="BB69" s="1063"/>
      <c r="BC69" s="1063"/>
      <c r="BD69" s="1064"/>
      <c r="BE69" s="264"/>
      <c r="BF69" s="264"/>
      <c r="BG69" s="264"/>
      <c r="BH69" s="264"/>
      <c r="BI69" s="264"/>
      <c r="BJ69" s="264"/>
      <c r="BK69" s="264"/>
      <c r="BL69" s="264"/>
      <c r="BM69" s="264"/>
      <c r="BN69" s="264"/>
      <c r="BO69" s="264"/>
      <c r="BP69" s="264"/>
      <c r="BQ69" s="261">
        <v>63</v>
      </c>
      <c r="BR69" s="266"/>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5"/>
    </row>
    <row r="70" spans="1:131" s="246" customFormat="1" ht="26.25" customHeight="1" x14ac:dyDescent="0.15">
      <c r="A70" s="260">
        <v>3</v>
      </c>
      <c r="B70" s="1073" t="s">
        <v>586</v>
      </c>
      <c r="C70" s="1074"/>
      <c r="D70" s="1074"/>
      <c r="E70" s="1074"/>
      <c r="F70" s="1074"/>
      <c r="G70" s="1074"/>
      <c r="H70" s="1074"/>
      <c r="I70" s="1074"/>
      <c r="J70" s="1074"/>
      <c r="K70" s="1074"/>
      <c r="L70" s="1074"/>
      <c r="M70" s="1074"/>
      <c r="N70" s="1074"/>
      <c r="O70" s="1074"/>
      <c r="P70" s="1075"/>
      <c r="Q70" s="1068">
        <v>107</v>
      </c>
      <c r="R70" s="1062"/>
      <c r="S70" s="1062"/>
      <c r="T70" s="1062"/>
      <c r="U70" s="1062"/>
      <c r="V70" s="1062">
        <v>88</v>
      </c>
      <c r="W70" s="1062"/>
      <c r="X70" s="1062"/>
      <c r="Y70" s="1062"/>
      <c r="Z70" s="1062"/>
      <c r="AA70" s="1062">
        <v>19</v>
      </c>
      <c r="AB70" s="1062"/>
      <c r="AC70" s="1062"/>
      <c r="AD70" s="1062"/>
      <c r="AE70" s="1062"/>
      <c r="AF70" s="1062">
        <v>19</v>
      </c>
      <c r="AG70" s="1062"/>
      <c r="AH70" s="1062"/>
      <c r="AI70" s="1062"/>
      <c r="AJ70" s="1062"/>
      <c r="AK70" s="1062" t="s">
        <v>591</v>
      </c>
      <c r="AL70" s="1062"/>
      <c r="AM70" s="1062"/>
      <c r="AN70" s="1062"/>
      <c r="AO70" s="1062"/>
      <c r="AP70" s="1062" t="s">
        <v>591</v>
      </c>
      <c r="AQ70" s="1062"/>
      <c r="AR70" s="1062"/>
      <c r="AS70" s="1062"/>
      <c r="AT70" s="1062"/>
      <c r="AU70" s="1062" t="s">
        <v>591</v>
      </c>
      <c r="AV70" s="1062"/>
      <c r="AW70" s="1062"/>
      <c r="AX70" s="1062"/>
      <c r="AY70" s="1062"/>
      <c r="AZ70" s="1063"/>
      <c r="BA70" s="1063"/>
      <c r="BB70" s="1063"/>
      <c r="BC70" s="1063"/>
      <c r="BD70" s="1064"/>
      <c r="BE70" s="264"/>
      <c r="BF70" s="264"/>
      <c r="BG70" s="264"/>
      <c r="BH70" s="264"/>
      <c r="BI70" s="264"/>
      <c r="BJ70" s="264"/>
      <c r="BK70" s="264"/>
      <c r="BL70" s="264"/>
      <c r="BM70" s="264"/>
      <c r="BN70" s="264"/>
      <c r="BO70" s="264"/>
      <c r="BP70" s="264"/>
      <c r="BQ70" s="261">
        <v>64</v>
      </c>
      <c r="BR70" s="266"/>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5"/>
    </row>
    <row r="71" spans="1:131" s="246" customFormat="1" ht="26.25" customHeight="1" x14ac:dyDescent="0.15">
      <c r="A71" s="260">
        <v>4</v>
      </c>
      <c r="B71" s="1073" t="s">
        <v>592</v>
      </c>
      <c r="C71" s="1074"/>
      <c r="D71" s="1074"/>
      <c r="E71" s="1074"/>
      <c r="F71" s="1074"/>
      <c r="G71" s="1074"/>
      <c r="H71" s="1074"/>
      <c r="I71" s="1074"/>
      <c r="J71" s="1074"/>
      <c r="K71" s="1074"/>
      <c r="L71" s="1074"/>
      <c r="M71" s="1074"/>
      <c r="N71" s="1074"/>
      <c r="O71" s="1074"/>
      <c r="P71" s="1075"/>
      <c r="Q71" s="1068">
        <v>165</v>
      </c>
      <c r="R71" s="1062"/>
      <c r="S71" s="1062"/>
      <c r="T71" s="1062"/>
      <c r="U71" s="1062"/>
      <c r="V71" s="1062">
        <v>144</v>
      </c>
      <c r="W71" s="1062"/>
      <c r="X71" s="1062"/>
      <c r="Y71" s="1062"/>
      <c r="Z71" s="1062"/>
      <c r="AA71" s="1062">
        <v>22</v>
      </c>
      <c r="AB71" s="1062"/>
      <c r="AC71" s="1062"/>
      <c r="AD71" s="1062"/>
      <c r="AE71" s="1062"/>
      <c r="AF71" s="1062">
        <v>22</v>
      </c>
      <c r="AG71" s="1062"/>
      <c r="AH71" s="1062"/>
      <c r="AI71" s="1062"/>
      <c r="AJ71" s="1062"/>
      <c r="AK71" s="1062">
        <v>35</v>
      </c>
      <c r="AL71" s="1062"/>
      <c r="AM71" s="1062"/>
      <c r="AN71" s="1062"/>
      <c r="AO71" s="1062"/>
      <c r="AP71" s="1062" t="s">
        <v>591</v>
      </c>
      <c r="AQ71" s="1062"/>
      <c r="AR71" s="1062"/>
      <c r="AS71" s="1062"/>
      <c r="AT71" s="1062"/>
      <c r="AU71" s="1062" t="s">
        <v>591</v>
      </c>
      <c r="AV71" s="1062"/>
      <c r="AW71" s="1062"/>
      <c r="AX71" s="1062"/>
      <c r="AY71" s="1062"/>
      <c r="AZ71" s="1063"/>
      <c r="BA71" s="1063"/>
      <c r="BB71" s="1063"/>
      <c r="BC71" s="1063"/>
      <c r="BD71" s="1064"/>
      <c r="BE71" s="264"/>
      <c r="BF71" s="264"/>
      <c r="BG71" s="264"/>
      <c r="BH71" s="264"/>
      <c r="BI71" s="264"/>
      <c r="BJ71" s="264"/>
      <c r="BK71" s="264"/>
      <c r="BL71" s="264"/>
      <c r="BM71" s="264"/>
      <c r="BN71" s="264"/>
      <c r="BO71" s="264"/>
      <c r="BP71" s="264"/>
      <c r="BQ71" s="261">
        <v>65</v>
      </c>
      <c r="BR71" s="266"/>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5"/>
    </row>
    <row r="72" spans="1:131" s="246" customFormat="1" ht="26.25" customHeight="1" x14ac:dyDescent="0.15">
      <c r="A72" s="260">
        <v>5</v>
      </c>
      <c r="B72" s="1073" t="s">
        <v>587</v>
      </c>
      <c r="C72" s="1074"/>
      <c r="D72" s="1074"/>
      <c r="E72" s="1074"/>
      <c r="F72" s="1074"/>
      <c r="G72" s="1074"/>
      <c r="H72" s="1074"/>
      <c r="I72" s="1074"/>
      <c r="J72" s="1074"/>
      <c r="K72" s="1074"/>
      <c r="L72" s="1074"/>
      <c r="M72" s="1074"/>
      <c r="N72" s="1074"/>
      <c r="O72" s="1074"/>
      <c r="P72" s="1075"/>
      <c r="Q72" s="1068" t="s">
        <v>590</v>
      </c>
      <c r="R72" s="1062"/>
      <c r="S72" s="1062"/>
      <c r="T72" s="1062"/>
      <c r="U72" s="1062"/>
      <c r="V72" s="1062">
        <v>483</v>
      </c>
      <c r="W72" s="1062"/>
      <c r="X72" s="1062"/>
      <c r="Y72" s="1062"/>
      <c r="Z72" s="1062"/>
      <c r="AA72" s="1062">
        <v>57</v>
      </c>
      <c r="AB72" s="1062"/>
      <c r="AC72" s="1062"/>
      <c r="AD72" s="1062"/>
      <c r="AE72" s="1062"/>
      <c r="AF72" s="1062">
        <v>57</v>
      </c>
      <c r="AG72" s="1062"/>
      <c r="AH72" s="1062"/>
      <c r="AI72" s="1062"/>
      <c r="AJ72" s="1062"/>
      <c r="AK72" s="1062" t="s">
        <v>591</v>
      </c>
      <c r="AL72" s="1062"/>
      <c r="AM72" s="1062"/>
      <c r="AN72" s="1062"/>
      <c r="AO72" s="1062"/>
      <c r="AP72" s="1062" t="s">
        <v>591</v>
      </c>
      <c r="AQ72" s="1062"/>
      <c r="AR72" s="1062"/>
      <c r="AS72" s="1062"/>
      <c r="AT72" s="1062"/>
      <c r="AU72" s="1062" t="s">
        <v>591</v>
      </c>
      <c r="AV72" s="1062"/>
      <c r="AW72" s="1062"/>
      <c r="AX72" s="1062"/>
      <c r="AY72" s="1062"/>
      <c r="AZ72" s="1063"/>
      <c r="BA72" s="1063"/>
      <c r="BB72" s="1063"/>
      <c r="BC72" s="1063"/>
      <c r="BD72" s="1064"/>
      <c r="BE72" s="264"/>
      <c r="BF72" s="264"/>
      <c r="BG72" s="264"/>
      <c r="BH72" s="264"/>
      <c r="BI72" s="264"/>
      <c r="BJ72" s="264"/>
      <c r="BK72" s="264"/>
      <c r="BL72" s="264"/>
      <c r="BM72" s="264"/>
      <c r="BN72" s="264"/>
      <c r="BO72" s="264"/>
      <c r="BP72" s="264"/>
      <c r="BQ72" s="261">
        <v>66</v>
      </c>
      <c r="BR72" s="266"/>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5"/>
    </row>
    <row r="73" spans="1:131" s="246" customFormat="1" ht="26.25" customHeight="1" x14ac:dyDescent="0.15">
      <c r="A73" s="260">
        <v>6</v>
      </c>
      <c r="B73" s="1073" t="s">
        <v>599</v>
      </c>
      <c r="C73" s="1074"/>
      <c r="D73" s="1074"/>
      <c r="E73" s="1074"/>
      <c r="F73" s="1074"/>
      <c r="G73" s="1074"/>
      <c r="H73" s="1074"/>
      <c r="I73" s="1074"/>
      <c r="J73" s="1074"/>
      <c r="K73" s="1074"/>
      <c r="L73" s="1074"/>
      <c r="M73" s="1074"/>
      <c r="N73" s="1074"/>
      <c r="O73" s="1074"/>
      <c r="P73" s="1075"/>
      <c r="Q73" s="1068">
        <v>152923</v>
      </c>
      <c r="R73" s="1062"/>
      <c r="S73" s="1062"/>
      <c r="T73" s="1062"/>
      <c r="U73" s="1062"/>
      <c r="V73" s="1062">
        <v>149406</v>
      </c>
      <c r="W73" s="1062"/>
      <c r="X73" s="1062"/>
      <c r="Y73" s="1062"/>
      <c r="Z73" s="1062"/>
      <c r="AA73" s="1062">
        <v>3517</v>
      </c>
      <c r="AB73" s="1062"/>
      <c r="AC73" s="1062"/>
      <c r="AD73" s="1062"/>
      <c r="AE73" s="1062"/>
      <c r="AF73" s="1062">
        <v>3517</v>
      </c>
      <c r="AG73" s="1062"/>
      <c r="AH73" s="1062"/>
      <c r="AI73" s="1062"/>
      <c r="AJ73" s="1062"/>
      <c r="AK73" s="1062">
        <v>1563</v>
      </c>
      <c r="AL73" s="1062"/>
      <c r="AM73" s="1062"/>
      <c r="AN73" s="1062"/>
      <c r="AO73" s="1062"/>
      <c r="AP73" s="1062" t="s">
        <v>591</v>
      </c>
      <c r="AQ73" s="1062"/>
      <c r="AR73" s="1062"/>
      <c r="AS73" s="1062"/>
      <c r="AT73" s="1062"/>
      <c r="AU73" s="1062" t="s">
        <v>591</v>
      </c>
      <c r="AV73" s="1062"/>
      <c r="AW73" s="1062"/>
      <c r="AX73" s="1062"/>
      <c r="AY73" s="1062"/>
      <c r="AZ73" s="1063"/>
      <c r="BA73" s="1063"/>
      <c r="BB73" s="1063"/>
      <c r="BC73" s="1063"/>
      <c r="BD73" s="1064"/>
      <c r="BE73" s="264"/>
      <c r="BF73" s="264"/>
      <c r="BG73" s="264"/>
      <c r="BH73" s="264"/>
      <c r="BI73" s="264"/>
      <c r="BJ73" s="264"/>
      <c r="BK73" s="264"/>
      <c r="BL73" s="264"/>
      <c r="BM73" s="264"/>
      <c r="BN73" s="264"/>
      <c r="BO73" s="264"/>
      <c r="BP73" s="264"/>
      <c r="BQ73" s="261">
        <v>67</v>
      </c>
      <c r="BR73" s="266"/>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5"/>
    </row>
    <row r="74" spans="1:131" s="246" customFormat="1" ht="26.25" customHeight="1" x14ac:dyDescent="0.15">
      <c r="A74" s="260">
        <v>7</v>
      </c>
      <c r="B74" s="1073" t="s">
        <v>593</v>
      </c>
      <c r="C74" s="1074"/>
      <c r="D74" s="1074"/>
      <c r="E74" s="1074"/>
      <c r="F74" s="1074"/>
      <c r="G74" s="1074"/>
      <c r="H74" s="1074"/>
      <c r="I74" s="1074"/>
      <c r="J74" s="1074"/>
      <c r="K74" s="1074"/>
      <c r="L74" s="1074"/>
      <c r="M74" s="1074"/>
      <c r="N74" s="1074"/>
      <c r="O74" s="1074"/>
      <c r="P74" s="1075"/>
      <c r="Q74" s="1068">
        <v>731</v>
      </c>
      <c r="R74" s="1062"/>
      <c r="S74" s="1062"/>
      <c r="T74" s="1062"/>
      <c r="U74" s="1062"/>
      <c r="V74" s="1062">
        <v>717</v>
      </c>
      <c r="W74" s="1062"/>
      <c r="X74" s="1062"/>
      <c r="Y74" s="1062"/>
      <c r="Z74" s="1062"/>
      <c r="AA74" s="1062">
        <v>14</v>
      </c>
      <c r="AB74" s="1062"/>
      <c r="AC74" s="1062"/>
      <c r="AD74" s="1062"/>
      <c r="AE74" s="1062"/>
      <c r="AF74" s="1062">
        <v>14</v>
      </c>
      <c r="AG74" s="1062"/>
      <c r="AH74" s="1062"/>
      <c r="AI74" s="1062"/>
      <c r="AJ74" s="1062"/>
      <c r="AK74" s="1062" t="s">
        <v>591</v>
      </c>
      <c r="AL74" s="1062"/>
      <c r="AM74" s="1062"/>
      <c r="AN74" s="1062"/>
      <c r="AO74" s="1062"/>
      <c r="AP74" s="1062" t="s">
        <v>591</v>
      </c>
      <c r="AQ74" s="1062"/>
      <c r="AR74" s="1062"/>
      <c r="AS74" s="1062"/>
      <c r="AT74" s="1062"/>
      <c r="AU74" s="1062" t="s">
        <v>591</v>
      </c>
      <c r="AV74" s="1062"/>
      <c r="AW74" s="1062"/>
      <c r="AX74" s="1062"/>
      <c r="AY74" s="1062"/>
      <c r="AZ74" s="1063"/>
      <c r="BA74" s="1063"/>
      <c r="BB74" s="1063"/>
      <c r="BC74" s="1063"/>
      <c r="BD74" s="1064"/>
      <c r="BE74" s="264"/>
      <c r="BF74" s="264"/>
      <c r="BG74" s="264"/>
      <c r="BH74" s="264"/>
      <c r="BI74" s="264"/>
      <c r="BJ74" s="264"/>
      <c r="BK74" s="264"/>
      <c r="BL74" s="264"/>
      <c r="BM74" s="264"/>
      <c r="BN74" s="264"/>
      <c r="BO74" s="264"/>
      <c r="BP74" s="264"/>
      <c r="BQ74" s="261">
        <v>68</v>
      </c>
      <c r="BR74" s="266"/>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5"/>
    </row>
    <row r="75" spans="1:131" s="246" customFormat="1" ht="26.25" customHeight="1" x14ac:dyDescent="0.15">
      <c r="A75" s="260">
        <v>8</v>
      </c>
      <c r="B75" s="1065"/>
      <c r="C75" s="1066"/>
      <c r="D75" s="1066"/>
      <c r="E75" s="1066"/>
      <c r="F75" s="1066"/>
      <c r="G75" s="1066"/>
      <c r="H75" s="1066"/>
      <c r="I75" s="1066"/>
      <c r="J75" s="1066"/>
      <c r="K75" s="1066"/>
      <c r="L75" s="1066"/>
      <c r="M75" s="1066"/>
      <c r="N75" s="1066"/>
      <c r="O75" s="1066"/>
      <c r="P75" s="1067"/>
      <c r="Q75" s="1069"/>
      <c r="R75" s="1070"/>
      <c r="S75" s="1070"/>
      <c r="T75" s="1070"/>
      <c r="U75" s="1071"/>
      <c r="V75" s="1072"/>
      <c r="W75" s="1070"/>
      <c r="X75" s="1070"/>
      <c r="Y75" s="1070"/>
      <c r="Z75" s="1071"/>
      <c r="AA75" s="1072"/>
      <c r="AB75" s="1070"/>
      <c r="AC75" s="1070"/>
      <c r="AD75" s="1070"/>
      <c r="AE75" s="1071"/>
      <c r="AF75" s="1072"/>
      <c r="AG75" s="1070"/>
      <c r="AH75" s="1070"/>
      <c r="AI75" s="1070"/>
      <c r="AJ75" s="1071"/>
      <c r="AK75" s="1072"/>
      <c r="AL75" s="1070"/>
      <c r="AM75" s="1070"/>
      <c r="AN75" s="1070"/>
      <c r="AO75" s="1071"/>
      <c r="AP75" s="1072"/>
      <c r="AQ75" s="1070"/>
      <c r="AR75" s="1070"/>
      <c r="AS75" s="1070"/>
      <c r="AT75" s="1071"/>
      <c r="AU75" s="1072"/>
      <c r="AV75" s="1070"/>
      <c r="AW75" s="1070"/>
      <c r="AX75" s="1070"/>
      <c r="AY75" s="1071"/>
      <c r="AZ75" s="1063"/>
      <c r="BA75" s="1063"/>
      <c r="BB75" s="1063"/>
      <c r="BC75" s="1063"/>
      <c r="BD75" s="1064"/>
      <c r="BE75" s="264"/>
      <c r="BF75" s="264"/>
      <c r="BG75" s="264"/>
      <c r="BH75" s="264"/>
      <c r="BI75" s="264"/>
      <c r="BJ75" s="264"/>
      <c r="BK75" s="264"/>
      <c r="BL75" s="264"/>
      <c r="BM75" s="264"/>
      <c r="BN75" s="264"/>
      <c r="BO75" s="264"/>
      <c r="BP75" s="264"/>
      <c r="BQ75" s="261">
        <v>69</v>
      </c>
      <c r="BR75" s="266"/>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5"/>
    </row>
    <row r="76" spans="1:131" s="246" customFormat="1" ht="26.25" customHeight="1" x14ac:dyDescent="0.15">
      <c r="A76" s="260">
        <v>9</v>
      </c>
      <c r="B76" s="1065"/>
      <c r="C76" s="1066"/>
      <c r="D76" s="1066"/>
      <c r="E76" s="1066"/>
      <c r="F76" s="1066"/>
      <c r="G76" s="1066"/>
      <c r="H76" s="1066"/>
      <c r="I76" s="1066"/>
      <c r="J76" s="1066"/>
      <c r="K76" s="1066"/>
      <c r="L76" s="1066"/>
      <c r="M76" s="1066"/>
      <c r="N76" s="1066"/>
      <c r="O76" s="1066"/>
      <c r="P76" s="1067"/>
      <c r="Q76" s="1069"/>
      <c r="R76" s="1070"/>
      <c r="S76" s="1070"/>
      <c r="T76" s="1070"/>
      <c r="U76" s="1071"/>
      <c r="V76" s="1072"/>
      <c r="W76" s="1070"/>
      <c r="X76" s="1070"/>
      <c r="Y76" s="1070"/>
      <c r="Z76" s="1071"/>
      <c r="AA76" s="1072"/>
      <c r="AB76" s="1070"/>
      <c r="AC76" s="1070"/>
      <c r="AD76" s="1070"/>
      <c r="AE76" s="1071"/>
      <c r="AF76" s="1072"/>
      <c r="AG76" s="1070"/>
      <c r="AH76" s="1070"/>
      <c r="AI76" s="1070"/>
      <c r="AJ76" s="1071"/>
      <c r="AK76" s="1072"/>
      <c r="AL76" s="1070"/>
      <c r="AM76" s="1070"/>
      <c r="AN76" s="1070"/>
      <c r="AO76" s="1071"/>
      <c r="AP76" s="1072"/>
      <c r="AQ76" s="1070"/>
      <c r="AR76" s="1070"/>
      <c r="AS76" s="1070"/>
      <c r="AT76" s="1071"/>
      <c r="AU76" s="1072"/>
      <c r="AV76" s="1070"/>
      <c r="AW76" s="1070"/>
      <c r="AX76" s="1070"/>
      <c r="AY76" s="1071"/>
      <c r="AZ76" s="1063"/>
      <c r="BA76" s="1063"/>
      <c r="BB76" s="1063"/>
      <c r="BC76" s="1063"/>
      <c r="BD76" s="1064"/>
      <c r="BE76" s="264"/>
      <c r="BF76" s="264"/>
      <c r="BG76" s="264"/>
      <c r="BH76" s="264"/>
      <c r="BI76" s="264"/>
      <c r="BJ76" s="264"/>
      <c r="BK76" s="264"/>
      <c r="BL76" s="264"/>
      <c r="BM76" s="264"/>
      <c r="BN76" s="264"/>
      <c r="BO76" s="264"/>
      <c r="BP76" s="264"/>
      <c r="BQ76" s="261">
        <v>70</v>
      </c>
      <c r="BR76" s="266"/>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5"/>
    </row>
    <row r="77" spans="1:131" s="246" customFormat="1" ht="26.25" customHeight="1" x14ac:dyDescent="0.15">
      <c r="A77" s="260">
        <v>10</v>
      </c>
      <c r="B77" s="1065"/>
      <c r="C77" s="1066"/>
      <c r="D77" s="1066"/>
      <c r="E77" s="1066"/>
      <c r="F77" s="1066"/>
      <c r="G77" s="1066"/>
      <c r="H77" s="1066"/>
      <c r="I77" s="1066"/>
      <c r="J77" s="1066"/>
      <c r="K77" s="1066"/>
      <c r="L77" s="1066"/>
      <c r="M77" s="1066"/>
      <c r="N77" s="1066"/>
      <c r="O77" s="1066"/>
      <c r="P77" s="1067"/>
      <c r="Q77" s="1069"/>
      <c r="R77" s="1070"/>
      <c r="S77" s="1070"/>
      <c r="T77" s="1070"/>
      <c r="U77" s="1071"/>
      <c r="V77" s="1072"/>
      <c r="W77" s="1070"/>
      <c r="X77" s="1070"/>
      <c r="Y77" s="1070"/>
      <c r="Z77" s="1071"/>
      <c r="AA77" s="1072"/>
      <c r="AB77" s="1070"/>
      <c r="AC77" s="1070"/>
      <c r="AD77" s="1070"/>
      <c r="AE77" s="1071"/>
      <c r="AF77" s="1072"/>
      <c r="AG77" s="1070"/>
      <c r="AH77" s="1070"/>
      <c r="AI77" s="1070"/>
      <c r="AJ77" s="1071"/>
      <c r="AK77" s="1072"/>
      <c r="AL77" s="1070"/>
      <c r="AM77" s="1070"/>
      <c r="AN77" s="1070"/>
      <c r="AO77" s="1071"/>
      <c r="AP77" s="1072"/>
      <c r="AQ77" s="1070"/>
      <c r="AR77" s="1070"/>
      <c r="AS77" s="1070"/>
      <c r="AT77" s="1071"/>
      <c r="AU77" s="1072"/>
      <c r="AV77" s="1070"/>
      <c r="AW77" s="1070"/>
      <c r="AX77" s="1070"/>
      <c r="AY77" s="1071"/>
      <c r="AZ77" s="1063"/>
      <c r="BA77" s="1063"/>
      <c r="BB77" s="1063"/>
      <c r="BC77" s="1063"/>
      <c r="BD77" s="1064"/>
      <c r="BE77" s="264"/>
      <c r="BF77" s="264"/>
      <c r="BG77" s="264"/>
      <c r="BH77" s="264"/>
      <c r="BI77" s="264"/>
      <c r="BJ77" s="264"/>
      <c r="BK77" s="264"/>
      <c r="BL77" s="264"/>
      <c r="BM77" s="264"/>
      <c r="BN77" s="264"/>
      <c r="BO77" s="264"/>
      <c r="BP77" s="264"/>
      <c r="BQ77" s="261">
        <v>71</v>
      </c>
      <c r="BR77" s="266"/>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5"/>
    </row>
    <row r="78" spans="1:131" s="246" customFormat="1" ht="26.25" customHeight="1" x14ac:dyDescent="0.15">
      <c r="A78" s="260">
        <v>11</v>
      </c>
      <c r="B78" s="1065"/>
      <c r="C78" s="1066"/>
      <c r="D78" s="1066"/>
      <c r="E78" s="1066"/>
      <c r="F78" s="1066"/>
      <c r="G78" s="1066"/>
      <c r="H78" s="1066"/>
      <c r="I78" s="1066"/>
      <c r="J78" s="1066"/>
      <c r="K78" s="1066"/>
      <c r="L78" s="1066"/>
      <c r="M78" s="1066"/>
      <c r="N78" s="1066"/>
      <c r="O78" s="1066"/>
      <c r="P78" s="1067"/>
      <c r="Q78" s="1068"/>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3"/>
      <c r="BA78" s="1063"/>
      <c r="BB78" s="1063"/>
      <c r="BC78" s="1063"/>
      <c r="BD78" s="1064"/>
      <c r="BE78" s="264"/>
      <c r="BF78" s="264"/>
      <c r="BG78" s="264"/>
      <c r="BH78" s="264"/>
      <c r="BI78" s="264"/>
      <c r="BJ78" s="267"/>
      <c r="BK78" s="267"/>
      <c r="BL78" s="267"/>
      <c r="BM78" s="267"/>
      <c r="BN78" s="267"/>
      <c r="BO78" s="264"/>
      <c r="BP78" s="264"/>
      <c r="BQ78" s="261">
        <v>72</v>
      </c>
      <c r="BR78" s="266"/>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5"/>
    </row>
    <row r="79" spans="1:131" s="246" customFormat="1" ht="26.25" customHeight="1" x14ac:dyDescent="0.15">
      <c r="A79" s="260">
        <v>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4"/>
      <c r="BF79" s="264"/>
      <c r="BG79" s="264"/>
      <c r="BH79" s="264"/>
      <c r="BI79" s="264"/>
      <c r="BJ79" s="267"/>
      <c r="BK79" s="267"/>
      <c r="BL79" s="267"/>
      <c r="BM79" s="267"/>
      <c r="BN79" s="267"/>
      <c r="BO79" s="264"/>
      <c r="BP79" s="264"/>
      <c r="BQ79" s="261">
        <v>73</v>
      </c>
      <c r="BR79" s="266"/>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5"/>
    </row>
    <row r="80" spans="1:131" s="246" customFormat="1" ht="26.25" customHeight="1" x14ac:dyDescent="0.15">
      <c r="A80" s="260">
        <v>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4"/>
      <c r="BF80" s="264"/>
      <c r="BG80" s="264"/>
      <c r="BH80" s="264"/>
      <c r="BI80" s="264"/>
      <c r="BJ80" s="264"/>
      <c r="BK80" s="264"/>
      <c r="BL80" s="264"/>
      <c r="BM80" s="264"/>
      <c r="BN80" s="264"/>
      <c r="BO80" s="264"/>
      <c r="BP80" s="264"/>
      <c r="BQ80" s="261">
        <v>74</v>
      </c>
      <c r="BR80" s="266"/>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5"/>
    </row>
    <row r="81" spans="1:131" s="246" customFormat="1" ht="26.25" customHeight="1" x14ac:dyDescent="0.15">
      <c r="A81" s="260">
        <v>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4"/>
      <c r="BF81" s="264"/>
      <c r="BG81" s="264"/>
      <c r="BH81" s="264"/>
      <c r="BI81" s="264"/>
      <c r="BJ81" s="264"/>
      <c r="BK81" s="264"/>
      <c r="BL81" s="264"/>
      <c r="BM81" s="264"/>
      <c r="BN81" s="264"/>
      <c r="BO81" s="264"/>
      <c r="BP81" s="264"/>
      <c r="BQ81" s="261">
        <v>75</v>
      </c>
      <c r="BR81" s="266"/>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5"/>
    </row>
    <row r="82" spans="1:131" s="246" customFormat="1" ht="26.25" customHeight="1" x14ac:dyDescent="0.15">
      <c r="A82" s="260">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4"/>
      <c r="BF82" s="264"/>
      <c r="BG82" s="264"/>
      <c r="BH82" s="264"/>
      <c r="BI82" s="264"/>
      <c r="BJ82" s="264"/>
      <c r="BK82" s="264"/>
      <c r="BL82" s="264"/>
      <c r="BM82" s="264"/>
      <c r="BN82" s="264"/>
      <c r="BO82" s="264"/>
      <c r="BP82" s="264"/>
      <c r="BQ82" s="261">
        <v>76</v>
      </c>
      <c r="BR82" s="266"/>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5"/>
    </row>
    <row r="83" spans="1:131" s="246" customFormat="1" ht="26.25" customHeight="1" x14ac:dyDescent="0.15">
      <c r="A83" s="260">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4"/>
      <c r="BF83" s="264"/>
      <c r="BG83" s="264"/>
      <c r="BH83" s="264"/>
      <c r="BI83" s="264"/>
      <c r="BJ83" s="264"/>
      <c r="BK83" s="264"/>
      <c r="BL83" s="264"/>
      <c r="BM83" s="264"/>
      <c r="BN83" s="264"/>
      <c r="BO83" s="264"/>
      <c r="BP83" s="264"/>
      <c r="BQ83" s="261">
        <v>77</v>
      </c>
      <c r="BR83" s="266"/>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5"/>
    </row>
    <row r="84" spans="1:131" s="246" customFormat="1" ht="26.25" customHeight="1" x14ac:dyDescent="0.15">
      <c r="A84" s="260">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4"/>
      <c r="BF84" s="264"/>
      <c r="BG84" s="264"/>
      <c r="BH84" s="264"/>
      <c r="BI84" s="264"/>
      <c r="BJ84" s="264"/>
      <c r="BK84" s="264"/>
      <c r="BL84" s="264"/>
      <c r="BM84" s="264"/>
      <c r="BN84" s="264"/>
      <c r="BO84" s="264"/>
      <c r="BP84" s="264"/>
      <c r="BQ84" s="261">
        <v>78</v>
      </c>
      <c r="BR84" s="266"/>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5"/>
    </row>
    <row r="85" spans="1:131" s="246" customFormat="1" ht="26.25" customHeight="1" x14ac:dyDescent="0.15">
      <c r="A85" s="260">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4"/>
      <c r="BF85" s="264"/>
      <c r="BG85" s="264"/>
      <c r="BH85" s="264"/>
      <c r="BI85" s="264"/>
      <c r="BJ85" s="264"/>
      <c r="BK85" s="264"/>
      <c r="BL85" s="264"/>
      <c r="BM85" s="264"/>
      <c r="BN85" s="264"/>
      <c r="BO85" s="264"/>
      <c r="BP85" s="264"/>
      <c r="BQ85" s="261">
        <v>79</v>
      </c>
      <c r="BR85" s="266"/>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5"/>
    </row>
    <row r="86" spans="1:131" s="246" customFormat="1" ht="26.25" customHeight="1" x14ac:dyDescent="0.15">
      <c r="A86" s="260">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4"/>
      <c r="BF86" s="264"/>
      <c r="BG86" s="264"/>
      <c r="BH86" s="264"/>
      <c r="BI86" s="264"/>
      <c r="BJ86" s="264"/>
      <c r="BK86" s="264"/>
      <c r="BL86" s="264"/>
      <c r="BM86" s="264"/>
      <c r="BN86" s="264"/>
      <c r="BO86" s="264"/>
      <c r="BP86" s="264"/>
      <c r="BQ86" s="261">
        <v>80</v>
      </c>
      <c r="BR86" s="266"/>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5"/>
    </row>
    <row r="87" spans="1:131" s="246" customFormat="1" ht="26.25" customHeight="1" x14ac:dyDescent="0.15">
      <c r="A87" s="268">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4"/>
      <c r="BF87" s="264"/>
      <c r="BG87" s="264"/>
      <c r="BH87" s="264"/>
      <c r="BI87" s="264"/>
      <c r="BJ87" s="264"/>
      <c r="BK87" s="264"/>
      <c r="BL87" s="264"/>
      <c r="BM87" s="264"/>
      <c r="BN87" s="264"/>
      <c r="BO87" s="264"/>
      <c r="BP87" s="264"/>
      <c r="BQ87" s="261">
        <v>81</v>
      </c>
      <c r="BR87" s="266"/>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5"/>
    </row>
    <row r="88" spans="1:131" s="246" customFormat="1" ht="26.25" customHeight="1" thickBot="1" x14ac:dyDescent="0.2">
      <c r="A88" s="263" t="s">
        <v>392</v>
      </c>
      <c r="B88" s="1035" t="s">
        <v>424</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v>3762</v>
      </c>
      <c r="AG88" s="1050"/>
      <c r="AH88" s="1050"/>
      <c r="AI88" s="1050"/>
      <c r="AJ88" s="1050"/>
      <c r="AK88" s="1054"/>
      <c r="AL88" s="1054"/>
      <c r="AM88" s="1054"/>
      <c r="AN88" s="1054"/>
      <c r="AO88" s="1054"/>
      <c r="AP88" s="1050">
        <v>469</v>
      </c>
      <c r="AQ88" s="1050"/>
      <c r="AR88" s="1050"/>
      <c r="AS88" s="1050"/>
      <c r="AT88" s="1050"/>
      <c r="AU88" s="1050">
        <v>84</v>
      </c>
      <c r="AV88" s="1050"/>
      <c r="AW88" s="1050"/>
      <c r="AX88" s="1050"/>
      <c r="AY88" s="1050"/>
      <c r="AZ88" s="1051"/>
      <c r="BA88" s="1051"/>
      <c r="BB88" s="1051"/>
      <c r="BC88" s="1051"/>
      <c r="BD88" s="1052"/>
      <c r="BE88" s="264"/>
      <c r="BF88" s="264"/>
      <c r="BG88" s="264"/>
      <c r="BH88" s="264"/>
      <c r="BI88" s="264"/>
      <c r="BJ88" s="264"/>
      <c r="BK88" s="264"/>
      <c r="BL88" s="264"/>
      <c r="BM88" s="264"/>
      <c r="BN88" s="264"/>
      <c r="BO88" s="264"/>
      <c r="BP88" s="264"/>
      <c r="BQ88" s="261">
        <v>82</v>
      </c>
      <c r="BR88" s="266"/>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1035" t="s">
        <v>425</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v>5</v>
      </c>
      <c r="CS102" s="1042"/>
      <c r="CT102" s="1042"/>
      <c r="CU102" s="1042"/>
      <c r="CV102" s="1043"/>
      <c r="CW102" s="1041"/>
      <c r="CX102" s="1042"/>
      <c r="CY102" s="1042"/>
      <c r="CZ102" s="1042"/>
      <c r="DA102" s="1043"/>
      <c r="DB102" s="1041"/>
      <c r="DC102" s="1042"/>
      <c r="DD102" s="1042"/>
      <c r="DE102" s="1042"/>
      <c r="DF102" s="1043"/>
      <c r="DG102" s="1041"/>
      <c r="DH102" s="1042"/>
      <c r="DI102" s="1042"/>
      <c r="DJ102" s="1042"/>
      <c r="DK102" s="1043"/>
      <c r="DL102" s="1041"/>
      <c r="DM102" s="1042"/>
      <c r="DN102" s="1042"/>
      <c r="DO102" s="1042"/>
      <c r="DP102" s="1043"/>
      <c r="DQ102" s="1041"/>
      <c r="DR102" s="1042"/>
      <c r="DS102" s="1042"/>
      <c r="DT102" s="1042"/>
      <c r="DU102" s="1043"/>
      <c r="DV102" s="1024"/>
      <c r="DW102" s="1025"/>
      <c r="DX102" s="1025"/>
      <c r="DY102" s="1025"/>
      <c r="DZ102" s="1026"/>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7" t="s">
        <v>426</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8" t="s">
        <v>427</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428</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429</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29" t="s">
        <v>430</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431</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5" customFormat="1" ht="26.25" customHeight="1" x14ac:dyDescent="0.15">
      <c r="A109" s="984" t="s">
        <v>432</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433</v>
      </c>
      <c r="AB109" s="985"/>
      <c r="AC109" s="985"/>
      <c r="AD109" s="985"/>
      <c r="AE109" s="986"/>
      <c r="AF109" s="987" t="s">
        <v>309</v>
      </c>
      <c r="AG109" s="985"/>
      <c r="AH109" s="985"/>
      <c r="AI109" s="985"/>
      <c r="AJ109" s="986"/>
      <c r="AK109" s="987" t="s">
        <v>308</v>
      </c>
      <c r="AL109" s="985"/>
      <c r="AM109" s="985"/>
      <c r="AN109" s="985"/>
      <c r="AO109" s="986"/>
      <c r="AP109" s="987" t="s">
        <v>434</v>
      </c>
      <c r="AQ109" s="985"/>
      <c r="AR109" s="985"/>
      <c r="AS109" s="985"/>
      <c r="AT109" s="1016"/>
      <c r="AU109" s="984" t="s">
        <v>432</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433</v>
      </c>
      <c r="BR109" s="985"/>
      <c r="BS109" s="985"/>
      <c r="BT109" s="985"/>
      <c r="BU109" s="986"/>
      <c r="BV109" s="987" t="s">
        <v>309</v>
      </c>
      <c r="BW109" s="985"/>
      <c r="BX109" s="985"/>
      <c r="BY109" s="985"/>
      <c r="BZ109" s="986"/>
      <c r="CA109" s="987" t="s">
        <v>308</v>
      </c>
      <c r="CB109" s="985"/>
      <c r="CC109" s="985"/>
      <c r="CD109" s="985"/>
      <c r="CE109" s="986"/>
      <c r="CF109" s="1023" t="s">
        <v>434</v>
      </c>
      <c r="CG109" s="1023"/>
      <c r="CH109" s="1023"/>
      <c r="CI109" s="1023"/>
      <c r="CJ109" s="1023"/>
      <c r="CK109" s="987" t="s">
        <v>435</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433</v>
      </c>
      <c r="DH109" s="985"/>
      <c r="DI109" s="985"/>
      <c r="DJ109" s="985"/>
      <c r="DK109" s="986"/>
      <c r="DL109" s="987" t="s">
        <v>309</v>
      </c>
      <c r="DM109" s="985"/>
      <c r="DN109" s="985"/>
      <c r="DO109" s="985"/>
      <c r="DP109" s="986"/>
      <c r="DQ109" s="987" t="s">
        <v>308</v>
      </c>
      <c r="DR109" s="985"/>
      <c r="DS109" s="985"/>
      <c r="DT109" s="985"/>
      <c r="DU109" s="986"/>
      <c r="DV109" s="987" t="s">
        <v>434</v>
      </c>
      <c r="DW109" s="985"/>
      <c r="DX109" s="985"/>
      <c r="DY109" s="985"/>
      <c r="DZ109" s="1016"/>
    </row>
    <row r="110" spans="1:131" s="245" customFormat="1" ht="26.25" customHeight="1" x14ac:dyDescent="0.15">
      <c r="A110" s="887" t="s">
        <v>436</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558783</v>
      </c>
      <c r="AB110" s="978"/>
      <c r="AC110" s="978"/>
      <c r="AD110" s="978"/>
      <c r="AE110" s="979"/>
      <c r="AF110" s="980">
        <v>612482</v>
      </c>
      <c r="AG110" s="978"/>
      <c r="AH110" s="978"/>
      <c r="AI110" s="978"/>
      <c r="AJ110" s="979"/>
      <c r="AK110" s="980">
        <v>615123</v>
      </c>
      <c r="AL110" s="978"/>
      <c r="AM110" s="978"/>
      <c r="AN110" s="978"/>
      <c r="AO110" s="979"/>
      <c r="AP110" s="981">
        <v>20.5</v>
      </c>
      <c r="AQ110" s="982"/>
      <c r="AR110" s="982"/>
      <c r="AS110" s="982"/>
      <c r="AT110" s="983"/>
      <c r="AU110" s="1017" t="s">
        <v>72</v>
      </c>
      <c r="AV110" s="1018"/>
      <c r="AW110" s="1018"/>
      <c r="AX110" s="1018"/>
      <c r="AY110" s="1018"/>
      <c r="AZ110" s="943" t="s">
        <v>437</v>
      </c>
      <c r="BA110" s="888"/>
      <c r="BB110" s="888"/>
      <c r="BC110" s="888"/>
      <c r="BD110" s="888"/>
      <c r="BE110" s="888"/>
      <c r="BF110" s="888"/>
      <c r="BG110" s="888"/>
      <c r="BH110" s="888"/>
      <c r="BI110" s="888"/>
      <c r="BJ110" s="888"/>
      <c r="BK110" s="888"/>
      <c r="BL110" s="888"/>
      <c r="BM110" s="888"/>
      <c r="BN110" s="888"/>
      <c r="BO110" s="888"/>
      <c r="BP110" s="889"/>
      <c r="BQ110" s="944">
        <v>5755048</v>
      </c>
      <c r="BR110" s="925"/>
      <c r="BS110" s="925"/>
      <c r="BT110" s="925"/>
      <c r="BU110" s="925"/>
      <c r="BV110" s="925">
        <v>5793856</v>
      </c>
      <c r="BW110" s="925"/>
      <c r="BX110" s="925"/>
      <c r="BY110" s="925"/>
      <c r="BZ110" s="925"/>
      <c r="CA110" s="925">
        <v>6010261</v>
      </c>
      <c r="CB110" s="925"/>
      <c r="CC110" s="925"/>
      <c r="CD110" s="925"/>
      <c r="CE110" s="925"/>
      <c r="CF110" s="949">
        <v>199.8</v>
      </c>
      <c r="CG110" s="950"/>
      <c r="CH110" s="950"/>
      <c r="CI110" s="950"/>
      <c r="CJ110" s="950"/>
      <c r="CK110" s="1013" t="s">
        <v>438</v>
      </c>
      <c r="CL110" s="899"/>
      <c r="CM110" s="974" t="s">
        <v>439</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t="s">
        <v>440</v>
      </c>
      <c r="DH110" s="925"/>
      <c r="DI110" s="925"/>
      <c r="DJ110" s="925"/>
      <c r="DK110" s="925"/>
      <c r="DL110" s="925" t="s">
        <v>441</v>
      </c>
      <c r="DM110" s="925"/>
      <c r="DN110" s="925"/>
      <c r="DO110" s="925"/>
      <c r="DP110" s="925"/>
      <c r="DQ110" s="925" t="s">
        <v>415</v>
      </c>
      <c r="DR110" s="925"/>
      <c r="DS110" s="925"/>
      <c r="DT110" s="925"/>
      <c r="DU110" s="925"/>
      <c r="DV110" s="926" t="s">
        <v>415</v>
      </c>
      <c r="DW110" s="926"/>
      <c r="DX110" s="926"/>
      <c r="DY110" s="926"/>
      <c r="DZ110" s="927"/>
    </row>
    <row r="111" spans="1:131" s="245" customFormat="1" ht="26.25" customHeight="1" x14ac:dyDescent="0.15">
      <c r="A111" s="854" t="s">
        <v>442</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440</v>
      </c>
      <c r="AB111" s="1006"/>
      <c r="AC111" s="1006"/>
      <c r="AD111" s="1006"/>
      <c r="AE111" s="1007"/>
      <c r="AF111" s="1008" t="s">
        <v>415</v>
      </c>
      <c r="AG111" s="1006"/>
      <c r="AH111" s="1006"/>
      <c r="AI111" s="1006"/>
      <c r="AJ111" s="1007"/>
      <c r="AK111" s="1008" t="s">
        <v>415</v>
      </c>
      <c r="AL111" s="1006"/>
      <c r="AM111" s="1006"/>
      <c r="AN111" s="1006"/>
      <c r="AO111" s="1007"/>
      <c r="AP111" s="1009" t="s">
        <v>440</v>
      </c>
      <c r="AQ111" s="1010"/>
      <c r="AR111" s="1010"/>
      <c r="AS111" s="1010"/>
      <c r="AT111" s="1011"/>
      <c r="AU111" s="1019"/>
      <c r="AV111" s="1020"/>
      <c r="AW111" s="1020"/>
      <c r="AX111" s="1020"/>
      <c r="AY111" s="1020"/>
      <c r="AZ111" s="895" t="s">
        <v>443</v>
      </c>
      <c r="BA111" s="830"/>
      <c r="BB111" s="830"/>
      <c r="BC111" s="830"/>
      <c r="BD111" s="830"/>
      <c r="BE111" s="830"/>
      <c r="BF111" s="830"/>
      <c r="BG111" s="830"/>
      <c r="BH111" s="830"/>
      <c r="BI111" s="830"/>
      <c r="BJ111" s="830"/>
      <c r="BK111" s="830"/>
      <c r="BL111" s="830"/>
      <c r="BM111" s="830"/>
      <c r="BN111" s="830"/>
      <c r="BO111" s="830"/>
      <c r="BP111" s="831"/>
      <c r="BQ111" s="896">
        <v>3108</v>
      </c>
      <c r="BR111" s="897"/>
      <c r="BS111" s="897"/>
      <c r="BT111" s="897"/>
      <c r="BU111" s="897"/>
      <c r="BV111" s="897">
        <v>2938</v>
      </c>
      <c r="BW111" s="897"/>
      <c r="BX111" s="897"/>
      <c r="BY111" s="897"/>
      <c r="BZ111" s="897"/>
      <c r="CA111" s="897">
        <v>2046</v>
      </c>
      <c r="CB111" s="897"/>
      <c r="CC111" s="897"/>
      <c r="CD111" s="897"/>
      <c r="CE111" s="897"/>
      <c r="CF111" s="958">
        <v>0.1</v>
      </c>
      <c r="CG111" s="959"/>
      <c r="CH111" s="959"/>
      <c r="CI111" s="959"/>
      <c r="CJ111" s="959"/>
      <c r="CK111" s="1014"/>
      <c r="CL111" s="901"/>
      <c r="CM111" s="904" t="s">
        <v>444</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440</v>
      </c>
      <c r="DH111" s="897"/>
      <c r="DI111" s="897"/>
      <c r="DJ111" s="897"/>
      <c r="DK111" s="897"/>
      <c r="DL111" s="897" t="s">
        <v>394</v>
      </c>
      <c r="DM111" s="897"/>
      <c r="DN111" s="897"/>
      <c r="DO111" s="897"/>
      <c r="DP111" s="897"/>
      <c r="DQ111" s="897" t="s">
        <v>415</v>
      </c>
      <c r="DR111" s="897"/>
      <c r="DS111" s="897"/>
      <c r="DT111" s="897"/>
      <c r="DU111" s="897"/>
      <c r="DV111" s="874" t="s">
        <v>415</v>
      </c>
      <c r="DW111" s="874"/>
      <c r="DX111" s="874"/>
      <c r="DY111" s="874"/>
      <c r="DZ111" s="875"/>
    </row>
    <row r="112" spans="1:131" s="245" customFormat="1" ht="26.25" customHeight="1" x14ac:dyDescent="0.15">
      <c r="A112" s="999" t="s">
        <v>445</v>
      </c>
      <c r="B112" s="1000"/>
      <c r="C112" s="830" t="s">
        <v>446</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415</v>
      </c>
      <c r="AB112" s="860"/>
      <c r="AC112" s="860"/>
      <c r="AD112" s="860"/>
      <c r="AE112" s="861"/>
      <c r="AF112" s="862" t="s">
        <v>440</v>
      </c>
      <c r="AG112" s="860"/>
      <c r="AH112" s="860"/>
      <c r="AI112" s="860"/>
      <c r="AJ112" s="861"/>
      <c r="AK112" s="862" t="s">
        <v>415</v>
      </c>
      <c r="AL112" s="860"/>
      <c r="AM112" s="860"/>
      <c r="AN112" s="860"/>
      <c r="AO112" s="861"/>
      <c r="AP112" s="907" t="s">
        <v>415</v>
      </c>
      <c r="AQ112" s="908"/>
      <c r="AR112" s="908"/>
      <c r="AS112" s="908"/>
      <c r="AT112" s="909"/>
      <c r="AU112" s="1019"/>
      <c r="AV112" s="1020"/>
      <c r="AW112" s="1020"/>
      <c r="AX112" s="1020"/>
      <c r="AY112" s="1020"/>
      <c r="AZ112" s="895" t="s">
        <v>447</v>
      </c>
      <c r="BA112" s="830"/>
      <c r="BB112" s="830"/>
      <c r="BC112" s="830"/>
      <c r="BD112" s="830"/>
      <c r="BE112" s="830"/>
      <c r="BF112" s="830"/>
      <c r="BG112" s="830"/>
      <c r="BH112" s="830"/>
      <c r="BI112" s="830"/>
      <c r="BJ112" s="830"/>
      <c r="BK112" s="830"/>
      <c r="BL112" s="830"/>
      <c r="BM112" s="830"/>
      <c r="BN112" s="830"/>
      <c r="BO112" s="830"/>
      <c r="BP112" s="831"/>
      <c r="BQ112" s="896">
        <v>2893551</v>
      </c>
      <c r="BR112" s="897"/>
      <c r="BS112" s="897"/>
      <c r="BT112" s="897"/>
      <c r="BU112" s="897"/>
      <c r="BV112" s="897">
        <v>2815695</v>
      </c>
      <c r="BW112" s="897"/>
      <c r="BX112" s="897"/>
      <c r="BY112" s="897"/>
      <c r="BZ112" s="897"/>
      <c r="CA112" s="897">
        <v>2814454</v>
      </c>
      <c r="CB112" s="897"/>
      <c r="CC112" s="897"/>
      <c r="CD112" s="897"/>
      <c r="CE112" s="897"/>
      <c r="CF112" s="958">
        <v>93.6</v>
      </c>
      <c r="CG112" s="959"/>
      <c r="CH112" s="959"/>
      <c r="CI112" s="959"/>
      <c r="CJ112" s="959"/>
      <c r="CK112" s="1014"/>
      <c r="CL112" s="901"/>
      <c r="CM112" s="904" t="s">
        <v>448</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449</v>
      </c>
      <c r="DH112" s="897"/>
      <c r="DI112" s="897"/>
      <c r="DJ112" s="897"/>
      <c r="DK112" s="897"/>
      <c r="DL112" s="897" t="s">
        <v>415</v>
      </c>
      <c r="DM112" s="897"/>
      <c r="DN112" s="897"/>
      <c r="DO112" s="897"/>
      <c r="DP112" s="897"/>
      <c r="DQ112" s="897" t="s">
        <v>440</v>
      </c>
      <c r="DR112" s="897"/>
      <c r="DS112" s="897"/>
      <c r="DT112" s="897"/>
      <c r="DU112" s="897"/>
      <c r="DV112" s="874" t="s">
        <v>415</v>
      </c>
      <c r="DW112" s="874"/>
      <c r="DX112" s="874"/>
      <c r="DY112" s="874"/>
      <c r="DZ112" s="875"/>
    </row>
    <row r="113" spans="1:130" s="245" customFormat="1" ht="26.25" customHeight="1" x14ac:dyDescent="0.15">
      <c r="A113" s="1001"/>
      <c r="B113" s="1002"/>
      <c r="C113" s="830" t="s">
        <v>450</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239222</v>
      </c>
      <c r="AB113" s="1006"/>
      <c r="AC113" s="1006"/>
      <c r="AD113" s="1006"/>
      <c r="AE113" s="1007"/>
      <c r="AF113" s="1008">
        <v>219844</v>
      </c>
      <c r="AG113" s="1006"/>
      <c r="AH113" s="1006"/>
      <c r="AI113" s="1006"/>
      <c r="AJ113" s="1007"/>
      <c r="AK113" s="1008">
        <v>205324</v>
      </c>
      <c r="AL113" s="1006"/>
      <c r="AM113" s="1006"/>
      <c r="AN113" s="1006"/>
      <c r="AO113" s="1007"/>
      <c r="AP113" s="1009">
        <v>6.8</v>
      </c>
      <c r="AQ113" s="1010"/>
      <c r="AR113" s="1010"/>
      <c r="AS113" s="1010"/>
      <c r="AT113" s="1011"/>
      <c r="AU113" s="1019"/>
      <c r="AV113" s="1020"/>
      <c r="AW113" s="1020"/>
      <c r="AX113" s="1020"/>
      <c r="AY113" s="1020"/>
      <c r="AZ113" s="895" t="s">
        <v>451</v>
      </c>
      <c r="BA113" s="830"/>
      <c r="BB113" s="830"/>
      <c r="BC113" s="830"/>
      <c r="BD113" s="830"/>
      <c r="BE113" s="830"/>
      <c r="BF113" s="830"/>
      <c r="BG113" s="830"/>
      <c r="BH113" s="830"/>
      <c r="BI113" s="830"/>
      <c r="BJ113" s="830"/>
      <c r="BK113" s="830"/>
      <c r="BL113" s="830"/>
      <c r="BM113" s="830"/>
      <c r="BN113" s="830"/>
      <c r="BO113" s="830"/>
      <c r="BP113" s="831"/>
      <c r="BQ113" s="896">
        <v>141231</v>
      </c>
      <c r="BR113" s="897"/>
      <c r="BS113" s="897"/>
      <c r="BT113" s="897"/>
      <c r="BU113" s="897"/>
      <c r="BV113" s="897">
        <v>112789</v>
      </c>
      <c r="BW113" s="897"/>
      <c r="BX113" s="897"/>
      <c r="BY113" s="897"/>
      <c r="BZ113" s="897"/>
      <c r="CA113" s="897">
        <v>84395</v>
      </c>
      <c r="CB113" s="897"/>
      <c r="CC113" s="897"/>
      <c r="CD113" s="897"/>
      <c r="CE113" s="897"/>
      <c r="CF113" s="958">
        <v>2.8</v>
      </c>
      <c r="CG113" s="959"/>
      <c r="CH113" s="959"/>
      <c r="CI113" s="959"/>
      <c r="CJ113" s="959"/>
      <c r="CK113" s="1014"/>
      <c r="CL113" s="901"/>
      <c r="CM113" s="904" t="s">
        <v>452</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449</v>
      </c>
      <c r="DH113" s="860"/>
      <c r="DI113" s="860"/>
      <c r="DJ113" s="860"/>
      <c r="DK113" s="861"/>
      <c r="DL113" s="862" t="s">
        <v>415</v>
      </c>
      <c r="DM113" s="860"/>
      <c r="DN113" s="860"/>
      <c r="DO113" s="860"/>
      <c r="DP113" s="861"/>
      <c r="DQ113" s="862" t="s">
        <v>415</v>
      </c>
      <c r="DR113" s="860"/>
      <c r="DS113" s="860"/>
      <c r="DT113" s="860"/>
      <c r="DU113" s="861"/>
      <c r="DV113" s="907" t="s">
        <v>415</v>
      </c>
      <c r="DW113" s="908"/>
      <c r="DX113" s="908"/>
      <c r="DY113" s="908"/>
      <c r="DZ113" s="909"/>
    </row>
    <row r="114" spans="1:130" s="245" customFormat="1" ht="26.25" customHeight="1" x14ac:dyDescent="0.15">
      <c r="A114" s="1001"/>
      <c r="B114" s="1002"/>
      <c r="C114" s="830" t="s">
        <v>453</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16205</v>
      </c>
      <c r="AB114" s="860"/>
      <c r="AC114" s="860"/>
      <c r="AD114" s="860"/>
      <c r="AE114" s="861"/>
      <c r="AF114" s="862">
        <v>16148</v>
      </c>
      <c r="AG114" s="860"/>
      <c r="AH114" s="860"/>
      <c r="AI114" s="860"/>
      <c r="AJ114" s="861"/>
      <c r="AK114" s="862">
        <v>16139</v>
      </c>
      <c r="AL114" s="860"/>
      <c r="AM114" s="860"/>
      <c r="AN114" s="860"/>
      <c r="AO114" s="861"/>
      <c r="AP114" s="907">
        <v>0.5</v>
      </c>
      <c r="AQ114" s="908"/>
      <c r="AR114" s="908"/>
      <c r="AS114" s="908"/>
      <c r="AT114" s="909"/>
      <c r="AU114" s="1019"/>
      <c r="AV114" s="1020"/>
      <c r="AW114" s="1020"/>
      <c r="AX114" s="1020"/>
      <c r="AY114" s="1020"/>
      <c r="AZ114" s="895" t="s">
        <v>454</v>
      </c>
      <c r="BA114" s="830"/>
      <c r="BB114" s="830"/>
      <c r="BC114" s="830"/>
      <c r="BD114" s="830"/>
      <c r="BE114" s="830"/>
      <c r="BF114" s="830"/>
      <c r="BG114" s="830"/>
      <c r="BH114" s="830"/>
      <c r="BI114" s="830"/>
      <c r="BJ114" s="830"/>
      <c r="BK114" s="830"/>
      <c r="BL114" s="830"/>
      <c r="BM114" s="830"/>
      <c r="BN114" s="830"/>
      <c r="BO114" s="830"/>
      <c r="BP114" s="831"/>
      <c r="BQ114" s="896">
        <v>953858</v>
      </c>
      <c r="BR114" s="897"/>
      <c r="BS114" s="897"/>
      <c r="BT114" s="897"/>
      <c r="BU114" s="897"/>
      <c r="BV114" s="897">
        <v>923760</v>
      </c>
      <c r="BW114" s="897"/>
      <c r="BX114" s="897"/>
      <c r="BY114" s="897"/>
      <c r="BZ114" s="897"/>
      <c r="CA114" s="897">
        <v>918363</v>
      </c>
      <c r="CB114" s="897"/>
      <c r="CC114" s="897"/>
      <c r="CD114" s="897"/>
      <c r="CE114" s="897"/>
      <c r="CF114" s="958">
        <v>30.5</v>
      </c>
      <c r="CG114" s="959"/>
      <c r="CH114" s="959"/>
      <c r="CI114" s="959"/>
      <c r="CJ114" s="959"/>
      <c r="CK114" s="1014"/>
      <c r="CL114" s="901"/>
      <c r="CM114" s="904" t="s">
        <v>455</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415</v>
      </c>
      <c r="DH114" s="860"/>
      <c r="DI114" s="860"/>
      <c r="DJ114" s="860"/>
      <c r="DK114" s="861"/>
      <c r="DL114" s="862" t="s">
        <v>456</v>
      </c>
      <c r="DM114" s="860"/>
      <c r="DN114" s="860"/>
      <c r="DO114" s="860"/>
      <c r="DP114" s="861"/>
      <c r="DQ114" s="862" t="s">
        <v>449</v>
      </c>
      <c r="DR114" s="860"/>
      <c r="DS114" s="860"/>
      <c r="DT114" s="860"/>
      <c r="DU114" s="861"/>
      <c r="DV114" s="907" t="s">
        <v>449</v>
      </c>
      <c r="DW114" s="908"/>
      <c r="DX114" s="908"/>
      <c r="DY114" s="908"/>
      <c r="DZ114" s="909"/>
    </row>
    <row r="115" spans="1:130" s="245" customFormat="1" ht="26.25" customHeight="1" x14ac:dyDescent="0.15">
      <c r="A115" s="1001"/>
      <c r="B115" s="1002"/>
      <c r="C115" s="830" t="s">
        <v>457</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v>868</v>
      </c>
      <c r="AB115" s="1006"/>
      <c r="AC115" s="1006"/>
      <c r="AD115" s="1006"/>
      <c r="AE115" s="1007"/>
      <c r="AF115" s="1008">
        <v>1148</v>
      </c>
      <c r="AG115" s="1006"/>
      <c r="AH115" s="1006"/>
      <c r="AI115" s="1006"/>
      <c r="AJ115" s="1007"/>
      <c r="AK115" s="1008">
        <v>933</v>
      </c>
      <c r="AL115" s="1006"/>
      <c r="AM115" s="1006"/>
      <c r="AN115" s="1006"/>
      <c r="AO115" s="1007"/>
      <c r="AP115" s="1009">
        <v>0</v>
      </c>
      <c r="AQ115" s="1010"/>
      <c r="AR115" s="1010"/>
      <c r="AS115" s="1010"/>
      <c r="AT115" s="1011"/>
      <c r="AU115" s="1019"/>
      <c r="AV115" s="1020"/>
      <c r="AW115" s="1020"/>
      <c r="AX115" s="1020"/>
      <c r="AY115" s="1020"/>
      <c r="AZ115" s="895" t="s">
        <v>458</v>
      </c>
      <c r="BA115" s="830"/>
      <c r="BB115" s="830"/>
      <c r="BC115" s="830"/>
      <c r="BD115" s="830"/>
      <c r="BE115" s="830"/>
      <c r="BF115" s="830"/>
      <c r="BG115" s="830"/>
      <c r="BH115" s="830"/>
      <c r="BI115" s="830"/>
      <c r="BJ115" s="830"/>
      <c r="BK115" s="830"/>
      <c r="BL115" s="830"/>
      <c r="BM115" s="830"/>
      <c r="BN115" s="830"/>
      <c r="BO115" s="830"/>
      <c r="BP115" s="831"/>
      <c r="BQ115" s="896" t="s">
        <v>415</v>
      </c>
      <c r="BR115" s="897"/>
      <c r="BS115" s="897"/>
      <c r="BT115" s="897"/>
      <c r="BU115" s="897"/>
      <c r="BV115" s="897" t="s">
        <v>415</v>
      </c>
      <c r="BW115" s="897"/>
      <c r="BX115" s="897"/>
      <c r="BY115" s="897"/>
      <c r="BZ115" s="897"/>
      <c r="CA115" s="897" t="s">
        <v>394</v>
      </c>
      <c r="CB115" s="897"/>
      <c r="CC115" s="897"/>
      <c r="CD115" s="897"/>
      <c r="CE115" s="897"/>
      <c r="CF115" s="958" t="s">
        <v>440</v>
      </c>
      <c r="CG115" s="959"/>
      <c r="CH115" s="959"/>
      <c r="CI115" s="959"/>
      <c r="CJ115" s="959"/>
      <c r="CK115" s="1014"/>
      <c r="CL115" s="901"/>
      <c r="CM115" s="895" t="s">
        <v>459</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449</v>
      </c>
      <c r="DH115" s="860"/>
      <c r="DI115" s="860"/>
      <c r="DJ115" s="860"/>
      <c r="DK115" s="861"/>
      <c r="DL115" s="862" t="s">
        <v>456</v>
      </c>
      <c r="DM115" s="860"/>
      <c r="DN115" s="860"/>
      <c r="DO115" s="860"/>
      <c r="DP115" s="861"/>
      <c r="DQ115" s="862" t="s">
        <v>449</v>
      </c>
      <c r="DR115" s="860"/>
      <c r="DS115" s="860"/>
      <c r="DT115" s="860"/>
      <c r="DU115" s="861"/>
      <c r="DV115" s="907" t="s">
        <v>415</v>
      </c>
      <c r="DW115" s="908"/>
      <c r="DX115" s="908"/>
      <c r="DY115" s="908"/>
      <c r="DZ115" s="909"/>
    </row>
    <row r="116" spans="1:130" s="245" customFormat="1" ht="26.25" customHeight="1" x14ac:dyDescent="0.15">
      <c r="A116" s="1003"/>
      <c r="B116" s="1004"/>
      <c r="C116" s="963" t="s">
        <v>460</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t="s">
        <v>415</v>
      </c>
      <c r="AB116" s="860"/>
      <c r="AC116" s="860"/>
      <c r="AD116" s="860"/>
      <c r="AE116" s="861"/>
      <c r="AF116" s="862" t="s">
        <v>394</v>
      </c>
      <c r="AG116" s="860"/>
      <c r="AH116" s="860"/>
      <c r="AI116" s="860"/>
      <c r="AJ116" s="861"/>
      <c r="AK116" s="862" t="s">
        <v>449</v>
      </c>
      <c r="AL116" s="860"/>
      <c r="AM116" s="860"/>
      <c r="AN116" s="860"/>
      <c r="AO116" s="861"/>
      <c r="AP116" s="907" t="s">
        <v>415</v>
      </c>
      <c r="AQ116" s="908"/>
      <c r="AR116" s="908"/>
      <c r="AS116" s="908"/>
      <c r="AT116" s="909"/>
      <c r="AU116" s="1019"/>
      <c r="AV116" s="1020"/>
      <c r="AW116" s="1020"/>
      <c r="AX116" s="1020"/>
      <c r="AY116" s="1020"/>
      <c r="AZ116" s="946" t="s">
        <v>461</v>
      </c>
      <c r="BA116" s="947"/>
      <c r="BB116" s="947"/>
      <c r="BC116" s="947"/>
      <c r="BD116" s="947"/>
      <c r="BE116" s="947"/>
      <c r="BF116" s="947"/>
      <c r="BG116" s="947"/>
      <c r="BH116" s="947"/>
      <c r="BI116" s="947"/>
      <c r="BJ116" s="947"/>
      <c r="BK116" s="947"/>
      <c r="BL116" s="947"/>
      <c r="BM116" s="947"/>
      <c r="BN116" s="947"/>
      <c r="BO116" s="947"/>
      <c r="BP116" s="948"/>
      <c r="BQ116" s="896" t="s">
        <v>415</v>
      </c>
      <c r="BR116" s="897"/>
      <c r="BS116" s="897"/>
      <c r="BT116" s="897"/>
      <c r="BU116" s="897"/>
      <c r="BV116" s="897" t="s">
        <v>449</v>
      </c>
      <c r="BW116" s="897"/>
      <c r="BX116" s="897"/>
      <c r="BY116" s="897"/>
      <c r="BZ116" s="897"/>
      <c r="CA116" s="897" t="s">
        <v>415</v>
      </c>
      <c r="CB116" s="897"/>
      <c r="CC116" s="897"/>
      <c r="CD116" s="897"/>
      <c r="CE116" s="897"/>
      <c r="CF116" s="958" t="s">
        <v>449</v>
      </c>
      <c r="CG116" s="959"/>
      <c r="CH116" s="959"/>
      <c r="CI116" s="959"/>
      <c r="CJ116" s="959"/>
      <c r="CK116" s="1014"/>
      <c r="CL116" s="901"/>
      <c r="CM116" s="904" t="s">
        <v>462</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t="s">
        <v>440</v>
      </c>
      <c r="DH116" s="860"/>
      <c r="DI116" s="860"/>
      <c r="DJ116" s="860"/>
      <c r="DK116" s="861"/>
      <c r="DL116" s="862" t="s">
        <v>449</v>
      </c>
      <c r="DM116" s="860"/>
      <c r="DN116" s="860"/>
      <c r="DO116" s="860"/>
      <c r="DP116" s="861"/>
      <c r="DQ116" s="862" t="s">
        <v>415</v>
      </c>
      <c r="DR116" s="860"/>
      <c r="DS116" s="860"/>
      <c r="DT116" s="860"/>
      <c r="DU116" s="861"/>
      <c r="DV116" s="907" t="s">
        <v>394</v>
      </c>
      <c r="DW116" s="908"/>
      <c r="DX116" s="908"/>
      <c r="DY116" s="908"/>
      <c r="DZ116" s="909"/>
    </row>
    <row r="117" spans="1:130" s="245" customFormat="1" ht="26.25" customHeight="1" x14ac:dyDescent="0.15">
      <c r="A117" s="984" t="s">
        <v>188</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463</v>
      </c>
      <c r="Z117" s="986"/>
      <c r="AA117" s="991">
        <v>815078</v>
      </c>
      <c r="AB117" s="992"/>
      <c r="AC117" s="992"/>
      <c r="AD117" s="992"/>
      <c r="AE117" s="993"/>
      <c r="AF117" s="994">
        <v>849622</v>
      </c>
      <c r="AG117" s="992"/>
      <c r="AH117" s="992"/>
      <c r="AI117" s="992"/>
      <c r="AJ117" s="993"/>
      <c r="AK117" s="994">
        <v>837519</v>
      </c>
      <c r="AL117" s="992"/>
      <c r="AM117" s="992"/>
      <c r="AN117" s="992"/>
      <c r="AO117" s="993"/>
      <c r="AP117" s="995"/>
      <c r="AQ117" s="996"/>
      <c r="AR117" s="996"/>
      <c r="AS117" s="996"/>
      <c r="AT117" s="997"/>
      <c r="AU117" s="1019"/>
      <c r="AV117" s="1020"/>
      <c r="AW117" s="1020"/>
      <c r="AX117" s="1020"/>
      <c r="AY117" s="1020"/>
      <c r="AZ117" s="946" t="s">
        <v>464</v>
      </c>
      <c r="BA117" s="947"/>
      <c r="BB117" s="947"/>
      <c r="BC117" s="947"/>
      <c r="BD117" s="947"/>
      <c r="BE117" s="947"/>
      <c r="BF117" s="947"/>
      <c r="BG117" s="947"/>
      <c r="BH117" s="947"/>
      <c r="BI117" s="947"/>
      <c r="BJ117" s="947"/>
      <c r="BK117" s="947"/>
      <c r="BL117" s="947"/>
      <c r="BM117" s="947"/>
      <c r="BN117" s="947"/>
      <c r="BO117" s="947"/>
      <c r="BP117" s="948"/>
      <c r="BQ117" s="896" t="s">
        <v>465</v>
      </c>
      <c r="BR117" s="897"/>
      <c r="BS117" s="897"/>
      <c r="BT117" s="897"/>
      <c r="BU117" s="897"/>
      <c r="BV117" s="897" t="s">
        <v>465</v>
      </c>
      <c r="BW117" s="897"/>
      <c r="BX117" s="897"/>
      <c r="BY117" s="897"/>
      <c r="BZ117" s="897"/>
      <c r="CA117" s="897" t="s">
        <v>394</v>
      </c>
      <c r="CB117" s="897"/>
      <c r="CC117" s="897"/>
      <c r="CD117" s="897"/>
      <c r="CE117" s="897"/>
      <c r="CF117" s="958" t="s">
        <v>128</v>
      </c>
      <c r="CG117" s="959"/>
      <c r="CH117" s="959"/>
      <c r="CI117" s="959"/>
      <c r="CJ117" s="959"/>
      <c r="CK117" s="1014"/>
      <c r="CL117" s="901"/>
      <c r="CM117" s="904" t="s">
        <v>466</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465</v>
      </c>
      <c r="DH117" s="860"/>
      <c r="DI117" s="860"/>
      <c r="DJ117" s="860"/>
      <c r="DK117" s="861"/>
      <c r="DL117" s="862" t="s">
        <v>394</v>
      </c>
      <c r="DM117" s="860"/>
      <c r="DN117" s="860"/>
      <c r="DO117" s="860"/>
      <c r="DP117" s="861"/>
      <c r="DQ117" s="862" t="s">
        <v>465</v>
      </c>
      <c r="DR117" s="860"/>
      <c r="DS117" s="860"/>
      <c r="DT117" s="860"/>
      <c r="DU117" s="861"/>
      <c r="DV117" s="907" t="s">
        <v>128</v>
      </c>
      <c r="DW117" s="908"/>
      <c r="DX117" s="908"/>
      <c r="DY117" s="908"/>
      <c r="DZ117" s="909"/>
    </row>
    <row r="118" spans="1:130" s="245" customFormat="1" ht="26.25" customHeight="1" x14ac:dyDescent="0.15">
      <c r="A118" s="984" t="s">
        <v>435</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433</v>
      </c>
      <c r="AB118" s="985"/>
      <c r="AC118" s="985"/>
      <c r="AD118" s="985"/>
      <c r="AE118" s="986"/>
      <c r="AF118" s="987" t="s">
        <v>309</v>
      </c>
      <c r="AG118" s="985"/>
      <c r="AH118" s="985"/>
      <c r="AI118" s="985"/>
      <c r="AJ118" s="986"/>
      <c r="AK118" s="987" t="s">
        <v>308</v>
      </c>
      <c r="AL118" s="985"/>
      <c r="AM118" s="985"/>
      <c r="AN118" s="985"/>
      <c r="AO118" s="986"/>
      <c r="AP118" s="988" t="s">
        <v>434</v>
      </c>
      <c r="AQ118" s="989"/>
      <c r="AR118" s="989"/>
      <c r="AS118" s="989"/>
      <c r="AT118" s="990"/>
      <c r="AU118" s="1019"/>
      <c r="AV118" s="1020"/>
      <c r="AW118" s="1020"/>
      <c r="AX118" s="1020"/>
      <c r="AY118" s="1020"/>
      <c r="AZ118" s="962" t="s">
        <v>467</v>
      </c>
      <c r="BA118" s="963"/>
      <c r="BB118" s="963"/>
      <c r="BC118" s="963"/>
      <c r="BD118" s="963"/>
      <c r="BE118" s="963"/>
      <c r="BF118" s="963"/>
      <c r="BG118" s="963"/>
      <c r="BH118" s="963"/>
      <c r="BI118" s="963"/>
      <c r="BJ118" s="963"/>
      <c r="BK118" s="963"/>
      <c r="BL118" s="963"/>
      <c r="BM118" s="963"/>
      <c r="BN118" s="963"/>
      <c r="BO118" s="963"/>
      <c r="BP118" s="964"/>
      <c r="BQ118" s="965" t="s">
        <v>465</v>
      </c>
      <c r="BR118" s="928"/>
      <c r="BS118" s="928"/>
      <c r="BT118" s="928"/>
      <c r="BU118" s="928"/>
      <c r="BV118" s="928" t="s">
        <v>128</v>
      </c>
      <c r="BW118" s="928"/>
      <c r="BX118" s="928"/>
      <c r="BY118" s="928"/>
      <c r="BZ118" s="928"/>
      <c r="CA118" s="928" t="s">
        <v>128</v>
      </c>
      <c r="CB118" s="928"/>
      <c r="CC118" s="928"/>
      <c r="CD118" s="928"/>
      <c r="CE118" s="928"/>
      <c r="CF118" s="958" t="s">
        <v>128</v>
      </c>
      <c r="CG118" s="959"/>
      <c r="CH118" s="959"/>
      <c r="CI118" s="959"/>
      <c r="CJ118" s="959"/>
      <c r="CK118" s="1014"/>
      <c r="CL118" s="901"/>
      <c r="CM118" s="904" t="s">
        <v>468</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465</v>
      </c>
      <c r="DH118" s="860"/>
      <c r="DI118" s="860"/>
      <c r="DJ118" s="860"/>
      <c r="DK118" s="861"/>
      <c r="DL118" s="862" t="s">
        <v>128</v>
      </c>
      <c r="DM118" s="860"/>
      <c r="DN118" s="860"/>
      <c r="DO118" s="860"/>
      <c r="DP118" s="861"/>
      <c r="DQ118" s="862" t="s">
        <v>128</v>
      </c>
      <c r="DR118" s="860"/>
      <c r="DS118" s="860"/>
      <c r="DT118" s="860"/>
      <c r="DU118" s="861"/>
      <c r="DV118" s="907" t="s">
        <v>394</v>
      </c>
      <c r="DW118" s="908"/>
      <c r="DX118" s="908"/>
      <c r="DY118" s="908"/>
      <c r="DZ118" s="909"/>
    </row>
    <row r="119" spans="1:130" s="245" customFormat="1" ht="26.25" customHeight="1" x14ac:dyDescent="0.15">
      <c r="A119" s="898" t="s">
        <v>438</v>
      </c>
      <c r="B119" s="899"/>
      <c r="C119" s="974" t="s">
        <v>439</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t="s">
        <v>128</v>
      </c>
      <c r="AB119" s="978"/>
      <c r="AC119" s="978"/>
      <c r="AD119" s="978"/>
      <c r="AE119" s="979"/>
      <c r="AF119" s="980" t="s">
        <v>394</v>
      </c>
      <c r="AG119" s="978"/>
      <c r="AH119" s="978"/>
      <c r="AI119" s="978"/>
      <c r="AJ119" s="979"/>
      <c r="AK119" s="980" t="s">
        <v>465</v>
      </c>
      <c r="AL119" s="978"/>
      <c r="AM119" s="978"/>
      <c r="AN119" s="978"/>
      <c r="AO119" s="979"/>
      <c r="AP119" s="981" t="s">
        <v>465</v>
      </c>
      <c r="AQ119" s="982"/>
      <c r="AR119" s="982"/>
      <c r="AS119" s="982"/>
      <c r="AT119" s="983"/>
      <c r="AU119" s="1021"/>
      <c r="AV119" s="1022"/>
      <c r="AW119" s="1022"/>
      <c r="AX119" s="1022"/>
      <c r="AY119" s="1022"/>
      <c r="AZ119" s="276" t="s">
        <v>188</v>
      </c>
      <c r="BA119" s="276"/>
      <c r="BB119" s="276"/>
      <c r="BC119" s="276"/>
      <c r="BD119" s="276"/>
      <c r="BE119" s="276"/>
      <c r="BF119" s="276"/>
      <c r="BG119" s="276"/>
      <c r="BH119" s="276"/>
      <c r="BI119" s="276"/>
      <c r="BJ119" s="276"/>
      <c r="BK119" s="276"/>
      <c r="BL119" s="276"/>
      <c r="BM119" s="276"/>
      <c r="BN119" s="276"/>
      <c r="BO119" s="960" t="s">
        <v>469</v>
      </c>
      <c r="BP119" s="961"/>
      <c r="BQ119" s="965">
        <v>9746796</v>
      </c>
      <c r="BR119" s="928"/>
      <c r="BS119" s="928"/>
      <c r="BT119" s="928"/>
      <c r="BU119" s="928"/>
      <c r="BV119" s="928">
        <v>9649038</v>
      </c>
      <c r="BW119" s="928"/>
      <c r="BX119" s="928"/>
      <c r="BY119" s="928"/>
      <c r="BZ119" s="928"/>
      <c r="CA119" s="928">
        <v>9829519</v>
      </c>
      <c r="CB119" s="928"/>
      <c r="CC119" s="928"/>
      <c r="CD119" s="928"/>
      <c r="CE119" s="928"/>
      <c r="CF119" s="826"/>
      <c r="CG119" s="827"/>
      <c r="CH119" s="827"/>
      <c r="CI119" s="827"/>
      <c r="CJ119" s="917"/>
      <c r="CK119" s="1015"/>
      <c r="CL119" s="903"/>
      <c r="CM119" s="921" t="s">
        <v>470</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v>3108</v>
      </c>
      <c r="DH119" s="843"/>
      <c r="DI119" s="843"/>
      <c r="DJ119" s="843"/>
      <c r="DK119" s="844"/>
      <c r="DL119" s="845">
        <v>2938</v>
      </c>
      <c r="DM119" s="843"/>
      <c r="DN119" s="843"/>
      <c r="DO119" s="843"/>
      <c r="DP119" s="844"/>
      <c r="DQ119" s="845">
        <v>2046</v>
      </c>
      <c r="DR119" s="843"/>
      <c r="DS119" s="843"/>
      <c r="DT119" s="843"/>
      <c r="DU119" s="844"/>
      <c r="DV119" s="931">
        <v>0.1</v>
      </c>
      <c r="DW119" s="932"/>
      <c r="DX119" s="932"/>
      <c r="DY119" s="932"/>
      <c r="DZ119" s="933"/>
    </row>
    <row r="120" spans="1:130" s="245" customFormat="1" ht="26.25" customHeight="1" x14ac:dyDescent="0.15">
      <c r="A120" s="900"/>
      <c r="B120" s="901"/>
      <c r="C120" s="904" t="s">
        <v>444</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128</v>
      </c>
      <c r="AB120" s="860"/>
      <c r="AC120" s="860"/>
      <c r="AD120" s="860"/>
      <c r="AE120" s="861"/>
      <c r="AF120" s="862" t="s">
        <v>394</v>
      </c>
      <c r="AG120" s="860"/>
      <c r="AH120" s="860"/>
      <c r="AI120" s="860"/>
      <c r="AJ120" s="861"/>
      <c r="AK120" s="862" t="s">
        <v>128</v>
      </c>
      <c r="AL120" s="860"/>
      <c r="AM120" s="860"/>
      <c r="AN120" s="860"/>
      <c r="AO120" s="861"/>
      <c r="AP120" s="907" t="s">
        <v>128</v>
      </c>
      <c r="AQ120" s="908"/>
      <c r="AR120" s="908"/>
      <c r="AS120" s="908"/>
      <c r="AT120" s="909"/>
      <c r="AU120" s="966" t="s">
        <v>471</v>
      </c>
      <c r="AV120" s="967"/>
      <c r="AW120" s="967"/>
      <c r="AX120" s="967"/>
      <c r="AY120" s="968"/>
      <c r="AZ120" s="943" t="s">
        <v>472</v>
      </c>
      <c r="BA120" s="888"/>
      <c r="BB120" s="888"/>
      <c r="BC120" s="888"/>
      <c r="BD120" s="888"/>
      <c r="BE120" s="888"/>
      <c r="BF120" s="888"/>
      <c r="BG120" s="888"/>
      <c r="BH120" s="888"/>
      <c r="BI120" s="888"/>
      <c r="BJ120" s="888"/>
      <c r="BK120" s="888"/>
      <c r="BL120" s="888"/>
      <c r="BM120" s="888"/>
      <c r="BN120" s="888"/>
      <c r="BO120" s="888"/>
      <c r="BP120" s="889"/>
      <c r="BQ120" s="944">
        <v>1403009</v>
      </c>
      <c r="BR120" s="925"/>
      <c r="BS120" s="925"/>
      <c r="BT120" s="925"/>
      <c r="BU120" s="925"/>
      <c r="BV120" s="925">
        <v>1757819</v>
      </c>
      <c r="BW120" s="925"/>
      <c r="BX120" s="925"/>
      <c r="BY120" s="925"/>
      <c r="BZ120" s="925"/>
      <c r="CA120" s="925">
        <v>1854929</v>
      </c>
      <c r="CB120" s="925"/>
      <c r="CC120" s="925"/>
      <c r="CD120" s="925"/>
      <c r="CE120" s="925"/>
      <c r="CF120" s="949">
        <v>61.7</v>
      </c>
      <c r="CG120" s="950"/>
      <c r="CH120" s="950"/>
      <c r="CI120" s="950"/>
      <c r="CJ120" s="950"/>
      <c r="CK120" s="951" t="s">
        <v>473</v>
      </c>
      <c r="CL120" s="935"/>
      <c r="CM120" s="935"/>
      <c r="CN120" s="935"/>
      <c r="CO120" s="936"/>
      <c r="CP120" s="955" t="s">
        <v>474</v>
      </c>
      <c r="CQ120" s="956"/>
      <c r="CR120" s="956"/>
      <c r="CS120" s="956"/>
      <c r="CT120" s="956"/>
      <c r="CU120" s="956"/>
      <c r="CV120" s="956"/>
      <c r="CW120" s="956"/>
      <c r="CX120" s="956"/>
      <c r="CY120" s="956"/>
      <c r="CZ120" s="956"/>
      <c r="DA120" s="956"/>
      <c r="DB120" s="956"/>
      <c r="DC120" s="956"/>
      <c r="DD120" s="956"/>
      <c r="DE120" s="956"/>
      <c r="DF120" s="957"/>
      <c r="DG120" s="944">
        <v>2393315</v>
      </c>
      <c r="DH120" s="925"/>
      <c r="DI120" s="925"/>
      <c r="DJ120" s="925"/>
      <c r="DK120" s="925"/>
      <c r="DL120" s="925">
        <v>2409027</v>
      </c>
      <c r="DM120" s="925"/>
      <c r="DN120" s="925"/>
      <c r="DO120" s="925"/>
      <c r="DP120" s="925"/>
      <c r="DQ120" s="925">
        <v>2508963</v>
      </c>
      <c r="DR120" s="925"/>
      <c r="DS120" s="925"/>
      <c r="DT120" s="925"/>
      <c r="DU120" s="925"/>
      <c r="DV120" s="926">
        <v>83.4</v>
      </c>
      <c r="DW120" s="926"/>
      <c r="DX120" s="926"/>
      <c r="DY120" s="926"/>
      <c r="DZ120" s="927"/>
    </row>
    <row r="121" spans="1:130" s="245" customFormat="1" ht="26.25" customHeight="1" x14ac:dyDescent="0.15">
      <c r="A121" s="900"/>
      <c r="B121" s="901"/>
      <c r="C121" s="946" t="s">
        <v>475</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465</v>
      </c>
      <c r="AB121" s="860"/>
      <c r="AC121" s="860"/>
      <c r="AD121" s="860"/>
      <c r="AE121" s="861"/>
      <c r="AF121" s="862" t="s">
        <v>128</v>
      </c>
      <c r="AG121" s="860"/>
      <c r="AH121" s="860"/>
      <c r="AI121" s="860"/>
      <c r="AJ121" s="861"/>
      <c r="AK121" s="862" t="s">
        <v>128</v>
      </c>
      <c r="AL121" s="860"/>
      <c r="AM121" s="860"/>
      <c r="AN121" s="860"/>
      <c r="AO121" s="861"/>
      <c r="AP121" s="907" t="s">
        <v>128</v>
      </c>
      <c r="AQ121" s="908"/>
      <c r="AR121" s="908"/>
      <c r="AS121" s="908"/>
      <c r="AT121" s="909"/>
      <c r="AU121" s="969"/>
      <c r="AV121" s="970"/>
      <c r="AW121" s="970"/>
      <c r="AX121" s="970"/>
      <c r="AY121" s="971"/>
      <c r="AZ121" s="895" t="s">
        <v>476</v>
      </c>
      <c r="BA121" s="830"/>
      <c r="BB121" s="830"/>
      <c r="BC121" s="830"/>
      <c r="BD121" s="830"/>
      <c r="BE121" s="830"/>
      <c r="BF121" s="830"/>
      <c r="BG121" s="830"/>
      <c r="BH121" s="830"/>
      <c r="BI121" s="830"/>
      <c r="BJ121" s="830"/>
      <c r="BK121" s="830"/>
      <c r="BL121" s="830"/>
      <c r="BM121" s="830"/>
      <c r="BN121" s="830"/>
      <c r="BO121" s="830"/>
      <c r="BP121" s="831"/>
      <c r="BQ121" s="896">
        <v>1866</v>
      </c>
      <c r="BR121" s="897"/>
      <c r="BS121" s="897"/>
      <c r="BT121" s="897"/>
      <c r="BU121" s="897"/>
      <c r="BV121" s="897">
        <v>147</v>
      </c>
      <c r="BW121" s="897"/>
      <c r="BX121" s="897"/>
      <c r="BY121" s="897"/>
      <c r="BZ121" s="897"/>
      <c r="CA121" s="897" t="s">
        <v>128</v>
      </c>
      <c r="CB121" s="897"/>
      <c r="CC121" s="897"/>
      <c r="CD121" s="897"/>
      <c r="CE121" s="897"/>
      <c r="CF121" s="958" t="s">
        <v>394</v>
      </c>
      <c r="CG121" s="959"/>
      <c r="CH121" s="959"/>
      <c r="CI121" s="959"/>
      <c r="CJ121" s="959"/>
      <c r="CK121" s="952"/>
      <c r="CL121" s="938"/>
      <c r="CM121" s="938"/>
      <c r="CN121" s="938"/>
      <c r="CO121" s="939"/>
      <c r="CP121" s="918" t="s">
        <v>477</v>
      </c>
      <c r="CQ121" s="919"/>
      <c r="CR121" s="919"/>
      <c r="CS121" s="919"/>
      <c r="CT121" s="919"/>
      <c r="CU121" s="919"/>
      <c r="CV121" s="919"/>
      <c r="CW121" s="919"/>
      <c r="CX121" s="919"/>
      <c r="CY121" s="919"/>
      <c r="CZ121" s="919"/>
      <c r="DA121" s="919"/>
      <c r="DB121" s="919"/>
      <c r="DC121" s="919"/>
      <c r="DD121" s="919"/>
      <c r="DE121" s="919"/>
      <c r="DF121" s="920"/>
      <c r="DG121" s="896">
        <v>500236</v>
      </c>
      <c r="DH121" s="897"/>
      <c r="DI121" s="897"/>
      <c r="DJ121" s="897"/>
      <c r="DK121" s="897"/>
      <c r="DL121" s="897">
        <v>406668</v>
      </c>
      <c r="DM121" s="897"/>
      <c r="DN121" s="897"/>
      <c r="DO121" s="897"/>
      <c r="DP121" s="897"/>
      <c r="DQ121" s="897">
        <v>305491</v>
      </c>
      <c r="DR121" s="897"/>
      <c r="DS121" s="897"/>
      <c r="DT121" s="897"/>
      <c r="DU121" s="897"/>
      <c r="DV121" s="874">
        <v>10.199999999999999</v>
      </c>
      <c r="DW121" s="874"/>
      <c r="DX121" s="874"/>
      <c r="DY121" s="874"/>
      <c r="DZ121" s="875"/>
    </row>
    <row r="122" spans="1:130" s="245" customFormat="1" ht="26.25" customHeight="1" x14ac:dyDescent="0.15">
      <c r="A122" s="900"/>
      <c r="B122" s="901"/>
      <c r="C122" s="904" t="s">
        <v>455</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394</v>
      </c>
      <c r="AB122" s="860"/>
      <c r="AC122" s="860"/>
      <c r="AD122" s="860"/>
      <c r="AE122" s="861"/>
      <c r="AF122" s="862" t="s">
        <v>478</v>
      </c>
      <c r="AG122" s="860"/>
      <c r="AH122" s="860"/>
      <c r="AI122" s="860"/>
      <c r="AJ122" s="861"/>
      <c r="AK122" s="862" t="s">
        <v>465</v>
      </c>
      <c r="AL122" s="860"/>
      <c r="AM122" s="860"/>
      <c r="AN122" s="860"/>
      <c r="AO122" s="861"/>
      <c r="AP122" s="907" t="s">
        <v>465</v>
      </c>
      <c r="AQ122" s="908"/>
      <c r="AR122" s="908"/>
      <c r="AS122" s="908"/>
      <c r="AT122" s="909"/>
      <c r="AU122" s="969"/>
      <c r="AV122" s="970"/>
      <c r="AW122" s="970"/>
      <c r="AX122" s="970"/>
      <c r="AY122" s="971"/>
      <c r="AZ122" s="962" t="s">
        <v>479</v>
      </c>
      <c r="BA122" s="963"/>
      <c r="BB122" s="963"/>
      <c r="BC122" s="963"/>
      <c r="BD122" s="963"/>
      <c r="BE122" s="963"/>
      <c r="BF122" s="963"/>
      <c r="BG122" s="963"/>
      <c r="BH122" s="963"/>
      <c r="BI122" s="963"/>
      <c r="BJ122" s="963"/>
      <c r="BK122" s="963"/>
      <c r="BL122" s="963"/>
      <c r="BM122" s="963"/>
      <c r="BN122" s="963"/>
      <c r="BO122" s="963"/>
      <c r="BP122" s="964"/>
      <c r="BQ122" s="965">
        <v>5701399</v>
      </c>
      <c r="BR122" s="928"/>
      <c r="BS122" s="928"/>
      <c r="BT122" s="928"/>
      <c r="BU122" s="928"/>
      <c r="BV122" s="928">
        <v>5573621</v>
      </c>
      <c r="BW122" s="928"/>
      <c r="BX122" s="928"/>
      <c r="BY122" s="928"/>
      <c r="BZ122" s="928"/>
      <c r="CA122" s="928">
        <v>5854516</v>
      </c>
      <c r="CB122" s="928"/>
      <c r="CC122" s="928"/>
      <c r="CD122" s="928"/>
      <c r="CE122" s="928"/>
      <c r="CF122" s="929">
        <v>194.6</v>
      </c>
      <c r="CG122" s="930"/>
      <c r="CH122" s="930"/>
      <c r="CI122" s="930"/>
      <c r="CJ122" s="930"/>
      <c r="CK122" s="952"/>
      <c r="CL122" s="938"/>
      <c r="CM122" s="938"/>
      <c r="CN122" s="938"/>
      <c r="CO122" s="939"/>
      <c r="CP122" s="918" t="s">
        <v>480</v>
      </c>
      <c r="CQ122" s="919"/>
      <c r="CR122" s="919"/>
      <c r="CS122" s="919"/>
      <c r="CT122" s="919"/>
      <c r="CU122" s="919"/>
      <c r="CV122" s="919"/>
      <c r="CW122" s="919"/>
      <c r="CX122" s="919"/>
      <c r="CY122" s="919"/>
      <c r="CZ122" s="919"/>
      <c r="DA122" s="919"/>
      <c r="DB122" s="919"/>
      <c r="DC122" s="919"/>
      <c r="DD122" s="919"/>
      <c r="DE122" s="919"/>
      <c r="DF122" s="920"/>
      <c r="DG122" s="896" t="s">
        <v>394</v>
      </c>
      <c r="DH122" s="897"/>
      <c r="DI122" s="897"/>
      <c r="DJ122" s="897"/>
      <c r="DK122" s="897"/>
      <c r="DL122" s="897" t="s">
        <v>394</v>
      </c>
      <c r="DM122" s="897"/>
      <c r="DN122" s="897"/>
      <c r="DO122" s="897"/>
      <c r="DP122" s="897"/>
      <c r="DQ122" s="897" t="s">
        <v>465</v>
      </c>
      <c r="DR122" s="897"/>
      <c r="DS122" s="897"/>
      <c r="DT122" s="897"/>
      <c r="DU122" s="897"/>
      <c r="DV122" s="874" t="s">
        <v>394</v>
      </c>
      <c r="DW122" s="874"/>
      <c r="DX122" s="874"/>
      <c r="DY122" s="874"/>
      <c r="DZ122" s="875"/>
    </row>
    <row r="123" spans="1:130" s="245" customFormat="1" ht="26.25" customHeight="1" x14ac:dyDescent="0.15">
      <c r="A123" s="900"/>
      <c r="B123" s="901"/>
      <c r="C123" s="904" t="s">
        <v>462</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t="s">
        <v>394</v>
      </c>
      <c r="AB123" s="860"/>
      <c r="AC123" s="860"/>
      <c r="AD123" s="860"/>
      <c r="AE123" s="861"/>
      <c r="AF123" s="862" t="s">
        <v>465</v>
      </c>
      <c r="AG123" s="860"/>
      <c r="AH123" s="860"/>
      <c r="AI123" s="860"/>
      <c r="AJ123" s="861"/>
      <c r="AK123" s="862" t="s">
        <v>128</v>
      </c>
      <c r="AL123" s="860"/>
      <c r="AM123" s="860"/>
      <c r="AN123" s="860"/>
      <c r="AO123" s="861"/>
      <c r="AP123" s="907" t="s">
        <v>465</v>
      </c>
      <c r="AQ123" s="908"/>
      <c r="AR123" s="908"/>
      <c r="AS123" s="908"/>
      <c r="AT123" s="909"/>
      <c r="AU123" s="972"/>
      <c r="AV123" s="973"/>
      <c r="AW123" s="973"/>
      <c r="AX123" s="973"/>
      <c r="AY123" s="973"/>
      <c r="AZ123" s="276" t="s">
        <v>188</v>
      </c>
      <c r="BA123" s="276"/>
      <c r="BB123" s="276"/>
      <c r="BC123" s="276"/>
      <c r="BD123" s="276"/>
      <c r="BE123" s="276"/>
      <c r="BF123" s="276"/>
      <c r="BG123" s="276"/>
      <c r="BH123" s="276"/>
      <c r="BI123" s="276"/>
      <c r="BJ123" s="276"/>
      <c r="BK123" s="276"/>
      <c r="BL123" s="276"/>
      <c r="BM123" s="276"/>
      <c r="BN123" s="276"/>
      <c r="BO123" s="960" t="s">
        <v>481</v>
      </c>
      <c r="BP123" s="961"/>
      <c r="BQ123" s="915">
        <v>7106274</v>
      </c>
      <c r="BR123" s="916"/>
      <c r="BS123" s="916"/>
      <c r="BT123" s="916"/>
      <c r="BU123" s="916"/>
      <c r="BV123" s="916">
        <v>7331587</v>
      </c>
      <c r="BW123" s="916"/>
      <c r="BX123" s="916"/>
      <c r="BY123" s="916"/>
      <c r="BZ123" s="916"/>
      <c r="CA123" s="916">
        <v>7709445</v>
      </c>
      <c r="CB123" s="916"/>
      <c r="CC123" s="916"/>
      <c r="CD123" s="916"/>
      <c r="CE123" s="916"/>
      <c r="CF123" s="826"/>
      <c r="CG123" s="827"/>
      <c r="CH123" s="827"/>
      <c r="CI123" s="827"/>
      <c r="CJ123" s="917"/>
      <c r="CK123" s="952"/>
      <c r="CL123" s="938"/>
      <c r="CM123" s="938"/>
      <c r="CN123" s="938"/>
      <c r="CO123" s="939"/>
      <c r="CP123" s="918" t="s">
        <v>482</v>
      </c>
      <c r="CQ123" s="919"/>
      <c r="CR123" s="919"/>
      <c r="CS123" s="919"/>
      <c r="CT123" s="919"/>
      <c r="CU123" s="919"/>
      <c r="CV123" s="919"/>
      <c r="CW123" s="919"/>
      <c r="CX123" s="919"/>
      <c r="CY123" s="919"/>
      <c r="CZ123" s="919"/>
      <c r="DA123" s="919"/>
      <c r="DB123" s="919"/>
      <c r="DC123" s="919"/>
      <c r="DD123" s="919"/>
      <c r="DE123" s="919"/>
      <c r="DF123" s="920"/>
      <c r="DG123" s="859" t="s">
        <v>465</v>
      </c>
      <c r="DH123" s="860"/>
      <c r="DI123" s="860"/>
      <c r="DJ123" s="860"/>
      <c r="DK123" s="861"/>
      <c r="DL123" s="862" t="s">
        <v>394</v>
      </c>
      <c r="DM123" s="860"/>
      <c r="DN123" s="860"/>
      <c r="DO123" s="860"/>
      <c r="DP123" s="861"/>
      <c r="DQ123" s="862" t="s">
        <v>394</v>
      </c>
      <c r="DR123" s="860"/>
      <c r="DS123" s="860"/>
      <c r="DT123" s="860"/>
      <c r="DU123" s="861"/>
      <c r="DV123" s="907" t="s">
        <v>465</v>
      </c>
      <c r="DW123" s="908"/>
      <c r="DX123" s="908"/>
      <c r="DY123" s="908"/>
      <c r="DZ123" s="909"/>
    </row>
    <row r="124" spans="1:130" s="245" customFormat="1" ht="26.25" customHeight="1" thickBot="1" x14ac:dyDescent="0.2">
      <c r="A124" s="900"/>
      <c r="B124" s="901"/>
      <c r="C124" s="904" t="s">
        <v>466</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394</v>
      </c>
      <c r="AB124" s="860"/>
      <c r="AC124" s="860"/>
      <c r="AD124" s="860"/>
      <c r="AE124" s="861"/>
      <c r="AF124" s="862" t="s">
        <v>128</v>
      </c>
      <c r="AG124" s="860"/>
      <c r="AH124" s="860"/>
      <c r="AI124" s="860"/>
      <c r="AJ124" s="861"/>
      <c r="AK124" s="862" t="s">
        <v>128</v>
      </c>
      <c r="AL124" s="860"/>
      <c r="AM124" s="860"/>
      <c r="AN124" s="860"/>
      <c r="AO124" s="861"/>
      <c r="AP124" s="907" t="s">
        <v>128</v>
      </c>
      <c r="AQ124" s="908"/>
      <c r="AR124" s="908"/>
      <c r="AS124" s="908"/>
      <c r="AT124" s="909"/>
      <c r="AU124" s="910" t="s">
        <v>483</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87.4</v>
      </c>
      <c r="BR124" s="914"/>
      <c r="BS124" s="914"/>
      <c r="BT124" s="914"/>
      <c r="BU124" s="914"/>
      <c r="BV124" s="914">
        <v>77.5</v>
      </c>
      <c r="BW124" s="914"/>
      <c r="BX124" s="914"/>
      <c r="BY124" s="914"/>
      <c r="BZ124" s="914"/>
      <c r="CA124" s="914">
        <v>70.400000000000006</v>
      </c>
      <c r="CB124" s="914"/>
      <c r="CC124" s="914"/>
      <c r="CD124" s="914"/>
      <c r="CE124" s="914"/>
      <c r="CF124" s="804"/>
      <c r="CG124" s="805"/>
      <c r="CH124" s="805"/>
      <c r="CI124" s="805"/>
      <c r="CJ124" s="945"/>
      <c r="CK124" s="953"/>
      <c r="CL124" s="953"/>
      <c r="CM124" s="953"/>
      <c r="CN124" s="953"/>
      <c r="CO124" s="954"/>
      <c r="CP124" s="918" t="s">
        <v>484</v>
      </c>
      <c r="CQ124" s="919"/>
      <c r="CR124" s="919"/>
      <c r="CS124" s="919"/>
      <c r="CT124" s="919"/>
      <c r="CU124" s="919"/>
      <c r="CV124" s="919"/>
      <c r="CW124" s="919"/>
      <c r="CX124" s="919"/>
      <c r="CY124" s="919"/>
      <c r="CZ124" s="919"/>
      <c r="DA124" s="919"/>
      <c r="DB124" s="919"/>
      <c r="DC124" s="919"/>
      <c r="DD124" s="919"/>
      <c r="DE124" s="919"/>
      <c r="DF124" s="920"/>
      <c r="DG124" s="842" t="s">
        <v>465</v>
      </c>
      <c r="DH124" s="843"/>
      <c r="DI124" s="843"/>
      <c r="DJ124" s="843"/>
      <c r="DK124" s="844"/>
      <c r="DL124" s="845" t="s">
        <v>394</v>
      </c>
      <c r="DM124" s="843"/>
      <c r="DN124" s="843"/>
      <c r="DO124" s="843"/>
      <c r="DP124" s="844"/>
      <c r="DQ124" s="845" t="s">
        <v>394</v>
      </c>
      <c r="DR124" s="843"/>
      <c r="DS124" s="843"/>
      <c r="DT124" s="843"/>
      <c r="DU124" s="844"/>
      <c r="DV124" s="931" t="s">
        <v>128</v>
      </c>
      <c r="DW124" s="932"/>
      <c r="DX124" s="932"/>
      <c r="DY124" s="932"/>
      <c r="DZ124" s="933"/>
    </row>
    <row r="125" spans="1:130" s="245" customFormat="1" ht="26.25" customHeight="1" x14ac:dyDescent="0.15">
      <c r="A125" s="900"/>
      <c r="B125" s="901"/>
      <c r="C125" s="904" t="s">
        <v>468</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128</v>
      </c>
      <c r="AB125" s="860"/>
      <c r="AC125" s="860"/>
      <c r="AD125" s="860"/>
      <c r="AE125" s="861"/>
      <c r="AF125" s="862" t="s">
        <v>128</v>
      </c>
      <c r="AG125" s="860"/>
      <c r="AH125" s="860"/>
      <c r="AI125" s="860"/>
      <c r="AJ125" s="861"/>
      <c r="AK125" s="862" t="s">
        <v>128</v>
      </c>
      <c r="AL125" s="860"/>
      <c r="AM125" s="860"/>
      <c r="AN125" s="860"/>
      <c r="AO125" s="861"/>
      <c r="AP125" s="907" t="s">
        <v>128</v>
      </c>
      <c r="AQ125" s="908"/>
      <c r="AR125" s="908"/>
      <c r="AS125" s="908"/>
      <c r="AT125" s="909"/>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4" t="s">
        <v>485</v>
      </c>
      <c r="CL125" s="935"/>
      <c r="CM125" s="935"/>
      <c r="CN125" s="935"/>
      <c r="CO125" s="936"/>
      <c r="CP125" s="943" t="s">
        <v>486</v>
      </c>
      <c r="CQ125" s="888"/>
      <c r="CR125" s="888"/>
      <c r="CS125" s="888"/>
      <c r="CT125" s="888"/>
      <c r="CU125" s="888"/>
      <c r="CV125" s="888"/>
      <c r="CW125" s="888"/>
      <c r="CX125" s="888"/>
      <c r="CY125" s="888"/>
      <c r="CZ125" s="888"/>
      <c r="DA125" s="888"/>
      <c r="DB125" s="888"/>
      <c r="DC125" s="888"/>
      <c r="DD125" s="888"/>
      <c r="DE125" s="888"/>
      <c r="DF125" s="889"/>
      <c r="DG125" s="944" t="s">
        <v>465</v>
      </c>
      <c r="DH125" s="925"/>
      <c r="DI125" s="925"/>
      <c r="DJ125" s="925"/>
      <c r="DK125" s="925"/>
      <c r="DL125" s="925" t="s">
        <v>394</v>
      </c>
      <c r="DM125" s="925"/>
      <c r="DN125" s="925"/>
      <c r="DO125" s="925"/>
      <c r="DP125" s="925"/>
      <c r="DQ125" s="925" t="s">
        <v>465</v>
      </c>
      <c r="DR125" s="925"/>
      <c r="DS125" s="925"/>
      <c r="DT125" s="925"/>
      <c r="DU125" s="925"/>
      <c r="DV125" s="926" t="s">
        <v>394</v>
      </c>
      <c r="DW125" s="926"/>
      <c r="DX125" s="926"/>
      <c r="DY125" s="926"/>
      <c r="DZ125" s="927"/>
    </row>
    <row r="126" spans="1:130" s="245" customFormat="1" ht="26.25" customHeight="1" thickBot="1" x14ac:dyDescent="0.2">
      <c r="A126" s="900"/>
      <c r="B126" s="901"/>
      <c r="C126" s="904" t="s">
        <v>470</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v>862</v>
      </c>
      <c r="AB126" s="860"/>
      <c r="AC126" s="860"/>
      <c r="AD126" s="860"/>
      <c r="AE126" s="861"/>
      <c r="AF126" s="862">
        <v>910</v>
      </c>
      <c r="AG126" s="860"/>
      <c r="AH126" s="860"/>
      <c r="AI126" s="860"/>
      <c r="AJ126" s="861"/>
      <c r="AK126" s="862">
        <v>907</v>
      </c>
      <c r="AL126" s="860"/>
      <c r="AM126" s="860"/>
      <c r="AN126" s="860"/>
      <c r="AO126" s="861"/>
      <c r="AP126" s="907">
        <v>0</v>
      </c>
      <c r="AQ126" s="908"/>
      <c r="AR126" s="908"/>
      <c r="AS126" s="908"/>
      <c r="AT126" s="909"/>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7"/>
      <c r="CL126" s="938"/>
      <c r="CM126" s="938"/>
      <c r="CN126" s="938"/>
      <c r="CO126" s="939"/>
      <c r="CP126" s="895" t="s">
        <v>487</v>
      </c>
      <c r="CQ126" s="830"/>
      <c r="CR126" s="830"/>
      <c r="CS126" s="830"/>
      <c r="CT126" s="830"/>
      <c r="CU126" s="830"/>
      <c r="CV126" s="830"/>
      <c r="CW126" s="830"/>
      <c r="CX126" s="830"/>
      <c r="CY126" s="830"/>
      <c r="CZ126" s="830"/>
      <c r="DA126" s="830"/>
      <c r="DB126" s="830"/>
      <c r="DC126" s="830"/>
      <c r="DD126" s="830"/>
      <c r="DE126" s="830"/>
      <c r="DF126" s="831"/>
      <c r="DG126" s="896" t="s">
        <v>394</v>
      </c>
      <c r="DH126" s="897"/>
      <c r="DI126" s="897"/>
      <c r="DJ126" s="897"/>
      <c r="DK126" s="897"/>
      <c r="DL126" s="897" t="s">
        <v>394</v>
      </c>
      <c r="DM126" s="897"/>
      <c r="DN126" s="897"/>
      <c r="DO126" s="897"/>
      <c r="DP126" s="897"/>
      <c r="DQ126" s="897" t="s">
        <v>128</v>
      </c>
      <c r="DR126" s="897"/>
      <c r="DS126" s="897"/>
      <c r="DT126" s="897"/>
      <c r="DU126" s="897"/>
      <c r="DV126" s="874" t="s">
        <v>394</v>
      </c>
      <c r="DW126" s="874"/>
      <c r="DX126" s="874"/>
      <c r="DY126" s="874"/>
      <c r="DZ126" s="875"/>
    </row>
    <row r="127" spans="1:130" s="245" customFormat="1" ht="26.25" customHeight="1" x14ac:dyDescent="0.15">
      <c r="A127" s="902"/>
      <c r="B127" s="903"/>
      <c r="C127" s="921" t="s">
        <v>488</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v>6</v>
      </c>
      <c r="AB127" s="860"/>
      <c r="AC127" s="860"/>
      <c r="AD127" s="860"/>
      <c r="AE127" s="861"/>
      <c r="AF127" s="862">
        <v>238</v>
      </c>
      <c r="AG127" s="860"/>
      <c r="AH127" s="860"/>
      <c r="AI127" s="860"/>
      <c r="AJ127" s="861"/>
      <c r="AK127" s="862">
        <v>26</v>
      </c>
      <c r="AL127" s="860"/>
      <c r="AM127" s="860"/>
      <c r="AN127" s="860"/>
      <c r="AO127" s="861"/>
      <c r="AP127" s="907">
        <v>0</v>
      </c>
      <c r="AQ127" s="908"/>
      <c r="AR127" s="908"/>
      <c r="AS127" s="908"/>
      <c r="AT127" s="909"/>
      <c r="AU127" s="281"/>
      <c r="AV127" s="281"/>
      <c r="AW127" s="281"/>
      <c r="AX127" s="924" t="s">
        <v>489</v>
      </c>
      <c r="AY127" s="892"/>
      <c r="AZ127" s="892"/>
      <c r="BA127" s="892"/>
      <c r="BB127" s="892"/>
      <c r="BC127" s="892"/>
      <c r="BD127" s="892"/>
      <c r="BE127" s="893"/>
      <c r="BF127" s="891" t="s">
        <v>490</v>
      </c>
      <c r="BG127" s="892"/>
      <c r="BH127" s="892"/>
      <c r="BI127" s="892"/>
      <c r="BJ127" s="892"/>
      <c r="BK127" s="892"/>
      <c r="BL127" s="893"/>
      <c r="BM127" s="891" t="s">
        <v>491</v>
      </c>
      <c r="BN127" s="892"/>
      <c r="BO127" s="892"/>
      <c r="BP127" s="892"/>
      <c r="BQ127" s="892"/>
      <c r="BR127" s="892"/>
      <c r="BS127" s="893"/>
      <c r="BT127" s="891" t="s">
        <v>492</v>
      </c>
      <c r="BU127" s="892"/>
      <c r="BV127" s="892"/>
      <c r="BW127" s="892"/>
      <c r="BX127" s="892"/>
      <c r="BY127" s="892"/>
      <c r="BZ127" s="894"/>
      <c r="CA127" s="281"/>
      <c r="CB127" s="281"/>
      <c r="CC127" s="281"/>
      <c r="CD127" s="282"/>
      <c r="CE127" s="282"/>
      <c r="CF127" s="282"/>
      <c r="CG127" s="279"/>
      <c r="CH127" s="279"/>
      <c r="CI127" s="279"/>
      <c r="CJ127" s="280"/>
      <c r="CK127" s="937"/>
      <c r="CL127" s="938"/>
      <c r="CM127" s="938"/>
      <c r="CN127" s="938"/>
      <c r="CO127" s="939"/>
      <c r="CP127" s="895" t="s">
        <v>493</v>
      </c>
      <c r="CQ127" s="830"/>
      <c r="CR127" s="830"/>
      <c r="CS127" s="830"/>
      <c r="CT127" s="830"/>
      <c r="CU127" s="830"/>
      <c r="CV127" s="830"/>
      <c r="CW127" s="830"/>
      <c r="CX127" s="830"/>
      <c r="CY127" s="830"/>
      <c r="CZ127" s="830"/>
      <c r="DA127" s="830"/>
      <c r="DB127" s="830"/>
      <c r="DC127" s="830"/>
      <c r="DD127" s="830"/>
      <c r="DE127" s="830"/>
      <c r="DF127" s="831"/>
      <c r="DG127" s="896" t="s">
        <v>465</v>
      </c>
      <c r="DH127" s="897"/>
      <c r="DI127" s="897"/>
      <c r="DJ127" s="897"/>
      <c r="DK127" s="897"/>
      <c r="DL127" s="897" t="s">
        <v>394</v>
      </c>
      <c r="DM127" s="897"/>
      <c r="DN127" s="897"/>
      <c r="DO127" s="897"/>
      <c r="DP127" s="897"/>
      <c r="DQ127" s="897" t="s">
        <v>128</v>
      </c>
      <c r="DR127" s="897"/>
      <c r="DS127" s="897"/>
      <c r="DT127" s="897"/>
      <c r="DU127" s="897"/>
      <c r="DV127" s="874" t="s">
        <v>394</v>
      </c>
      <c r="DW127" s="874"/>
      <c r="DX127" s="874"/>
      <c r="DY127" s="874"/>
      <c r="DZ127" s="875"/>
    </row>
    <row r="128" spans="1:130" s="245" customFormat="1" ht="26.25" customHeight="1" thickBot="1" x14ac:dyDescent="0.2">
      <c r="A128" s="876" t="s">
        <v>494</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495</v>
      </c>
      <c r="X128" s="878"/>
      <c r="Y128" s="878"/>
      <c r="Z128" s="879"/>
      <c r="AA128" s="880">
        <v>4815</v>
      </c>
      <c r="AB128" s="881"/>
      <c r="AC128" s="881"/>
      <c r="AD128" s="881"/>
      <c r="AE128" s="882"/>
      <c r="AF128" s="883">
        <v>2249</v>
      </c>
      <c r="AG128" s="881"/>
      <c r="AH128" s="881"/>
      <c r="AI128" s="881"/>
      <c r="AJ128" s="882"/>
      <c r="AK128" s="883">
        <v>166</v>
      </c>
      <c r="AL128" s="881"/>
      <c r="AM128" s="881"/>
      <c r="AN128" s="881"/>
      <c r="AO128" s="882"/>
      <c r="AP128" s="884"/>
      <c r="AQ128" s="885"/>
      <c r="AR128" s="885"/>
      <c r="AS128" s="885"/>
      <c r="AT128" s="886"/>
      <c r="AU128" s="281"/>
      <c r="AV128" s="281"/>
      <c r="AW128" s="281"/>
      <c r="AX128" s="887" t="s">
        <v>496</v>
      </c>
      <c r="AY128" s="888"/>
      <c r="AZ128" s="888"/>
      <c r="BA128" s="888"/>
      <c r="BB128" s="888"/>
      <c r="BC128" s="888"/>
      <c r="BD128" s="888"/>
      <c r="BE128" s="889"/>
      <c r="BF128" s="866" t="s">
        <v>128</v>
      </c>
      <c r="BG128" s="867"/>
      <c r="BH128" s="867"/>
      <c r="BI128" s="867"/>
      <c r="BJ128" s="867"/>
      <c r="BK128" s="867"/>
      <c r="BL128" s="890"/>
      <c r="BM128" s="866">
        <v>15</v>
      </c>
      <c r="BN128" s="867"/>
      <c r="BO128" s="867"/>
      <c r="BP128" s="867"/>
      <c r="BQ128" s="867"/>
      <c r="BR128" s="867"/>
      <c r="BS128" s="890"/>
      <c r="BT128" s="866">
        <v>20</v>
      </c>
      <c r="BU128" s="867"/>
      <c r="BV128" s="867"/>
      <c r="BW128" s="867"/>
      <c r="BX128" s="867"/>
      <c r="BY128" s="867"/>
      <c r="BZ128" s="868"/>
      <c r="CA128" s="282"/>
      <c r="CB128" s="282"/>
      <c r="CC128" s="282"/>
      <c r="CD128" s="282"/>
      <c r="CE128" s="282"/>
      <c r="CF128" s="282"/>
      <c r="CG128" s="279"/>
      <c r="CH128" s="279"/>
      <c r="CI128" s="279"/>
      <c r="CJ128" s="280"/>
      <c r="CK128" s="940"/>
      <c r="CL128" s="941"/>
      <c r="CM128" s="941"/>
      <c r="CN128" s="941"/>
      <c r="CO128" s="942"/>
      <c r="CP128" s="869" t="s">
        <v>497</v>
      </c>
      <c r="CQ128" s="808"/>
      <c r="CR128" s="808"/>
      <c r="CS128" s="808"/>
      <c r="CT128" s="808"/>
      <c r="CU128" s="808"/>
      <c r="CV128" s="808"/>
      <c r="CW128" s="808"/>
      <c r="CX128" s="808"/>
      <c r="CY128" s="808"/>
      <c r="CZ128" s="808"/>
      <c r="DA128" s="808"/>
      <c r="DB128" s="808"/>
      <c r="DC128" s="808"/>
      <c r="DD128" s="808"/>
      <c r="DE128" s="808"/>
      <c r="DF128" s="809"/>
      <c r="DG128" s="870" t="s">
        <v>394</v>
      </c>
      <c r="DH128" s="871"/>
      <c r="DI128" s="871"/>
      <c r="DJ128" s="871"/>
      <c r="DK128" s="871"/>
      <c r="DL128" s="871" t="s">
        <v>128</v>
      </c>
      <c r="DM128" s="871"/>
      <c r="DN128" s="871"/>
      <c r="DO128" s="871"/>
      <c r="DP128" s="871"/>
      <c r="DQ128" s="871" t="s">
        <v>128</v>
      </c>
      <c r="DR128" s="871"/>
      <c r="DS128" s="871"/>
      <c r="DT128" s="871"/>
      <c r="DU128" s="871"/>
      <c r="DV128" s="872" t="s">
        <v>465</v>
      </c>
      <c r="DW128" s="872"/>
      <c r="DX128" s="872"/>
      <c r="DY128" s="872"/>
      <c r="DZ128" s="873"/>
    </row>
    <row r="129" spans="1:131" s="245" customFormat="1" ht="26.25" customHeight="1" x14ac:dyDescent="0.15">
      <c r="A129" s="854" t="s">
        <v>106</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498</v>
      </c>
      <c r="X129" s="857"/>
      <c r="Y129" s="857"/>
      <c r="Z129" s="858"/>
      <c r="AA129" s="859">
        <v>3546346</v>
      </c>
      <c r="AB129" s="860"/>
      <c r="AC129" s="860"/>
      <c r="AD129" s="860"/>
      <c r="AE129" s="861"/>
      <c r="AF129" s="862">
        <v>3523066</v>
      </c>
      <c r="AG129" s="860"/>
      <c r="AH129" s="860"/>
      <c r="AI129" s="860"/>
      <c r="AJ129" s="861"/>
      <c r="AK129" s="862">
        <v>3524326</v>
      </c>
      <c r="AL129" s="860"/>
      <c r="AM129" s="860"/>
      <c r="AN129" s="860"/>
      <c r="AO129" s="861"/>
      <c r="AP129" s="863"/>
      <c r="AQ129" s="864"/>
      <c r="AR129" s="864"/>
      <c r="AS129" s="864"/>
      <c r="AT129" s="865"/>
      <c r="AU129" s="283"/>
      <c r="AV129" s="283"/>
      <c r="AW129" s="283"/>
      <c r="AX129" s="829" t="s">
        <v>499</v>
      </c>
      <c r="AY129" s="830"/>
      <c r="AZ129" s="830"/>
      <c r="BA129" s="830"/>
      <c r="BB129" s="830"/>
      <c r="BC129" s="830"/>
      <c r="BD129" s="830"/>
      <c r="BE129" s="831"/>
      <c r="BF129" s="849" t="s">
        <v>465</v>
      </c>
      <c r="BG129" s="850"/>
      <c r="BH129" s="850"/>
      <c r="BI129" s="850"/>
      <c r="BJ129" s="850"/>
      <c r="BK129" s="850"/>
      <c r="BL129" s="851"/>
      <c r="BM129" s="849">
        <v>20</v>
      </c>
      <c r="BN129" s="850"/>
      <c r="BO129" s="850"/>
      <c r="BP129" s="850"/>
      <c r="BQ129" s="850"/>
      <c r="BR129" s="850"/>
      <c r="BS129" s="851"/>
      <c r="BT129" s="849">
        <v>30</v>
      </c>
      <c r="BU129" s="852"/>
      <c r="BV129" s="852"/>
      <c r="BW129" s="852"/>
      <c r="BX129" s="852"/>
      <c r="BY129" s="852"/>
      <c r="BZ129" s="85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4" t="s">
        <v>500</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501</v>
      </c>
      <c r="X130" s="857"/>
      <c r="Y130" s="857"/>
      <c r="Z130" s="858"/>
      <c r="AA130" s="859">
        <v>527040</v>
      </c>
      <c r="AB130" s="860"/>
      <c r="AC130" s="860"/>
      <c r="AD130" s="860"/>
      <c r="AE130" s="861"/>
      <c r="AF130" s="862">
        <v>533551</v>
      </c>
      <c r="AG130" s="860"/>
      <c r="AH130" s="860"/>
      <c r="AI130" s="860"/>
      <c r="AJ130" s="861"/>
      <c r="AK130" s="862">
        <v>516560</v>
      </c>
      <c r="AL130" s="860"/>
      <c r="AM130" s="860"/>
      <c r="AN130" s="860"/>
      <c r="AO130" s="861"/>
      <c r="AP130" s="863"/>
      <c r="AQ130" s="864"/>
      <c r="AR130" s="864"/>
      <c r="AS130" s="864"/>
      <c r="AT130" s="865"/>
      <c r="AU130" s="283"/>
      <c r="AV130" s="283"/>
      <c r="AW130" s="283"/>
      <c r="AX130" s="829" t="s">
        <v>502</v>
      </c>
      <c r="AY130" s="830"/>
      <c r="AZ130" s="830"/>
      <c r="BA130" s="830"/>
      <c r="BB130" s="830"/>
      <c r="BC130" s="830"/>
      <c r="BD130" s="830"/>
      <c r="BE130" s="831"/>
      <c r="BF130" s="832">
        <v>10.1</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503</v>
      </c>
      <c r="X131" s="840"/>
      <c r="Y131" s="840"/>
      <c r="Z131" s="841"/>
      <c r="AA131" s="842">
        <v>3019306</v>
      </c>
      <c r="AB131" s="843"/>
      <c r="AC131" s="843"/>
      <c r="AD131" s="843"/>
      <c r="AE131" s="844"/>
      <c r="AF131" s="845">
        <v>2989515</v>
      </c>
      <c r="AG131" s="843"/>
      <c r="AH131" s="843"/>
      <c r="AI131" s="843"/>
      <c r="AJ131" s="844"/>
      <c r="AK131" s="845">
        <v>3007766</v>
      </c>
      <c r="AL131" s="843"/>
      <c r="AM131" s="843"/>
      <c r="AN131" s="843"/>
      <c r="AO131" s="844"/>
      <c r="AP131" s="846"/>
      <c r="AQ131" s="847"/>
      <c r="AR131" s="847"/>
      <c r="AS131" s="847"/>
      <c r="AT131" s="848"/>
      <c r="AU131" s="283"/>
      <c r="AV131" s="283"/>
      <c r="AW131" s="283"/>
      <c r="AX131" s="807" t="s">
        <v>504</v>
      </c>
      <c r="AY131" s="808"/>
      <c r="AZ131" s="808"/>
      <c r="BA131" s="808"/>
      <c r="BB131" s="808"/>
      <c r="BC131" s="808"/>
      <c r="BD131" s="808"/>
      <c r="BE131" s="809"/>
      <c r="BF131" s="810">
        <v>70.400000000000006</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6" t="s">
        <v>505</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506</v>
      </c>
      <c r="W132" s="820"/>
      <c r="X132" s="820"/>
      <c r="Y132" s="820"/>
      <c r="Z132" s="821"/>
      <c r="AA132" s="822">
        <v>9.3804006619999996</v>
      </c>
      <c r="AB132" s="823"/>
      <c r="AC132" s="823"/>
      <c r="AD132" s="823"/>
      <c r="AE132" s="824"/>
      <c r="AF132" s="825">
        <v>10.49742182</v>
      </c>
      <c r="AG132" s="823"/>
      <c r="AH132" s="823"/>
      <c r="AI132" s="823"/>
      <c r="AJ132" s="824"/>
      <c r="AK132" s="825">
        <v>10.6654906</v>
      </c>
      <c r="AL132" s="823"/>
      <c r="AM132" s="823"/>
      <c r="AN132" s="823"/>
      <c r="AO132" s="824"/>
      <c r="AP132" s="826"/>
      <c r="AQ132" s="827"/>
      <c r="AR132" s="827"/>
      <c r="AS132" s="827"/>
      <c r="AT132" s="828"/>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507</v>
      </c>
      <c r="W133" s="799"/>
      <c r="X133" s="799"/>
      <c r="Y133" s="799"/>
      <c r="Z133" s="800"/>
      <c r="AA133" s="801">
        <v>7.8</v>
      </c>
      <c r="AB133" s="802"/>
      <c r="AC133" s="802"/>
      <c r="AD133" s="802"/>
      <c r="AE133" s="803"/>
      <c r="AF133" s="801">
        <v>8.9</v>
      </c>
      <c r="AG133" s="802"/>
      <c r="AH133" s="802"/>
      <c r="AI133" s="802"/>
      <c r="AJ133" s="803"/>
      <c r="AK133" s="801">
        <v>10.1</v>
      </c>
      <c r="AL133" s="802"/>
      <c r="AM133" s="802"/>
      <c r="AN133" s="802"/>
      <c r="AO133" s="803"/>
      <c r="AP133" s="804"/>
      <c r="AQ133" s="805"/>
      <c r="AR133" s="805"/>
      <c r="AS133" s="805"/>
      <c r="AT133" s="80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sheetData>
  <sheetProtection algorithmName="SHA-512" hashValue="QKYp6z+GHQtxlFNaRSwa+IrSaI/Np1ZUKQeTw5Zlfo83Iyw3guViLGGQp6/VwIAzY+yjlp5vKTJzrrRFlGwYxQ==" saltValue="Ld3pNqeZCRTmMVnCIjPx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508</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rlzQXJzBh0H8+/jtnpmyXeh1anrvKaWUjAoUnxHGVX9SIp+5YKawfjvwEC6AzNE9zIUJUdmoyiLhrs2+mhEo6w==" saltValue="P6frWh5e2Whv0otb3tzVF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PEGTIPkpJsoVTi0cOGUGqTHD4jdCJcHKzpbQMG+JIAQfy5kBj8IF73jdpf6S3X4Gg8Vwhyk7YnszxfYB1Flnw==" saltValue="Y9ktX2Vzp4pyBX4On3oA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509</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510</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1" t="s">
        <v>511</v>
      </c>
      <c r="AP7" s="302"/>
      <c r="AQ7" s="303" t="s">
        <v>512</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2"/>
      <c r="AP8" s="308" t="s">
        <v>513</v>
      </c>
      <c r="AQ8" s="309" t="s">
        <v>514</v>
      </c>
      <c r="AR8" s="310" t="s">
        <v>515</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5" t="s">
        <v>516</v>
      </c>
      <c r="AL9" s="1226"/>
      <c r="AM9" s="1226"/>
      <c r="AN9" s="1227"/>
      <c r="AO9" s="311">
        <v>982298</v>
      </c>
      <c r="AP9" s="311">
        <v>108733</v>
      </c>
      <c r="AQ9" s="312">
        <v>120360</v>
      </c>
      <c r="AR9" s="313">
        <v>-9.6999999999999993</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5" t="s">
        <v>517</v>
      </c>
      <c r="AL10" s="1226"/>
      <c r="AM10" s="1226"/>
      <c r="AN10" s="1227"/>
      <c r="AO10" s="314">
        <v>80887</v>
      </c>
      <c r="AP10" s="314">
        <v>8954</v>
      </c>
      <c r="AQ10" s="315">
        <v>12817</v>
      </c>
      <c r="AR10" s="316">
        <v>-30.1</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5" t="s">
        <v>518</v>
      </c>
      <c r="AL11" s="1226"/>
      <c r="AM11" s="1226"/>
      <c r="AN11" s="1227"/>
      <c r="AO11" s="314">
        <v>4578</v>
      </c>
      <c r="AP11" s="314">
        <v>507</v>
      </c>
      <c r="AQ11" s="315">
        <v>19677</v>
      </c>
      <c r="AR11" s="316">
        <v>-97.4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5" t="s">
        <v>519</v>
      </c>
      <c r="AL12" s="1226"/>
      <c r="AM12" s="1226"/>
      <c r="AN12" s="1227"/>
      <c r="AO12" s="314" t="s">
        <v>520</v>
      </c>
      <c r="AP12" s="314" t="s">
        <v>520</v>
      </c>
      <c r="AQ12" s="315">
        <v>1195</v>
      </c>
      <c r="AR12" s="316" t="s">
        <v>520</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5" t="s">
        <v>521</v>
      </c>
      <c r="AL13" s="1226"/>
      <c r="AM13" s="1226"/>
      <c r="AN13" s="1227"/>
      <c r="AO13" s="314" t="s">
        <v>520</v>
      </c>
      <c r="AP13" s="314" t="s">
        <v>520</v>
      </c>
      <c r="AQ13" s="315" t="s">
        <v>520</v>
      </c>
      <c r="AR13" s="316" t="s">
        <v>520</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5" t="s">
        <v>522</v>
      </c>
      <c r="AL14" s="1226"/>
      <c r="AM14" s="1226"/>
      <c r="AN14" s="1227"/>
      <c r="AO14" s="314">
        <v>74364</v>
      </c>
      <c r="AP14" s="314">
        <v>8232</v>
      </c>
      <c r="AQ14" s="315">
        <v>5328</v>
      </c>
      <c r="AR14" s="316">
        <v>54.5</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5" t="s">
        <v>523</v>
      </c>
      <c r="AL15" s="1226"/>
      <c r="AM15" s="1226"/>
      <c r="AN15" s="1227"/>
      <c r="AO15" s="314">
        <v>12420</v>
      </c>
      <c r="AP15" s="314">
        <v>1375</v>
      </c>
      <c r="AQ15" s="315">
        <v>3216</v>
      </c>
      <c r="AR15" s="316">
        <v>-57.2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8" t="s">
        <v>524</v>
      </c>
      <c r="AL16" s="1229"/>
      <c r="AM16" s="1229"/>
      <c r="AN16" s="1230"/>
      <c r="AO16" s="314">
        <v>-86214</v>
      </c>
      <c r="AP16" s="314">
        <v>-9543</v>
      </c>
      <c r="AQ16" s="315">
        <v>-12293</v>
      </c>
      <c r="AR16" s="316">
        <v>-22.4</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28" t="s">
        <v>188</v>
      </c>
      <c r="AL17" s="1229"/>
      <c r="AM17" s="1229"/>
      <c r="AN17" s="1230"/>
      <c r="AO17" s="314">
        <v>1068333</v>
      </c>
      <c r="AP17" s="314">
        <v>118257</v>
      </c>
      <c r="AQ17" s="315">
        <v>150300</v>
      </c>
      <c r="AR17" s="316">
        <v>-21.3</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525</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526</v>
      </c>
      <c r="AP20" s="322" t="s">
        <v>527</v>
      </c>
      <c r="AQ20" s="323" t="s">
        <v>528</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2" t="s">
        <v>529</v>
      </c>
      <c r="AL21" s="1223"/>
      <c r="AM21" s="1223"/>
      <c r="AN21" s="1224"/>
      <c r="AO21" s="326">
        <v>13.5</v>
      </c>
      <c r="AP21" s="327">
        <v>13.79</v>
      </c>
      <c r="AQ21" s="328">
        <v>-0.28999999999999998</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2" t="s">
        <v>530</v>
      </c>
      <c r="AL22" s="1223"/>
      <c r="AM22" s="1223"/>
      <c r="AN22" s="1224"/>
      <c r="AO22" s="331">
        <v>94.2</v>
      </c>
      <c r="AP22" s="332">
        <v>95.2</v>
      </c>
      <c r="AQ22" s="333">
        <v>-1</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531</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532</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533</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1" t="s">
        <v>511</v>
      </c>
      <c r="AP30" s="302"/>
      <c r="AQ30" s="303" t="s">
        <v>512</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2"/>
      <c r="AP31" s="308" t="s">
        <v>513</v>
      </c>
      <c r="AQ31" s="309" t="s">
        <v>514</v>
      </c>
      <c r="AR31" s="310" t="s">
        <v>515</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3" t="s">
        <v>534</v>
      </c>
      <c r="AL32" s="1214"/>
      <c r="AM32" s="1214"/>
      <c r="AN32" s="1215"/>
      <c r="AO32" s="341">
        <v>615123</v>
      </c>
      <c r="AP32" s="341">
        <v>68090</v>
      </c>
      <c r="AQ32" s="342">
        <v>71832</v>
      </c>
      <c r="AR32" s="343">
        <v>-5.2</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3" t="s">
        <v>535</v>
      </c>
      <c r="AL33" s="1214"/>
      <c r="AM33" s="1214"/>
      <c r="AN33" s="1215"/>
      <c r="AO33" s="341" t="s">
        <v>520</v>
      </c>
      <c r="AP33" s="341" t="s">
        <v>520</v>
      </c>
      <c r="AQ33" s="342" t="s">
        <v>520</v>
      </c>
      <c r="AR33" s="343" t="s">
        <v>520</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3" t="s">
        <v>536</v>
      </c>
      <c r="AL34" s="1214"/>
      <c r="AM34" s="1214"/>
      <c r="AN34" s="1215"/>
      <c r="AO34" s="341" t="s">
        <v>520</v>
      </c>
      <c r="AP34" s="341" t="s">
        <v>520</v>
      </c>
      <c r="AQ34" s="342">
        <v>1</v>
      </c>
      <c r="AR34" s="343" t="s">
        <v>520</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3" t="s">
        <v>537</v>
      </c>
      <c r="AL35" s="1214"/>
      <c r="AM35" s="1214"/>
      <c r="AN35" s="1215"/>
      <c r="AO35" s="341">
        <v>205324</v>
      </c>
      <c r="AP35" s="341">
        <v>22728</v>
      </c>
      <c r="AQ35" s="342">
        <v>20841</v>
      </c>
      <c r="AR35" s="343">
        <v>9.1</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3" t="s">
        <v>538</v>
      </c>
      <c r="AL36" s="1214"/>
      <c r="AM36" s="1214"/>
      <c r="AN36" s="1215"/>
      <c r="AO36" s="341">
        <v>16139</v>
      </c>
      <c r="AP36" s="341">
        <v>1786</v>
      </c>
      <c r="AQ36" s="342">
        <v>5244</v>
      </c>
      <c r="AR36" s="343">
        <v>-65.900000000000006</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3" t="s">
        <v>539</v>
      </c>
      <c r="AL37" s="1214"/>
      <c r="AM37" s="1214"/>
      <c r="AN37" s="1215"/>
      <c r="AO37" s="341">
        <v>933</v>
      </c>
      <c r="AP37" s="341">
        <v>103</v>
      </c>
      <c r="AQ37" s="342">
        <v>943</v>
      </c>
      <c r="AR37" s="343">
        <v>-89.1</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6" t="s">
        <v>540</v>
      </c>
      <c r="AL38" s="1217"/>
      <c r="AM38" s="1217"/>
      <c r="AN38" s="1218"/>
      <c r="AO38" s="344" t="s">
        <v>520</v>
      </c>
      <c r="AP38" s="344" t="s">
        <v>520</v>
      </c>
      <c r="AQ38" s="345">
        <v>9</v>
      </c>
      <c r="AR38" s="333" t="s">
        <v>520</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6" t="s">
        <v>541</v>
      </c>
      <c r="AL39" s="1217"/>
      <c r="AM39" s="1217"/>
      <c r="AN39" s="1218"/>
      <c r="AO39" s="341">
        <v>-166</v>
      </c>
      <c r="AP39" s="341">
        <v>-18</v>
      </c>
      <c r="AQ39" s="342">
        <v>-2885</v>
      </c>
      <c r="AR39" s="343">
        <v>-99.4</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3" t="s">
        <v>542</v>
      </c>
      <c r="AL40" s="1214"/>
      <c r="AM40" s="1214"/>
      <c r="AN40" s="1215"/>
      <c r="AO40" s="341">
        <v>-516560</v>
      </c>
      <c r="AP40" s="341">
        <v>-57180</v>
      </c>
      <c r="AQ40" s="342">
        <v>-64554</v>
      </c>
      <c r="AR40" s="343">
        <v>-11.4</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19" t="s">
        <v>300</v>
      </c>
      <c r="AL41" s="1220"/>
      <c r="AM41" s="1220"/>
      <c r="AN41" s="1221"/>
      <c r="AO41" s="341">
        <v>320793</v>
      </c>
      <c r="AP41" s="341">
        <v>35510</v>
      </c>
      <c r="AQ41" s="342">
        <v>31431</v>
      </c>
      <c r="AR41" s="343">
        <v>13</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543</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544</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545</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6" t="s">
        <v>511</v>
      </c>
      <c r="AN49" s="1208" t="s">
        <v>546</v>
      </c>
      <c r="AO49" s="1209"/>
      <c r="AP49" s="1209"/>
      <c r="AQ49" s="1209"/>
      <c r="AR49" s="1210"/>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07"/>
      <c r="AN50" s="357" t="s">
        <v>547</v>
      </c>
      <c r="AO50" s="358" t="s">
        <v>548</v>
      </c>
      <c r="AP50" s="359" t="s">
        <v>549</v>
      </c>
      <c r="AQ50" s="360" t="s">
        <v>550</v>
      </c>
      <c r="AR50" s="361" t="s">
        <v>551</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552</v>
      </c>
      <c r="AL51" s="354"/>
      <c r="AM51" s="362">
        <v>740771</v>
      </c>
      <c r="AN51" s="363">
        <v>74196</v>
      </c>
      <c r="AO51" s="364">
        <v>-23.9</v>
      </c>
      <c r="AP51" s="365">
        <v>109920</v>
      </c>
      <c r="AQ51" s="366">
        <v>19.7</v>
      </c>
      <c r="AR51" s="367">
        <v>-43.6</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553</v>
      </c>
      <c r="AM52" s="370">
        <v>701299</v>
      </c>
      <c r="AN52" s="371">
        <v>70242</v>
      </c>
      <c r="AO52" s="372">
        <v>-18.8</v>
      </c>
      <c r="AP52" s="373">
        <v>62739</v>
      </c>
      <c r="AQ52" s="374">
        <v>15.2</v>
      </c>
      <c r="AR52" s="375">
        <v>-34</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554</v>
      </c>
      <c r="AL53" s="354"/>
      <c r="AM53" s="362">
        <v>265685</v>
      </c>
      <c r="AN53" s="363">
        <v>27177</v>
      </c>
      <c r="AO53" s="364">
        <v>-63.4</v>
      </c>
      <c r="AP53" s="365">
        <v>119882</v>
      </c>
      <c r="AQ53" s="366">
        <v>9.1</v>
      </c>
      <c r="AR53" s="367">
        <v>-72.5</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553</v>
      </c>
      <c r="AM54" s="370">
        <v>187612</v>
      </c>
      <c r="AN54" s="371">
        <v>19191</v>
      </c>
      <c r="AO54" s="372">
        <v>-72.7</v>
      </c>
      <c r="AP54" s="373">
        <v>66481</v>
      </c>
      <c r="AQ54" s="374">
        <v>6</v>
      </c>
      <c r="AR54" s="375">
        <v>-78.7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555</v>
      </c>
      <c r="AL55" s="354"/>
      <c r="AM55" s="362">
        <v>359062</v>
      </c>
      <c r="AN55" s="363">
        <v>37701</v>
      </c>
      <c r="AO55" s="364">
        <v>38.700000000000003</v>
      </c>
      <c r="AP55" s="365">
        <v>116162</v>
      </c>
      <c r="AQ55" s="366">
        <v>-3.1</v>
      </c>
      <c r="AR55" s="367">
        <v>41.8</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553</v>
      </c>
      <c r="AM56" s="370">
        <v>296217</v>
      </c>
      <c r="AN56" s="371">
        <v>31102</v>
      </c>
      <c r="AO56" s="372">
        <v>62.1</v>
      </c>
      <c r="AP56" s="373">
        <v>61562</v>
      </c>
      <c r="AQ56" s="374">
        <v>-7.4</v>
      </c>
      <c r="AR56" s="375">
        <v>69.5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556</v>
      </c>
      <c r="AL57" s="354"/>
      <c r="AM57" s="362">
        <v>478697</v>
      </c>
      <c r="AN57" s="363">
        <v>51495</v>
      </c>
      <c r="AO57" s="364">
        <v>36.6</v>
      </c>
      <c r="AP57" s="365">
        <v>121449</v>
      </c>
      <c r="AQ57" s="366">
        <v>4.5999999999999996</v>
      </c>
      <c r="AR57" s="367">
        <v>32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553</v>
      </c>
      <c r="AM58" s="370">
        <v>410724</v>
      </c>
      <c r="AN58" s="371">
        <v>44183</v>
      </c>
      <c r="AO58" s="372">
        <v>42.1</v>
      </c>
      <c r="AP58" s="373">
        <v>62922</v>
      </c>
      <c r="AQ58" s="374">
        <v>2.2000000000000002</v>
      </c>
      <c r="AR58" s="375">
        <v>39.9</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557</v>
      </c>
      <c r="AL59" s="354"/>
      <c r="AM59" s="362">
        <v>987130</v>
      </c>
      <c r="AN59" s="363">
        <v>109268</v>
      </c>
      <c r="AO59" s="364">
        <v>112.2</v>
      </c>
      <c r="AP59" s="365">
        <v>145139</v>
      </c>
      <c r="AQ59" s="366">
        <v>19.5</v>
      </c>
      <c r="AR59" s="367">
        <v>92.7</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553</v>
      </c>
      <c r="AM60" s="370">
        <v>469306</v>
      </c>
      <c r="AN60" s="371">
        <v>51949</v>
      </c>
      <c r="AO60" s="372">
        <v>17.600000000000001</v>
      </c>
      <c r="AP60" s="373">
        <v>83762</v>
      </c>
      <c r="AQ60" s="374">
        <v>33.1</v>
      </c>
      <c r="AR60" s="375">
        <v>-15.5</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558</v>
      </c>
      <c r="AL61" s="376"/>
      <c r="AM61" s="377">
        <v>566269</v>
      </c>
      <c r="AN61" s="378">
        <v>59967</v>
      </c>
      <c r="AO61" s="379">
        <v>20</v>
      </c>
      <c r="AP61" s="380">
        <v>122510</v>
      </c>
      <c r="AQ61" s="381">
        <v>10</v>
      </c>
      <c r="AR61" s="367">
        <v>10</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553</v>
      </c>
      <c r="AM62" s="370">
        <v>413032</v>
      </c>
      <c r="AN62" s="371">
        <v>43333</v>
      </c>
      <c r="AO62" s="372">
        <v>6.1</v>
      </c>
      <c r="AP62" s="373">
        <v>67493</v>
      </c>
      <c r="AQ62" s="374">
        <v>9.8000000000000007</v>
      </c>
      <c r="AR62" s="375">
        <v>-3.7</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sheetData>
  <sheetProtection algorithmName="SHA-512" hashValue="xfC8mP66cFOzMLEqfOPl/YWRwRKVcgVQYgcb8UfI3e1F1AgCI8Yh4pvqf3NFaxHR+B+NjUMKSyroOeWsE9ZRgg==" saltValue="q9U4rbE8jteobQ+Ske3h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560</v>
      </c>
    </row>
    <row r="121" spans="125:125" ht="13.5" hidden="1" customHeight="1" x14ac:dyDescent="0.15">
      <c r="DU121" s="289"/>
    </row>
  </sheetData>
  <sheetProtection algorithmName="SHA-512" hashValue="AmN5JbQbNt8aSfIZf/KPFwoQh/lv22i310dApu2VC/ox9HhqTOF9A9T+jIg7wrTwSQzbNAW7lqQXFJH+HYCzvw==" saltValue="B6r4pG5Ir9VeJxfIKxSw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sheetData>
  <sheetProtection algorithmName="SHA-512" hashValue="P3zgaVHFei17zYvVtxJ/mIIbR6GMkREkEImFmcFGQQ5fNJmYCvi2JrcOKXnyOEHjO7ZZGVC2K7+n72VCc4mxRw==" saltValue="WLNVY242B0uzhfFW+YeO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1" t="s">
        <v>3</v>
      </c>
      <c r="D47" s="1231"/>
      <c r="E47" s="1232"/>
      <c r="F47" s="11">
        <v>22.24</v>
      </c>
      <c r="G47" s="12">
        <v>24.09</v>
      </c>
      <c r="H47" s="12">
        <v>23.94</v>
      </c>
      <c r="I47" s="12">
        <v>25.14</v>
      </c>
      <c r="J47" s="13">
        <v>26.54</v>
      </c>
    </row>
    <row r="48" spans="2:10" ht="57.75" customHeight="1" x14ac:dyDescent="0.15">
      <c r="B48" s="14"/>
      <c r="C48" s="1233" t="s">
        <v>4</v>
      </c>
      <c r="D48" s="1233"/>
      <c r="E48" s="1234"/>
      <c r="F48" s="15">
        <v>5.1100000000000003</v>
      </c>
      <c r="G48" s="16">
        <v>5.35</v>
      </c>
      <c r="H48" s="16">
        <v>4.91</v>
      </c>
      <c r="I48" s="16">
        <v>5.67</v>
      </c>
      <c r="J48" s="17">
        <v>7.84</v>
      </c>
    </row>
    <row r="49" spans="2:10" ht="57.75" customHeight="1" thickBot="1" x14ac:dyDescent="0.2">
      <c r="B49" s="18"/>
      <c r="C49" s="1235" t="s">
        <v>5</v>
      </c>
      <c r="D49" s="1235"/>
      <c r="E49" s="1236"/>
      <c r="F49" s="19">
        <v>0.72</v>
      </c>
      <c r="G49" s="20">
        <v>1.36</v>
      </c>
      <c r="H49" s="20" t="s">
        <v>567</v>
      </c>
      <c r="I49" s="20">
        <v>1.77</v>
      </c>
      <c r="J49" s="21">
        <v>3.59</v>
      </c>
    </row>
    <row r="50" spans="2:10" ht="13.5" customHeight="1" x14ac:dyDescent="0.15"/>
  </sheetData>
  <sheetProtection algorithmName="SHA-512" hashValue="NwaR3SxiPc6n4x5avVi0AjvTZShmp6MRxI4iejHci75aO7ONEGCAc7YFz8PoJinLr7eIC5untA13R067uBkF7g==" saltValue="8BO/FdHzNH6z/b2ovpZs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2021-10-04T06:34:57Z</cp:lastPrinted>
  <dcterms:created xsi:type="dcterms:W3CDTF">2021-02-05T01:10:25Z</dcterms:created>
  <dcterms:modified xsi:type="dcterms:W3CDTF">2021-10-26T05:10:31Z</dcterms:modified>
  <cp:category/>
</cp:coreProperties>
</file>