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mc:AlternateContent xmlns:mc="http://schemas.openxmlformats.org/markup-compatibility/2006">
    <mc:Choice Requires="x15">
      <x15ac:absPath xmlns:x15ac="http://schemas.microsoft.com/office/spreadsheetml/2010/11/ac" url="W:\企画財政課\☆☆☆002 財政\113 財政状況資料集\令和元年度財政状況資料集\06町→県（追加分確認後）\結合後\"/>
    </mc:Choice>
  </mc:AlternateContent>
  <bookViews>
    <workbookView xWindow="0" yWindow="0" windowWidth="20490" windowHeight="80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C36" i="10"/>
  <c r="AM35" i="10"/>
  <c r="C35" i="10"/>
  <c r="AM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BE34" i="10"/>
  <c r="BE35" i="10" s="1"/>
  <c r="BE36" i="10" s="1"/>
  <c r="BE37" i="10" s="1"/>
  <c r="BE38" i="10" s="1"/>
  <c r="CO34" i="10" l="1"/>
  <c r="CO35" i="10" s="1"/>
</calcChain>
</file>

<file path=xl/sharedStrings.xml><?xml version="1.0" encoding="utf-8"?>
<sst xmlns="http://schemas.openxmlformats.org/spreadsheetml/2006/main" count="1124" uniqueCount="609">
  <si>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</si>
  <si>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</si>
  <si>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</si>
  <si>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</si>
  <si>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</si>
  <si>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</si>
  <si>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</si>
  <si>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</si>
  <si>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</si>
  <si>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</si>
  <si>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</si>
  <si>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</si>
  <si>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</si>
  <si>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</si>
  <si>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</si>
  <si>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</si>
  <si>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</si>
  <si>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</si>
  <si>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</si>
  <si>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</si>
  <si>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</si>
  <si>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</si>
  <si>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</si>
  <si>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</si>
  <si>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</si>
  <si>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</si>
  <si>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</si>
  <si>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</si>
  <si>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</si>
  <si>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</si>
  <si>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</si>
  <si>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</si>
  <si>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</si>
  <si>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</si>
  <si>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</si>
  <si>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</si>
  <si>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</si>
  <si>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</si>
  <si>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</si>
  <si>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</si>
  <si>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</si>
  <si>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</si>
  <si>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</si>
  <si>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</si>
  <si>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</si>
  <si>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</si>
  <si>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</si>
  <si>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</si>
  <si>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</si>
  <si>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</si>
  <si>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</si>
  <si>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</si>
  <si>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</si>
  <si>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</si>
  <si>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</si>
  <si>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</si>
  <si>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</si>
  <si>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</si>
  <si>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</si>
  <si>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</si>
  <si>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</si>
  <si>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</si>
  <si>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</si>
  <si>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</si>
  <si>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</si>
  <si>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</si>
  <si>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</si>
  <si>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</si>
  <si>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</si>
  <si>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</si>
  <si>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</si>
  <si>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</si>
  <si>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</si>
  <si>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</si>
  <si>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</si>
  <si>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</si>
  <si>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</si>
  <si>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</si>
  <si>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</si>
  <si>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</si>
  <si>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</si>
  <si>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</si>
  <si>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</si>
  <si>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</si>
  <si>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</si>
  <si>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</si>
  <si>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</si>
  <si>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</si>
  <si>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</si>
  <si>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</si>
  <si>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</si>
  <si>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</si>
  <si>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</si>
  <si>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</si>
  <si>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</si>
  <si>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</si>
  <si>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</si>
  <si>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</si>
  <si>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</si>
  <si>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</si>
  <si>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</si>
  <si>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</si>
  <si>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</si>
  <si>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</si>
  <si>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</si>
  <si>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</si>
  <si>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</si>
  <si>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</si>
  <si>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</si>
  <si>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</si>
  <si>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</si>
  <si>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</si>
  <si>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</si>
  <si>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</si>
  <si>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</si>
  <si>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</si>
  <si>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</si>
  <si>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</si>
  <si>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</si>
  <si>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</si>
  <si>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</si>
  <si>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</si>
  <si>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</si>
  <si>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</si>
  <si>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</si>
  <si>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</si>
  <si>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</si>
  <si>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</si>
  <si>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</si>
  <si>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</si>
  <si>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</si>
  <si>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</si>
  <si>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</si>
  <si>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</si>
  <si>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</si>
  <si>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</si>
  <si>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</si>
  <si>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</si>
  <si>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</si>
  <si>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</si>
  <si>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</si>
  <si>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</si>
  <si>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</si>
  <si>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</si>
  <si>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</si>
  <si>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</si>
  <si>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</si>
  <si>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</si>
  <si>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</si>
  <si>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</si>
  <si>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</si>
  <si>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</si>
  <si>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</si>
  <si>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</si>
  <si>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</si>
  <si>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</si>
  <si>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</si>
  <si>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</si>
  <si>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</si>
  <si>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</si>
  <si>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</si>
  <si>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</si>
  <si>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</si>
  <si>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</si>
  <si>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</si>
  <si>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</si>
  <si>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</si>
  <si>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</si>
  <si>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</si>
  <si>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</si>
  <si>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</si>
  <si>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</si>
  <si>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</si>
  <si>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</si>
  <si>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</si>
  <si>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</si>
  <si>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</si>
  <si>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</si>
  <si>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</si>
  <si>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</si>
  <si>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</si>
  <si>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</si>
  <si>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</si>
  <si>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</si>
  <si>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</si>
  <si>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</si>
  <si>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</si>
  <si>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</si>
  <si>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</si>
  <si>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</si>
  <si>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</si>
  <si>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</si>
  <si>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</si>
  <si>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</si>
  <si>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</si>
  <si>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</si>
  <si>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</si>
  <si>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</si>
  <si>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</si>
  <si>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</si>
  <si>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</si>
  <si>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</si>
  <si>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</si>
  <si>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</si>
  <si>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</si>
  <si>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</si>
  <si>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</si>
  <si>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</si>
  <si>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</si>
  <si>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</si>
  <si>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</si>
  <si>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</si>
  <si>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</si>
  <si>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</si>
  <si>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</si>
  <si>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</si>
  <si>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</si>
  <si>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</si>
  <si>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秋田県八峰町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</si>
  <si>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</si>
  <si>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</si>
  <si>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</si>
  <si>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</si>
  <si>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</si>
  <si>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</si>
  <si>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</si>
  <si>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</si>
  <si>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</si>
  <si>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</si>
  <si>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</si>
  <si>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</si>
  <si>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</si>
  <si>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</si>
  <si>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</si>
  <si>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</si>
  <si>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</si>
  <si>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</si>
  <si>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</si>
  <si>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</si>
  <si>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</si>
  <si>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</si>
  <si>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</si>
  <si>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</si>
  <si>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</si>
  <si>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</si>
  <si>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</si>
  <si>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</si>
  <si>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</si>
  <si>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</si>
  <si>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</si>
  <si>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</si>
  <si>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</si>
  <si>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</si>
  <si>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</si>
  <si>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</si>
  <si>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</si>
  <si>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</si>
  <si>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</si>
  <si>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</si>
  <si>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</si>
  <si>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</si>
  <si>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</si>
  <si>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</si>
  <si>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</si>
  <si>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</si>
  <si>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</si>
  <si>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</si>
  <si>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</si>
  <si>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</si>
  <si>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</si>
  <si>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</si>
  <si>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</si>
  <si>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</si>
  <si>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</si>
  <si>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</si>
  <si>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</si>
  <si>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</si>
  <si>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</si>
  <si>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</si>
  <si>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</si>
  <si>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</si>
  <si>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</si>
  <si>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</si>
  <si>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</si>
  <si>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</si>
  <si>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</si>
  <si>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</si>
  <si>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</si>
  <si>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</si>
  <si>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</si>
  <si>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</si>
  <si>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</si>
  <si>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</si>
  <si>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</si>
  <si>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</si>
  <si>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</si>
  <si>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</si>
  <si>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</si>
  <si>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</si>
  <si>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</si>
  <si>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</si>
  <si>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</si>
  <si>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</si>
  <si>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</si>
  <si>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</si>
  <si>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</si>
  <si>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</si>
  <si>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</si>
  <si>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</si>
  <si>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</si>
  <si>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</si>
  <si>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</si>
  <si>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</si>
  <si>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</si>
  <si>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</si>
  <si>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</si>
  <si>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</si>
  <si>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</si>
  <si>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</si>
  <si>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</si>
  <si>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</si>
  <si>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</si>
  <si>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</si>
  <si>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</si>
  <si>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</si>
  <si>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</si>
  <si>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</si>
  <si>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</si>
  <si>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</si>
  <si>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</si>
  <si>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</si>
  <si>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</si>
  <si>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</si>
  <si>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</si>
  <si>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</si>
  <si>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</si>
  <si>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</si>
  <si>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</si>
  <si>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</si>
  <si>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</si>
  <si>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</si>
  <si>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</si>
  <si>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</si>
  <si>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</si>
  <si>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</si>
  <si>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</si>
  <si>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</si>
  <si>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</si>
  <si>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</si>
  <si>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</si>
  <si>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</si>
  <si>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</si>
  <si>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</si>
  <si>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</si>
  <si>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</si>
  <si>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</si>
  <si>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</si>
  <si>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</si>
  <si>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</si>
  <si>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</si>
  <si>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</si>
  <si>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</si>
  <si>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</si>
  <si>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</si>
  <si>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</si>
  <si>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</si>
  <si>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</si>
  <si>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</si>
  <si>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</si>
  <si>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</si>
  <si>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</si>
  <si>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秋田県八峰町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</si>
  <si>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</si>
  <si>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</si>
  <si>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</si>
  <si>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</si>
  <si>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</si>
  <si>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</si>
  <si>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</si>
  <si>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</si>
  <si>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</si>
  <si>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</si>
  <si>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</si>
  <si>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</si>
  <si>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</si>
  <si>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</si>
  <si>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</si>
  <si>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</si>
  <si>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</si>
  <si>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</si>
  <si>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</si>
  <si>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</si>
  <si>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八峰町営診療所特別会計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</si>
  <si>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</si>
  <si>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</si>
  <si>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</si>
  <si>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</si>
  <si>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</si>
  <si>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</si>
  <si>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</si>
  <si>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</si>
  <si>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</si>
  <si>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</si>
  <si>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</si>
  <si>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</si>
  <si>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</si>
  <si>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</si>
  <si>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八峰町国民健康保険事業勘定特別会計</t>
    <phoneticPr fontId="5"/>
  </si>
  <si>
    <t>八峰町介護保険事業勘定特別会計</t>
    <phoneticPr fontId="5"/>
  </si>
  <si>
    <t>八峰町後期高齢者医療特別会計</t>
    <phoneticPr fontId="5"/>
  </si>
  <si>
    <t>八峰町営簡易水道事業特別会計</t>
    <phoneticPr fontId="5"/>
  </si>
  <si>
    <t>法非適用企業</t>
    <phoneticPr fontId="5"/>
  </si>
  <si>
    <t>八峰町公共下水道事業特別会計</t>
    <phoneticPr fontId="5"/>
  </si>
  <si>
    <t>法非適用企業</t>
    <phoneticPr fontId="5"/>
  </si>
  <si>
    <t>八峰町農業集落排水事業特別会計</t>
    <phoneticPr fontId="5"/>
  </si>
  <si>
    <t>八峰町漁業集落排水事業特別会計</t>
    <phoneticPr fontId="5"/>
  </si>
  <si>
    <t>八峰町合併処理浄化槽事業特別会計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</si>
  <si>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</si>
  <si>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</si>
  <si>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</si>
  <si>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</si>
  <si>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</si>
  <si>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</si>
  <si>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</si>
  <si>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</si>
  <si>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</si>
  <si>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</si>
  <si>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</si>
  <si>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</si>
  <si>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</si>
  <si>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</si>
  <si>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</si>
  <si>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</si>
  <si>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</si>
  <si>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</si>
  <si>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</si>
  <si>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</si>
  <si>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</si>
  <si>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</si>
  <si>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</si>
  <si>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</si>
  <si>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</si>
  <si>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</si>
  <si>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</si>
  <si>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</si>
  <si>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</si>
  <si>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</si>
  <si>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</si>
  <si>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</si>
  <si>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</si>
  <si>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</si>
  <si>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</si>
  <si>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</si>
  <si>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</si>
  <si>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</si>
  <si>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</si>
  <si>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</si>
  <si>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</si>
  <si>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</si>
  <si>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</si>
  <si>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</si>
  <si>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</si>
  <si>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</si>
  <si>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</si>
  <si>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</si>
  <si>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</si>
  <si>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</si>
  <si>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</si>
  <si>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</si>
  <si>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</si>
  <si>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</si>
  <si>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</si>
  <si>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八峰町農業集落排水事業特別会計</t>
    <phoneticPr fontId="5"/>
  </si>
  <si>
    <t>(Ｆ)</t>
    <phoneticPr fontId="5"/>
  </si>
  <si>
    <t>八峰町漁業集落排水事業特別会計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</si>
  <si>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</si>
  <si>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</si>
  <si>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</si>
  <si>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</si>
  <si>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</si>
  <si>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</si>
  <si>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</si>
  <si>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</si>
  <si>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</si>
  <si>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</si>
  <si>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</si>
  <si>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</si>
  <si>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</si>
  <si>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</si>
  <si>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</si>
  <si>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</si>
  <si>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</si>
  <si>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</si>
  <si>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</si>
  <si>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</si>
  <si>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</si>
  <si>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</si>
  <si>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</si>
  <si>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</si>
  <si>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</si>
  <si>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</si>
  <si>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</si>
  <si>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</si>
  <si>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</si>
  <si>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</si>
  <si>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</si>
  <si>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</si>
  <si>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</si>
  <si>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</si>
  <si>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</si>
  <si>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</si>
  <si>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</si>
  <si>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</si>
  <si>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</si>
  <si>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</si>
  <si>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</si>
  <si>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</si>
  <si>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</si>
  <si>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</si>
  <si>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</si>
  <si>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</si>
  <si>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</si>
  <si>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</si>
  <si>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</si>
  <si>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</si>
  <si>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</si>
  <si>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</si>
  <si>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</si>
  <si>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</si>
  <si>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</si>
  <si>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</si>
  <si>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</si>
  <si>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</si>
  <si>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</si>
  <si>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</si>
  <si>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</si>
  <si>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</si>
  <si>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</si>
  <si>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</si>
  <si>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</si>
  <si>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</si>
  <si>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</si>
  <si>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</si>
  <si>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</si>
  <si>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</si>
  <si>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</si>
  <si>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</si>
  <si>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</si>
  <si>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</si>
  <si>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</si>
  <si>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</si>
  <si>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</si>
  <si>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</si>
  <si>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</si>
  <si>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</si>
  <si>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</si>
  <si>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</si>
  <si>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</si>
  <si>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</si>
  <si>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3.05</t>
  </si>
  <si>
    <t>一般会計</t>
  </si>
  <si>
    <t>八峰町介護保険事業勘定特別会計</t>
  </si>
  <si>
    <t>八峰町公共下水道事業特別会計</t>
  </si>
  <si>
    <t>八峰町国民健康保険事業勘定特別会計</t>
  </si>
  <si>
    <t>八峰町営簡易水道事業特別会計</t>
  </si>
  <si>
    <t>八峰町営診療所特別会計</t>
  </si>
  <si>
    <t>八峰町農業集落排水事業特別会計</t>
  </si>
  <si>
    <t>八峰町漁業集落排水事業特別会計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</si>
  <si>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</si>
  <si>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</si>
  <si>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</si>
  <si>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</si>
  <si>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</si>
  <si>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</si>
  <si>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</si>
  <si>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</si>
  <si>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</si>
  <si>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秋田県市町村総合事務組合（一般会計）</t>
    <rPh sb="0" eb="2">
      <t>アキタ</t>
    </rPh>
    <rPh sb="2" eb="3">
      <t>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</si>
  <si>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2">
      <t>アキタ</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</si>
  <si>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2">
      <t>アキタ</t>
    </rPh>
    <rPh sb="2" eb="3">
      <t>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</si>
  <si>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2">
      <t>アキタ</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</si>
  <si>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2">
      <t>アキタ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</si>
  <si>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秋田県町村電算システム共同事業組合（一般会計）</t>
    <rPh sb="0" eb="2">
      <t>アキタ</t>
    </rPh>
    <rPh sb="2" eb="3">
      <t>ケン</t>
    </rPh>
    <rPh sb="3" eb="5">
      <t>チョウソン</t>
    </rPh>
    <rPh sb="5" eb="7">
      <t>デンサン</t>
    </rPh>
    <rPh sb="11" eb="13">
      <t>キョウドウ</t>
    </rPh>
    <rPh sb="13" eb="15">
      <t>ジギョウ</t>
    </rPh>
    <rPh sb="15" eb="17">
      <t>クミアイ</t>
    </rPh>
    <rPh sb="18" eb="20">
      <t>イッパン</t>
    </rPh>
    <rPh sb="20" eb="22">
      <t>カイケイ</t>
    </rPh>
    <phoneticPr fontId="2"/>
  </si>
  <si>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2"/>
  </si>
  <si>
    <t>能代山本広域市町村圏組合（特別養護老人ホーム運営事業特別会計）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ウンエイ</t>
    </rPh>
    <rPh sb="24" eb="26">
      <t>ジギョウ</t>
    </rPh>
    <rPh sb="26" eb="28">
      <t>トクベツ</t>
    </rPh>
    <rPh sb="28" eb="30">
      <t>カイケイ</t>
    </rPh>
    <phoneticPr fontId="2"/>
  </si>
  <si>
    <t>能代山本広域市町村圏組合（能代山本ふるさと市町村圏基金特別会計）</t>
    <rPh sb="0" eb="2">
      <t>ノシロ</t>
    </rPh>
    <rPh sb="2" eb="4">
      <t>ヤマモト</t>
    </rPh>
    <rPh sb="4" eb="6">
      <t>コウイキ</t>
    </rPh>
    <rPh sb="6" eb="9">
      <t>シチョウソン</t>
    </rPh>
    <rPh sb="9" eb="10">
      <t>ケン</t>
    </rPh>
    <rPh sb="10" eb="12">
      <t>クミアイ</t>
    </rPh>
    <rPh sb="13" eb="15">
      <t>ノシロ</t>
    </rPh>
    <rPh sb="15" eb="17">
      <t>ヤマモト</t>
    </rPh>
    <rPh sb="21" eb="24">
      <t>シチョウソン</t>
    </rPh>
    <rPh sb="24" eb="25">
      <t>ケン</t>
    </rPh>
    <rPh sb="25" eb="27">
      <t>キキン</t>
    </rPh>
    <rPh sb="27" eb="29">
      <t>トクベツ</t>
    </rPh>
    <rPh sb="29" eb="31">
      <t>カイケイ</t>
    </rPh>
    <phoneticPr fontId="2"/>
  </si>
  <si>
    <t>能代市山本郡養護老人ホーム組合（一般会計）</t>
    <rPh sb="0" eb="2">
      <t>ノシロ</t>
    </rPh>
    <rPh sb="2" eb="3">
      <t>シ</t>
    </rPh>
    <rPh sb="3" eb="5">
      <t>ヤマモト</t>
    </rPh>
    <rPh sb="5" eb="6">
      <t>グン</t>
    </rPh>
    <rPh sb="6" eb="8">
      <t>ヨウゴ</t>
    </rPh>
    <rPh sb="8" eb="10">
      <t>ロウジン</t>
    </rPh>
    <rPh sb="13" eb="15">
      <t>クミアイ</t>
    </rPh>
    <rPh sb="16" eb="18">
      <t>イッパン</t>
    </rPh>
    <rPh sb="18" eb="20">
      <t>カイケイ</t>
    </rPh>
    <phoneticPr fontId="2"/>
  </si>
  <si>
    <t>峰浜培養</t>
    <rPh sb="0" eb="2">
      <t>ミネハマ</t>
    </rPh>
    <rPh sb="2" eb="4">
      <t>バイヨウ</t>
    </rPh>
    <phoneticPr fontId="2"/>
  </si>
  <si>
    <t>ハタハタの里観光事業</t>
    <rPh sb="5" eb="6">
      <t>サト</t>
    </rPh>
    <rPh sb="6" eb="8">
      <t>カンコウ</t>
    </rPh>
    <rPh sb="8" eb="10">
      <t>ジギョウ</t>
    </rPh>
    <phoneticPr fontId="2"/>
  </si>
  <si>
    <t>-</t>
    <phoneticPr fontId="2"/>
  </si>
  <si>
    <t>合併町村振興基金</t>
    <rPh sb="0" eb="2">
      <t>ガッペイ</t>
    </rPh>
    <rPh sb="2" eb="4">
      <t>チョウソン</t>
    </rPh>
    <rPh sb="4" eb="6">
      <t>シンコウ</t>
    </rPh>
    <rPh sb="6" eb="8">
      <t>キキン</t>
    </rPh>
    <phoneticPr fontId="2"/>
  </si>
  <si>
    <t>地域福祉基金</t>
    <rPh sb="0" eb="2">
      <t>チイキ</t>
    </rPh>
    <rPh sb="2" eb="4">
      <t>フクシ</t>
    </rPh>
    <rPh sb="4" eb="6">
      <t>キキン</t>
    </rPh>
    <phoneticPr fontId="2"/>
  </si>
  <si>
    <t>ふるさと八峰応援基金</t>
    <rPh sb="4" eb="6">
      <t>ハッポウ</t>
    </rPh>
    <rPh sb="6" eb="8">
      <t>オウエン</t>
    </rPh>
    <rPh sb="8" eb="10">
      <t>キキン</t>
    </rPh>
    <phoneticPr fontId="2"/>
  </si>
  <si>
    <t>観光振興基金</t>
    <rPh sb="0" eb="2">
      <t>カンコウ</t>
    </rPh>
    <rPh sb="2" eb="4">
      <t>シンコウ</t>
    </rPh>
    <rPh sb="4" eb="6">
      <t>キキン</t>
    </rPh>
    <phoneticPr fontId="2"/>
  </si>
  <si>
    <t>雇用創出基金</t>
    <rPh sb="0" eb="2">
      <t>コヨウ</t>
    </rPh>
    <rPh sb="2" eb="4">
      <t>ソウシュツ</t>
    </rPh>
    <rPh sb="4" eb="6">
      <t>キキン</t>
    </rPh>
    <phoneticPr fontId="2"/>
  </si>
  <si>
    <t>-</t>
    <phoneticPr fontId="2"/>
  </si>
  <si>
    <t>能代市山本郡養護老人ホーム組合（特定施設事業特別会計）</t>
    <rPh sb="0" eb="2">
      <t>ノシロ</t>
    </rPh>
    <rPh sb="2" eb="3">
      <t>シ</t>
    </rPh>
    <rPh sb="3" eb="5">
      <t>ヤマモト</t>
    </rPh>
    <rPh sb="5" eb="6">
      <t>グン</t>
    </rPh>
    <rPh sb="6" eb="8">
      <t>ヨウゴ</t>
    </rPh>
    <rPh sb="8" eb="10">
      <t>ロウジン</t>
    </rPh>
    <rPh sb="13" eb="15">
      <t>クミアイ</t>
    </rPh>
    <rPh sb="16" eb="18">
      <t>トクテイ</t>
    </rPh>
    <rPh sb="18" eb="20">
      <t>シセツ</t>
    </rPh>
    <rPh sb="20" eb="22">
      <t>ジギョウ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</si>
  <si>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</si>
  <si>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</si>
  <si>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</si>
  <si>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残高や公営企業債繰入見込額の減少に伴い平成３０年度から比率なしとなっている。今後は能代山本広域市町村圏組合で実施する一般廃棄物処理施設整備事業等の大型事業における地方債借入を控えており、地方債残高は増加することが予想され、将来負担比率は上昇に転じる見込みとなっている。このため今後は地方債発行の抑制や基金造成を図り、同比率の上昇に歯止めをかけていく。一方で、有形固定資産減価償却率は、類似団体平均を０．１ポイント下回っている。当面は、「公共施設等総合管理計画」に基づき老朽化対策の一環として遊休施設の除却を計画的に進め、比率の上昇の抑制に努める。</t>
    <rPh sb="30" eb="32">
      <t>ヘイセイ</t>
    </rPh>
    <rPh sb="34" eb="36">
      <t>ネンド</t>
    </rPh>
    <rPh sb="58" eb="61">
      <t>シチョウソン</t>
    </rPh>
    <rPh sb="61" eb="62">
      <t>ケン</t>
    </rPh>
    <rPh sb="62" eb="64">
      <t>クミアイ</t>
    </rPh>
    <rPh sb="65" eb="67">
      <t>ジッシ</t>
    </rPh>
    <rPh sb="74" eb="76">
      <t>ショリ</t>
    </rPh>
    <rPh sb="76" eb="78">
      <t>シセツ</t>
    </rPh>
    <rPh sb="78" eb="80">
      <t>セイビ</t>
    </rPh>
    <rPh sb="92" eb="95">
      <t>チホウサイ</t>
    </rPh>
    <rPh sb="95" eb="97">
      <t>カリイレ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</si>
  <si>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</si>
  <si>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</si>
  <si>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</si>
  <si>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</si>
  <si>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</si>
  <si>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</si>
  <si>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前年度を０．７ポイント上回る１０．１％となった。これは普通交付税の合併算定替えの段階的縮減と八峰町統合中学校及び峰浜地区統合小学校建設事業に係る元金償還の開始が主な要因である。今後も同比率の分母である標準財政規模の縮小が予想され、同比率はさらに上昇する見込みである。将来負担比率は「比率なし」となったものの能代山本広域市町村圏組合で実施する一般廃棄物処理施設整備事業等の地方債借入により地方債残高が増加する見込みであり、将来負担比率の上昇が想定される。今後は地方債発行額の抑制と基金造成を図り、同比率の上昇に歯止めをかけていく。</t>
    <rPh sb="101" eb="104">
      <t>ドウヒリツ</t>
    </rPh>
    <rPh sb="105" eb="107">
      <t>ブンボ</t>
    </rPh>
    <rPh sb="169" eb="172">
      <t>シチョウソン</t>
    </rPh>
    <rPh sb="172" eb="173">
      <t>ケン</t>
    </rPh>
    <rPh sb="173" eb="175">
      <t>クミアイ</t>
    </rPh>
    <rPh sb="176" eb="178">
      <t>ジッシ</t>
    </rPh>
    <rPh sb="189" eb="191">
      <t>セイビ</t>
    </rPh>
    <rPh sb="230" eb="232">
      <t>ソウテイ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</si>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</sst>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65EB-498B-B926-377005BCFA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169528</c:v>
                </c:pt>
                <c:pt idx="1">
                  <c:v>84271</c:v>
                </c:pt>
                <c:pt idx="2">
                  <c:v>141888</c:v>
                </c:pt>
                <c:pt idx="3">
                  <c:v>77155</c:v>
                </c:pt>
                <c:pt idx="4">
                  <c:v>88171</c:v>
                </c:pt>
              </c:numCache>
            </c:numRef>
          </c:val>
          <c:smooth val="0"/>
          <c:extLst>
            <c:ext xmlns:c16="http://schemas.microsoft.com/office/drawing/2014/chart" uri="{C3380CC4-5D6E-409C-BE32-E72D297353CC}">
              <c16:uniqueId val="{00000001-65EB-498B-B926-377005BCFA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12.04</c:v>
                </c:pt>
                <c:pt idx="1">
                  <c:v>9.02</c:v>
                </c:pt>
                <c:pt idx="2">
                  <c:v>5.27</c:v>
                </c:pt>
                <c:pt idx="3">
                  <c:v>6.61</c:v>
                </c:pt>
                <c:pt idx="4">
                  <c:v>7.11</c:v>
                </c:pt>
              </c:numCache>
            </c:numRef>
          </c:val>
          <c:extLst>
            <c:ext xmlns:c16="http://schemas.microsoft.com/office/drawing/2014/chart" uri="{C3380CC4-5D6E-409C-BE32-E72D297353CC}">
              <c16:uniqueId val="{00000000-828F-467D-BE18-35930C7391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58.38</c:v>
                </c:pt>
                <c:pt idx="1">
                  <c:v>67.28</c:v>
                </c:pt>
                <c:pt idx="2">
                  <c:v>74.91</c:v>
                </c:pt>
                <c:pt idx="3">
                  <c:v>76.95</c:v>
                </c:pt>
                <c:pt idx="4">
                  <c:v>74.180000000000007</c:v>
                </c:pt>
              </c:numCache>
            </c:numRef>
          </c:val>
          <c:extLst>
            <c:ext xmlns:c16="http://schemas.microsoft.com/office/drawing/2014/chart" uri="{C3380CC4-5D6E-409C-BE32-E72D297353CC}">
              <c16:uniqueId val="{00000001-828F-467D-BE18-35930C7391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4.3499999999999996</c:v>
                </c:pt>
                <c:pt idx="1">
                  <c:v>2.97</c:v>
                </c:pt>
                <c:pt idx="2">
                  <c:v>1.72</c:v>
                </c:pt>
                <c:pt idx="3">
                  <c:v>1.37</c:v>
                </c:pt>
                <c:pt idx="4">
                  <c:v>-3.05</c:v>
                </c:pt>
              </c:numCache>
            </c:numRef>
          </c:val>
          <c:smooth val="0"/>
          <c:extLst>
            <c:ext xmlns:c16="http://schemas.microsoft.com/office/drawing/2014/chart" uri="{C3380CC4-5D6E-409C-BE32-E72D297353CC}">
              <c16:uniqueId val="{00000002-828F-467D-BE18-35930C7391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0.03</c:v>
                </c:pt>
                <c:pt idx="4">
                  <c:v>#N/A</c:v>
                </c:pt>
                <c:pt idx="5">
                  <c:v>0.02</c:v>
                </c:pt>
                <c:pt idx="6">
                  <c:v>#N/A</c:v>
                </c:pt>
                <c:pt idx="7">
                  <c:v>0.03</c:v>
                </c:pt>
                <c:pt idx="8">
                  <c:v>#N/A</c:v>
                </c:pt>
                <c:pt idx="9">
                  <c:v>0.03</c:v>
                </c:pt>
              </c:numCache>
            </c:numRef>
          </c:val>
          <c:extLst>
            <c:ext xmlns:c16="http://schemas.microsoft.com/office/drawing/2014/chart" uri="{C3380CC4-5D6E-409C-BE32-E72D297353CC}">
              <c16:uniqueId val="{00000000-D3C2-4F96-BFE8-A581275037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C2-4F96-BFE8-A58127503753}"/>
            </c:ext>
          </c:extLst>
        </c:ser>
        <c:ser>
          <c:idx val="2"/>
          <c:order val="2"/>
          <c:tx>
            <c:strRef>
              <c:f>データシート!$A$29</c:f>
              <c:strCache>
                <c:ptCount val="1"/>
                <c:pt idx="0">
                  <c:v>八峰町漁業集落排水事業特別会計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0.1</c:v>
                </c:pt>
                <c:pt idx="4">
                  <c:v>#N/A</c:v>
                </c:pt>
                <c:pt idx="5">
                  <c:v>0.13</c:v>
                </c:pt>
                <c:pt idx="6">
                  <c:v>#N/A</c:v>
                </c:pt>
                <c:pt idx="7">
                  <c:v>0.12</c:v>
                </c:pt>
                <c:pt idx="8">
                  <c:v>#N/A</c:v>
                </c:pt>
                <c:pt idx="9">
                  <c:v>0.16</c:v>
                </c:pt>
              </c:numCache>
            </c:numRef>
          </c:val>
          <c:extLst>
            <c:ext xmlns:c16="http://schemas.microsoft.com/office/drawing/2014/chart" uri="{C3380CC4-5D6E-409C-BE32-E72D297353CC}">
              <c16:uniqueId val="{00000002-D3C2-4F96-BFE8-A58127503753}"/>
            </c:ext>
          </c:extLst>
        </c:ser>
        <c:ser>
          <c:idx val="3"/>
          <c:order val="3"/>
          <c:tx>
            <c:strRef>
              <c:f>データシート!$A$30</c:f>
              <c:strCache>
                <c:ptCount val="1"/>
                <c:pt idx="0">
                  <c:v>八峰町農業集落排水事業特別会計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0.1</c:v>
                </c:pt>
                <c:pt idx="4">
                  <c:v>#N/A</c:v>
                </c:pt>
                <c:pt idx="5">
                  <c:v>0.16</c:v>
                </c:pt>
                <c:pt idx="6">
                  <c:v>#N/A</c:v>
                </c:pt>
                <c:pt idx="7">
                  <c:v>0.15</c:v>
                </c:pt>
                <c:pt idx="8">
                  <c:v>#N/A</c:v>
                </c:pt>
                <c:pt idx="9">
                  <c:v>0.17</c:v>
                </c:pt>
              </c:numCache>
            </c:numRef>
          </c:val>
          <c:extLst>
            <c:ext xmlns:c16="http://schemas.microsoft.com/office/drawing/2014/chart" uri="{C3380CC4-5D6E-409C-BE32-E72D297353CC}">
              <c16:uniqueId val="{00000003-D3C2-4F96-BFE8-A58127503753}"/>
            </c:ext>
          </c:extLst>
        </c:ser>
        <c:ser>
          <c:idx val="4"/>
          <c:order val="4"/>
          <c:tx>
            <c:strRef>
              <c:f>データシート!$A$31</c:f>
              <c:strCache>
                <c:ptCount val="1"/>
                <c:pt idx="0">
                  <c:v>八峰町営診療所特別会計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0.19</c:v>
                </c:pt>
                <c:pt idx="4">
                  <c:v>#N/A</c:v>
                </c:pt>
                <c:pt idx="5">
                  <c:v>0.19</c:v>
                </c:pt>
                <c:pt idx="6">
                  <c:v>#N/A</c:v>
                </c:pt>
                <c:pt idx="7">
                  <c:v>0.37</c:v>
                </c:pt>
                <c:pt idx="8">
                  <c:v>#N/A</c:v>
                </c:pt>
                <c:pt idx="9">
                  <c:v>0.47</c:v>
                </c:pt>
              </c:numCache>
            </c:numRef>
          </c:val>
          <c:extLst>
            <c:ext xmlns:c16="http://schemas.microsoft.com/office/drawing/2014/chart" uri="{C3380CC4-5D6E-409C-BE32-E72D297353CC}">
              <c16:uniqueId val="{00000004-D3C2-4F96-BFE8-A58127503753}"/>
            </c:ext>
          </c:extLst>
        </c:ser>
        <c:ser>
          <c:idx val="5"/>
          <c:order val="5"/>
          <c:tx>
            <c:strRef>
              <c:f>データシート!$A$32</c:f>
              <c:strCache>
                <c:ptCount val="1"/>
                <c:pt idx="0">
                  <c:v>八峰町営簡易水道事業特別会計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0.95</c:v>
                </c:pt>
                <c:pt idx="2">
                  <c:v>#N/A</c:v>
                </c:pt>
                <c:pt idx="3">
                  <c:v>0.24</c:v>
                </c:pt>
                <c:pt idx="4">
                  <c:v>#N/A</c:v>
                </c:pt>
                <c:pt idx="5">
                  <c:v>0.23</c:v>
                </c:pt>
                <c:pt idx="6">
                  <c:v>#N/A</c:v>
                </c:pt>
                <c:pt idx="7">
                  <c:v>0.35</c:v>
                </c:pt>
                <c:pt idx="8">
                  <c:v>#N/A</c:v>
                </c:pt>
                <c:pt idx="9">
                  <c:v>0.77</c:v>
                </c:pt>
              </c:numCache>
            </c:numRef>
          </c:val>
          <c:extLst>
            <c:ext xmlns:c16="http://schemas.microsoft.com/office/drawing/2014/chart" uri="{C3380CC4-5D6E-409C-BE32-E72D297353CC}">
              <c16:uniqueId val="{00000005-D3C2-4F96-BFE8-A58127503753}"/>
            </c:ext>
          </c:extLst>
        </c:ser>
        <c:ser>
          <c:idx val="6"/>
          <c:order val="6"/>
          <c:tx>
            <c:strRef>
              <c:f>データシート!$A$33</c:f>
              <c:strCache>
                <c:ptCount val="1"/>
                <c:pt idx="0">
                  <c:v>八峰町国民健康保険事業勘定特別会計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1.58</c:v>
                </c:pt>
                <c:pt idx="2">
                  <c:v>#N/A</c:v>
                </c:pt>
                <c:pt idx="3">
                  <c:v>1.49</c:v>
                </c:pt>
                <c:pt idx="4">
                  <c:v>#N/A</c:v>
                </c:pt>
                <c:pt idx="5">
                  <c:v>0.82</c:v>
                </c:pt>
                <c:pt idx="6">
                  <c:v>#N/A</c:v>
                </c:pt>
                <c:pt idx="7">
                  <c:v>0.55000000000000004</c:v>
                </c:pt>
                <c:pt idx="8">
                  <c:v>#N/A</c:v>
                </c:pt>
                <c:pt idx="9">
                  <c:v>0.78</c:v>
                </c:pt>
              </c:numCache>
            </c:numRef>
          </c:val>
          <c:extLst>
            <c:ext xmlns:c16="http://schemas.microsoft.com/office/drawing/2014/chart" uri="{C3380CC4-5D6E-409C-BE32-E72D297353CC}">
              <c16:uniqueId val="{00000006-D3C2-4F96-BFE8-A58127503753}"/>
            </c:ext>
          </c:extLst>
        </c:ser>
        <c:ser>
          <c:idx val="7"/>
          <c:order val="7"/>
          <c:tx>
            <c:strRef>
              <c:f>データシート!$A$34</c:f>
              <c:strCache>
                <c:ptCount val="1"/>
                <c:pt idx="0">
                  <c:v>八峰町公共下水道事業特別会計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c:v>
                </c:pt>
                <c:pt idx="2">
                  <c:v>#N/A</c:v>
                </c:pt>
                <c:pt idx="3">
                  <c:v>0.51</c:v>
                </c:pt>
                <c:pt idx="4">
                  <c:v>#N/A</c:v>
                </c:pt>
                <c:pt idx="5">
                  <c:v>0.81</c:v>
                </c:pt>
                <c:pt idx="6">
                  <c:v>#N/A</c:v>
                </c:pt>
                <c:pt idx="7">
                  <c:v>0.72</c:v>
                </c:pt>
                <c:pt idx="8">
                  <c:v>#N/A</c:v>
                </c:pt>
                <c:pt idx="9">
                  <c:v>0.86</c:v>
                </c:pt>
              </c:numCache>
            </c:numRef>
          </c:val>
          <c:extLst>
            <c:ext xmlns:c16="http://schemas.microsoft.com/office/drawing/2014/chart" uri="{C3380CC4-5D6E-409C-BE32-E72D297353CC}">
              <c16:uniqueId val="{00000007-D3C2-4F96-BFE8-A58127503753}"/>
            </c:ext>
          </c:extLst>
        </c:ser>
        <c:ser>
          <c:idx val="8"/>
          <c:order val="8"/>
          <c:tx>
            <c:strRef>
              <c:f>データシート!$A$35</c:f>
              <c:strCache>
                <c:ptCount val="1"/>
                <c:pt idx="0">
                  <c:v>八峰町介護保険事業勘定特別会計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0.77</c:v>
                </c:pt>
                <c:pt idx="2">
                  <c:v>#N/A</c:v>
                </c:pt>
                <c:pt idx="3">
                  <c:v>1.77</c:v>
                </c:pt>
                <c:pt idx="4">
                  <c:v>#N/A</c:v>
                </c:pt>
                <c:pt idx="5">
                  <c:v>1</c:v>
                </c:pt>
                <c:pt idx="6">
                  <c:v>#N/A</c:v>
                </c:pt>
                <c:pt idx="7">
                  <c:v>1.1499999999999999</c:v>
                </c:pt>
                <c:pt idx="8">
                  <c:v>#N/A</c:v>
                </c:pt>
                <c:pt idx="9">
                  <c:v>1.79</c:v>
                </c:pt>
              </c:numCache>
            </c:numRef>
          </c:val>
          <c:extLst>
            <c:ext xmlns:c16="http://schemas.microsoft.com/office/drawing/2014/chart" uri="{C3380CC4-5D6E-409C-BE32-E72D297353CC}">
              <c16:uniqueId val="{00000008-D3C2-4F96-BFE8-A581275037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11.85</c:v>
                </c:pt>
                <c:pt idx="2">
                  <c:v>#N/A</c:v>
                </c:pt>
                <c:pt idx="3">
                  <c:v>8.82</c:v>
                </c:pt>
                <c:pt idx="4">
                  <c:v>#N/A</c:v>
                </c:pt>
                <c:pt idx="5">
                  <c:v>5.07</c:v>
                </c:pt>
                <c:pt idx="6">
                  <c:v>#N/A</c:v>
                </c:pt>
                <c:pt idx="7">
                  <c:v>6.23</c:v>
                </c:pt>
                <c:pt idx="8">
                  <c:v>#N/A</c:v>
                </c:pt>
                <c:pt idx="9">
                  <c:v>6.63</c:v>
                </c:pt>
              </c:numCache>
            </c:numRef>
          </c:val>
          <c:extLst>
            <c:ext xmlns:c16="http://schemas.microsoft.com/office/drawing/2014/chart" uri="{C3380CC4-5D6E-409C-BE32-E72D297353CC}">
              <c16:uniqueId val="{00000009-D3C2-4F96-BFE8-A581275037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916</c:v>
                </c:pt>
                <c:pt idx="5">
                  <c:v>910</c:v>
                </c:pt>
                <c:pt idx="8">
                  <c:v>937</c:v>
                </c:pt>
                <c:pt idx="11">
                  <c:v>898</c:v>
                </c:pt>
                <c:pt idx="14">
                  <c:v>919</c:v>
                </c:pt>
              </c:numCache>
            </c:numRef>
          </c:val>
          <c:extLst>
            <c:ext xmlns:c16="http://schemas.microsoft.com/office/drawing/2014/chart" uri="{C3380CC4-5D6E-409C-BE32-E72D297353CC}">
              <c16:uniqueId val="{00000000-AAD9-4CE6-AC21-9202FA477B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AAD9-4CE6-AC21-9202FA477B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c:v>
                </c:pt>
                <c:pt idx="3">
                  <c:v>15</c:v>
                </c:pt>
                <c:pt idx="6">
                  <c:v>15</c:v>
                </c:pt>
                <c:pt idx="9">
                  <c:v>15</c:v>
                </c:pt>
                <c:pt idx="12">
                  <c:v>14</c:v>
                </c:pt>
              </c:numCache>
            </c:numRef>
          </c:val>
          <c:extLst>
            <c:ext xmlns:c16="http://schemas.microsoft.com/office/drawing/2014/chart" uri="{C3380CC4-5D6E-409C-BE32-E72D297353CC}">
              <c16:uniqueId val="{00000002-AAD9-4CE6-AC21-9202FA477B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c:v>
                </c:pt>
                <c:pt idx="3">
                  <c:v>5</c:v>
                </c:pt>
                <c:pt idx="6">
                  <c:v>4</c:v>
                </c:pt>
                <c:pt idx="9">
                  <c:v>4</c:v>
                </c:pt>
                <c:pt idx="12">
                  <c:v>4</c:v>
                </c:pt>
              </c:numCache>
            </c:numRef>
          </c:val>
          <c:extLst>
            <c:ext xmlns:c16="http://schemas.microsoft.com/office/drawing/2014/chart" uri="{C3380CC4-5D6E-409C-BE32-E72D297353CC}">
              <c16:uniqueId val="{00000003-AAD9-4CE6-AC21-9202FA477B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323</c:v>
                </c:pt>
                <c:pt idx="3">
                  <c:v>314</c:v>
                </c:pt>
                <c:pt idx="6">
                  <c:v>329</c:v>
                </c:pt>
                <c:pt idx="9">
                  <c:v>302</c:v>
                </c:pt>
                <c:pt idx="12">
                  <c:v>305</c:v>
                </c:pt>
              </c:numCache>
            </c:numRef>
          </c:val>
          <c:extLst>
            <c:ext xmlns:c16="http://schemas.microsoft.com/office/drawing/2014/chart" uri="{C3380CC4-5D6E-409C-BE32-E72D297353CC}">
              <c16:uniqueId val="{00000004-AAD9-4CE6-AC21-9202FA477B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D9-4CE6-AC21-9202FA477B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D9-4CE6-AC21-9202FA477B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839</c:v>
                </c:pt>
                <c:pt idx="3">
                  <c:v>862</c:v>
                </c:pt>
                <c:pt idx="6">
                  <c:v>900</c:v>
                </c:pt>
                <c:pt idx="9">
                  <c:v>888</c:v>
                </c:pt>
                <c:pt idx="12">
                  <c:v>928</c:v>
                </c:pt>
              </c:numCache>
            </c:numRef>
          </c:val>
          <c:extLst>
            <c:ext xmlns:c16="http://schemas.microsoft.com/office/drawing/2014/chart" uri="{C3380CC4-5D6E-409C-BE32-E72D297353CC}">
              <c16:uniqueId val="{00000007-AAD9-4CE6-AC21-9202FA477B4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270</c:v>
                </c:pt>
                <c:pt idx="2">
                  <c:v>#N/A</c:v>
                </c:pt>
                <c:pt idx="3">
                  <c:v>#N/A</c:v>
                </c:pt>
                <c:pt idx="4">
                  <c:v>286</c:v>
                </c:pt>
                <c:pt idx="5">
                  <c:v>#N/A</c:v>
                </c:pt>
                <c:pt idx="6">
                  <c:v>#N/A</c:v>
                </c:pt>
                <c:pt idx="7">
                  <c:v>311</c:v>
                </c:pt>
                <c:pt idx="8">
                  <c:v>#N/A</c:v>
                </c:pt>
                <c:pt idx="9">
                  <c:v>#N/A</c:v>
                </c:pt>
                <c:pt idx="10">
                  <c:v>311</c:v>
                </c:pt>
                <c:pt idx="11">
                  <c:v>#N/A</c:v>
                </c:pt>
                <c:pt idx="12">
                  <c:v>#N/A</c:v>
                </c:pt>
                <c:pt idx="13">
                  <c:v>332</c:v>
                </c:pt>
                <c:pt idx="14">
                  <c:v>#N/A</c:v>
                </c:pt>
              </c:numCache>
            </c:numRef>
          </c:val>
          <c:smooth val="0"/>
          <c:extLst>
            <c:ext xmlns:c16="http://schemas.microsoft.com/office/drawing/2014/chart" uri="{C3380CC4-5D6E-409C-BE32-E72D297353CC}">
              <c16:uniqueId val="{00000008-AAD9-4CE6-AC21-9202FA477B4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8654</c:v>
                </c:pt>
                <c:pt idx="5">
                  <c:v>8114</c:v>
                </c:pt>
                <c:pt idx="8">
                  <c:v>7697</c:v>
                </c:pt>
                <c:pt idx="11">
                  <c:v>7505</c:v>
                </c:pt>
                <c:pt idx="14">
                  <c:v>6970</c:v>
                </c:pt>
              </c:numCache>
            </c:numRef>
          </c:val>
          <c:extLst>
            <c:ext xmlns:c16="http://schemas.microsoft.com/office/drawing/2014/chart" uri="{C3380CC4-5D6E-409C-BE32-E72D297353CC}">
              <c16:uniqueId val="{00000000-CC8E-4E88-A118-D3EF1D081F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68</c:v>
                </c:pt>
                <c:pt idx="5">
                  <c:v>56</c:v>
                </c:pt>
                <c:pt idx="8">
                  <c:v>42</c:v>
                </c:pt>
                <c:pt idx="11">
                  <c:v>34</c:v>
                </c:pt>
                <c:pt idx="14">
                  <c:v>30</c:v>
                </c:pt>
              </c:numCache>
            </c:numRef>
          </c:val>
          <c:extLst>
            <c:ext xmlns:c16="http://schemas.microsoft.com/office/drawing/2014/chart" uri="{C3380CC4-5D6E-409C-BE32-E72D297353CC}">
              <c16:uniqueId val="{00000001-CC8E-4E88-A118-D3EF1D081F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2861</c:v>
                </c:pt>
                <c:pt idx="5">
                  <c:v>3149</c:v>
                </c:pt>
                <c:pt idx="8">
                  <c:v>3397</c:v>
                </c:pt>
                <c:pt idx="11">
                  <c:v>3464</c:v>
                </c:pt>
                <c:pt idx="14">
                  <c:v>3440</c:v>
                </c:pt>
              </c:numCache>
            </c:numRef>
          </c:val>
          <c:extLst>
            <c:ext xmlns:c16="http://schemas.microsoft.com/office/drawing/2014/chart" uri="{C3380CC4-5D6E-409C-BE32-E72D297353CC}">
              <c16:uniqueId val="{00000002-CC8E-4E88-A118-D3EF1D081F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8E-4E88-A118-D3EF1D081F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8E-4E88-A118-D3EF1D081F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10</c:v>
                </c:pt>
                <c:pt idx="3">
                  <c:v>6</c:v>
                </c:pt>
                <c:pt idx="6">
                  <c:v>5</c:v>
                </c:pt>
                <c:pt idx="9">
                  <c:v>4</c:v>
                </c:pt>
                <c:pt idx="12">
                  <c:v>2</c:v>
                </c:pt>
              </c:numCache>
            </c:numRef>
          </c:val>
          <c:extLst>
            <c:ext xmlns:c16="http://schemas.microsoft.com/office/drawing/2014/chart" uri="{C3380CC4-5D6E-409C-BE32-E72D297353CC}">
              <c16:uniqueId val="{00000005-CC8E-4E88-A118-D3EF1D081F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582</c:v>
                </c:pt>
                <c:pt idx="3">
                  <c:v>439</c:v>
                </c:pt>
                <c:pt idx="6">
                  <c:v>627</c:v>
                </c:pt>
                <c:pt idx="9">
                  <c:v>527</c:v>
                </c:pt>
                <c:pt idx="12">
                  <c:v>517</c:v>
                </c:pt>
              </c:numCache>
            </c:numRef>
          </c:val>
          <c:extLst>
            <c:ext xmlns:c16="http://schemas.microsoft.com/office/drawing/2014/chart" uri="{C3380CC4-5D6E-409C-BE32-E72D297353CC}">
              <c16:uniqueId val="{00000006-CC8E-4E88-A118-D3EF1D081F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c:v>
                </c:pt>
                <c:pt idx="3">
                  <c:v>10</c:v>
                </c:pt>
                <c:pt idx="6">
                  <c:v>7</c:v>
                </c:pt>
                <c:pt idx="9">
                  <c:v>4</c:v>
                </c:pt>
                <c:pt idx="12">
                  <c:v>1</c:v>
                </c:pt>
              </c:numCache>
            </c:numRef>
          </c:val>
          <c:extLst>
            <c:ext xmlns:c16="http://schemas.microsoft.com/office/drawing/2014/chart" uri="{C3380CC4-5D6E-409C-BE32-E72D297353CC}">
              <c16:uniqueId val="{00000007-CC8E-4E88-A118-D3EF1D081F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3313</c:v>
                </c:pt>
                <c:pt idx="3">
                  <c:v>3154</c:v>
                </c:pt>
                <c:pt idx="6">
                  <c:v>3039</c:v>
                </c:pt>
                <c:pt idx="9">
                  <c:v>2958</c:v>
                </c:pt>
                <c:pt idx="12">
                  <c:v>2902</c:v>
                </c:pt>
              </c:numCache>
            </c:numRef>
          </c:val>
          <c:extLst>
            <c:ext xmlns:c16="http://schemas.microsoft.com/office/drawing/2014/chart" uri="{C3380CC4-5D6E-409C-BE32-E72D297353CC}">
              <c16:uniqueId val="{00000008-CC8E-4E88-A118-D3EF1D081F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59</c:v>
                </c:pt>
                <c:pt idx="3">
                  <c:v>44</c:v>
                </c:pt>
                <c:pt idx="6">
                  <c:v>29</c:v>
                </c:pt>
                <c:pt idx="9">
                  <c:v>14</c:v>
                </c:pt>
                <c:pt idx="12">
                  <c:v>0</c:v>
                </c:pt>
              </c:numCache>
            </c:numRef>
          </c:val>
          <c:extLst>
            <c:ext xmlns:c16="http://schemas.microsoft.com/office/drawing/2014/chart" uri="{C3380CC4-5D6E-409C-BE32-E72D297353CC}">
              <c16:uniqueId val="{00000009-CC8E-4E88-A118-D3EF1D081F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8041</c:v>
                </c:pt>
                <c:pt idx="3">
                  <c:v>7785</c:v>
                </c:pt>
                <c:pt idx="6">
                  <c:v>7708</c:v>
                </c:pt>
                <c:pt idx="9">
                  <c:v>7289</c:v>
                </c:pt>
                <c:pt idx="12">
                  <c:v>7008</c:v>
                </c:pt>
              </c:numCache>
            </c:numRef>
          </c:val>
          <c:extLst>
            <c:ext xmlns:c16="http://schemas.microsoft.com/office/drawing/2014/chart" uri="{C3380CC4-5D6E-409C-BE32-E72D297353CC}">
              <c16:uniqueId val="{0000000A-CC8E-4E88-A118-D3EF1D081F2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437</c:v>
                </c:pt>
                <c:pt idx="2">
                  <c:v>#N/A</c:v>
                </c:pt>
                <c:pt idx="3">
                  <c:v>#N/A</c:v>
                </c:pt>
                <c:pt idx="4">
                  <c:v>120</c:v>
                </c:pt>
                <c:pt idx="5">
                  <c:v>#N/A</c:v>
                </c:pt>
                <c:pt idx="6">
                  <c:v>#N/A</c:v>
                </c:pt>
                <c:pt idx="7">
                  <c:v>279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C8E-4E88-A118-D3EF1D081F2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3080</c:v>
                </c:pt>
                <c:pt idx="1">
                  <c:v>3087</c:v>
                </c:pt>
                <c:pt idx="2">
                  <c:v>2948</c:v>
                </c:pt>
              </c:numCache>
            </c:numRef>
          </c:val>
          <c:extLst>
            <c:ext xmlns:c16="http://schemas.microsoft.com/office/drawing/2014/chart" uri="{C3380CC4-5D6E-409C-BE32-E72D297353CC}">
              <c16:uniqueId val="{00000000-AE02-4D2A-B877-C3306AF910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51</c:v>
                </c:pt>
                <c:pt idx="1">
                  <c:v>51</c:v>
                </c:pt>
                <c:pt idx="2">
                  <c:v>51</c:v>
                </c:pt>
              </c:numCache>
            </c:numRef>
          </c:val>
          <c:extLst>
            <c:ext xmlns:c16="http://schemas.microsoft.com/office/drawing/2014/chart" uri="{C3380CC4-5D6E-409C-BE32-E72D297353CC}">
              <c16:uniqueId val="{00000001-AE02-4D2A-B877-C3306AF910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1244</c:v>
                </c:pt>
                <c:pt idx="1">
                  <c:v>1246</c:v>
                </c:pt>
                <c:pt idx="2">
                  <c:v>1254</c:v>
                </c:pt>
              </c:numCache>
            </c:numRef>
          </c:val>
          <c:extLst>
            <c:ext xmlns:c16="http://schemas.microsoft.com/office/drawing/2014/chart" uri="{C3380CC4-5D6E-409C-BE32-E72D297353CC}">
              <c16:uniqueId val="{00000002-AE02-4D2A-B877-C3306AF910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{0225374C-A836-4093-9EFE-B6EBB4A232C9}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879-4E46-A702-AD664EAB5D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{9CC34BCB-F33D-4EFE-97C9-F41F65DAFF17}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79-4E46-A702-AD664EAB5D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{A41BA70D-981B-46C5-BB55-D6368AAE4ABA}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79-4E46-A702-AD664EAB5D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{1E17C008-A384-4258-A9EC-BA3C1C3D98FC}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79-4E46-A702-AD664EAB5D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{222736FD-8826-4345-A5BA-6773BC950627}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79-4E46-A702-AD664EAB5DDB}"/>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{C0650124-9BB3-4DDA-9748-11CA3E8856C1}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879-4E46-A702-AD664EAB5DDB}"/>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{B34B0A03-B920-43A5-BD01-E44353D71DA2}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879-4E46-A702-AD664EAB5DD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{CADA7D2A-98A1-49BE-8881-0CFC035C7D5A}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879-4E46-A702-AD664EAB5DD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{AEAE23DB-2D43-4163-AAE8-139C50D8A096}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879-4E46-A702-AD664EAB5D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c:v>
                </c:pt>
                <c:pt idx="8">
                  <c:v>55</c:v>
                </c:pt>
                <c:pt idx="16">
                  <c:v>54.4</c:v>
                </c:pt>
                <c:pt idx="24">
                  <c:v>57.1</c:v>
                </c:pt>
                <c:pt idx="32">
                  <c:v>59.8</c:v>
                </c:pt>
              </c:numCache>
            </c:numRef>
          </c:xVal>
          <c:yVal>
            <c:numRef>
              <c:f>公会計指標分析・財政指標組合せ分析表!$BP$51:$DC$51</c:f>
              <c:numCache>
                <c:formatCode>#,##0.0;"▲ "#,##0.0</c:formatCode>
                <c:ptCount val="40"/>
                <c:pt idx="0">
                  <c:v>12.4</c:v>
                </c:pt>
                <c:pt idx="8">
                  <c:v>3.5</c:v>
                </c:pt>
                <c:pt idx="16">
                  <c:v>8.6999999999999993</c:v>
                </c:pt>
              </c:numCache>
            </c:numRef>
          </c:yVal>
          <c:smooth val="0"/>
          <c:extLst>
            <c:ext xmlns:c16="http://schemas.microsoft.com/office/drawing/2014/chart" uri="{C3380CC4-5D6E-409C-BE32-E72D297353CC}">
              <c16:uniqueId val="{00000009-8879-4E46-A702-AD664EAB5D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{36008725-808B-41E5-A731-EB80A8807D88}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879-4E46-A702-AD664EAB5DD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{EAFC55C7-F0BB-4E69-A464-E6CA1082AC44}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79-4E46-A702-AD664EAB5D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{48AC4236-78A5-4157-BC7A-8A2050667D99}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79-4E46-A702-AD664EAB5D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{4B0B7925-DE76-486D-9244-3F096FA9DB11}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79-4E46-A702-AD664EAB5D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{EA53CAE5-E13D-47E2-95E1-5159E297E1FD}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79-4E46-A702-AD664EAB5DD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{4A25F878-14F9-4A7D-8E8D-0A854C844974}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879-4E46-A702-AD664EAB5DD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{B0C68F47-5387-4ACF-826A-FFC17C11C89A}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879-4E46-A702-AD664EAB5DD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{0E343068-33AA-4D53-A050-0C6D2FDFD34D}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879-4E46-A702-AD664EAB5DD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{18306858-0127-443F-8494-2E449B2E5DD6}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879-4E46-A702-AD664EAB5D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879-4E46-A702-AD664EAB5DDB}"/>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{00D403A0-0508-4092-8B3C-86468413B3AD}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BE9-40B1-AFCA-84843CCE59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{7F4CD79D-C310-4D95-8DA4-8A2DB0F26C10}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E9-40B1-AFCA-84843CCE59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{B72EF794-39F6-4818-BECF-6CAADCAA2ABA}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E9-40B1-AFCA-84843CCE59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{A0424A2E-B0F4-4130-B6FD-8BB75E5353EB}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E9-40B1-AFCA-84843CCE59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{8D97A481-9BEB-4668-8348-2499C3294E93}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E9-40B1-AFCA-84843CCE595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{3920398A-EFCC-423E-8A87-325CDC9A457D}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BE9-40B1-AFCA-84843CCE595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{AAE30946-A236-4677-AC01-25579F49838A}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BE9-40B1-AFCA-84843CCE595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{D8D0060E-BAAB-4F47-959F-CEF27CD5B1E0}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BE9-40B1-AFCA-84843CCE595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{0DEC754F-5E3B-4E06-AE73-DC8D2DA07EA6}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BE9-40B1-AFCA-84843CCE59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8.1999999999999993</c:v>
                </c:pt>
                <c:pt idx="16">
                  <c:v>8.6</c:v>
                </c:pt>
                <c:pt idx="24">
                  <c:v>9.4</c:v>
                </c:pt>
                <c:pt idx="32">
                  <c:v>10.1</c:v>
                </c:pt>
              </c:numCache>
            </c:numRef>
          </c:xVal>
          <c:yVal>
            <c:numRef>
              <c:f>公会計指標分析・財政指標組合せ分析表!$BP$73:$DC$73</c:f>
              <c:numCache>
                <c:formatCode>#,##0.0;"▲ "#,##0.0</c:formatCode>
                <c:ptCount val="40"/>
                <c:pt idx="0">
                  <c:v>12.4</c:v>
                </c:pt>
                <c:pt idx="8">
                  <c:v>3.5</c:v>
                </c:pt>
                <c:pt idx="16">
                  <c:v>8.6999999999999993</c:v>
                </c:pt>
              </c:numCache>
            </c:numRef>
          </c:yVal>
          <c:smooth val="0"/>
          <c:extLst>
            <c:ext xmlns:c16="http://schemas.microsoft.com/office/drawing/2014/chart" uri="{C3380CC4-5D6E-409C-BE32-E72D297353CC}">
              <c16:uniqueId val="{00000009-CBE9-40B1-AFCA-84843CCE59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9.7893050721724134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{CC68B80B-69CC-4F54-B310-A588CFC5130D}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BE9-40B1-AFCA-84843CCE59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{FBB948D9-D881-4E9B-BCE6-5D929F456558}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E9-40B1-AFCA-84843CCE59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{D8827458-8EB3-4393-B7E7-03F59ACBD236}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E9-40B1-AFCA-84843CCE59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{E11AA66F-5156-4CB3-B2E2-C0E1CDAE6874}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E9-40B1-AFCA-84843CCE59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{409E61ED-2DE3-431A-9EF3-5A47F9B4D3F8}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E9-40B1-AFCA-84843CCE595F}"/>
                </c:ext>
              </c:extLst>
            </c:dLbl>
            <c:dLbl>
              <c:idx val="8"/>
              <c:layout>
                <c:manualLayout>
                  <c:x val="-4.516035515397127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{D001E1D7-8316-4D23-BDAE-C3AF30043583}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BE9-40B1-AFCA-84843CCE595F}"/>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{C93F8E40-359C-4740-9C6D-490CBAA53F64}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BE9-40B1-AFCA-84843CCE595F}"/>
                </c:ext>
              </c:extLst>
            </c:dLbl>
            <c:dLbl>
              <c:idx val="24"/>
              <c:layout>
                <c:manualLayout>
                  <c:x val="-1.8235628084249993E-2"/>
                  <c:y val="-6.359891417740992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{E8A2E46F-D267-47DC-8C5E-F210193474B7}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BE9-40B1-AFCA-84843CCE595F}"/>
                </c:ext>
              </c:extLst>
            </c:dLbl>
            <c:dLbl>
              <c:idx val="32"/>
              <c:layout>
                <c:manualLayout>
                  <c:x val="-3.1570342725075584E-2"/>
                  <c:y val="-2.575746263289381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{F37B2829-C880-491F-A481-4DF559E8A86D}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BE9-40B1-AFCA-84843CCE59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BE9-40B1-AFCA-84843CCE595F}"/>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元利償還金は前年比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し、算入公債費等は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平成２８年度に発行した統合中学校建設事業及び峰浜地区統合小学校建設事業の元金償還開始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要因となっている。今後も過疎対策事業債等を活用した関連事業の実施により比率は同程度で推移する見込みである。公営企業債の元利償還金に対する繰入金は、簡易水道事業で平成２１年度から２８年度に実施した観海地区の施設更新事業の償還開始等により増加傾向にあるものの、下水道事業の元金償還が一部終了し減少傾向にあることから横ばいで推移する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今後は建設事業の限度額を設定することで地方債の発行を抑制し、公債費負担の平準化を図りながら適正な財政運営に努める。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本町では、満期一括償還の地方債を発行していないため、減債基金残高と減債基金積立相当額に該当する数値はありません。</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将来負担額については、一般会計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に係る地方債の現在高が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２８１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八森地区及び沢目地区浄化センターの改修工事終了に伴う公営企業債等繰入見込額５６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百万円減となったことなどから、将来負担額全体で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３６６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充当可能財源等については、財政調整基金残高の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に伴い充当可能基金が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５３５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百万円の減となり、全体では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５６３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将来負担額を充当可能財源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上回り比率なしとなった。今後も地方債発行額を元金償還額と均等させることで将来負担比率の分子縮小を目指すが、普通交付税合併算定替の段階的縮減により標準財政規模も縮小していることから、毎年シミュレーションを行い、比率の動向を注視しながら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秋田県八峰町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９４８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１３９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となったこと等から、基金全体としては１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今後、財政調整基金は毎年取り崩す見込みであり、減債基金、その他特定目的基金についても横ばい、または減少する見込みであるため基金全体が減少していく見込みである。</a:t>
          </a:r>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加えて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、地方交付税が人口減少の影響により減額となることが懸念されるため、財政調整基金の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大幅な取り崩しを回避するため歳出構造の改革に取り組む必要がある。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合併町村振興基金　　地域における住民の連帯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強化及び旧町村単位での地域振興に資する事業に充てる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地域福祉基金　　　　　高齢者の地域保健福祉の増進を目的とした施策の実施に要する経費に充てる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雇用創出基金　　　　　雇用の機会を創出する事業に充てる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観光振興基金　　　　　観光の振興を目的とした施策の実施に要する経費に充当する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ふるさと八峰応援基金　寄付者の思いを実現化し、多様な人々の参加による個性豊かな活力あふれるふるさとづくりに資する事業に充当</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雇用創出基金　　　　　雇用創出活動支援事業補助金の財源に充当しており、前年度比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ふるさと八峰応援基金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ＪＴＢに事務委託したことにより事務費の基金取崩しがあったものの、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ふるさと納税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百万円を積立し、前年度比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上記以外の、その他特定目的基金については、基金利子の積立のみであり、増減はわずかである。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合併町村振興基金　　　合併特例債を活用して造成した基金であり、起債償還が終了した積立原資部分の取崩しは認められているが、初回積立（平成１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８年度）の償還終了が令和３年度であるため、当面の間は取り崩しを行わない。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地域福祉基金　　　　　　果実運用基金でソフト事業に充当することにしているが、近年の低金利の影響で年間約１５～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０万円程度の利子であるため、</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取崩しが行われていない。今後は制度改正により活用が可能になるが利率の上昇がない限り取崩しは行わない予定である。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雇用創出基金　　　　　　利子以外の積立はしないことにしており、事業執行によって残高は減少していく見込みである。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観光振興基金　　　　　　現在、取崩しをして充当する事業計画がないため、残高は横ばいとなる見込みである。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ふるさと八峰応援基金　寄附金は順調に伸びてきているものの、ＪＴＢに事務委託しており返礼品を含む事務費が６割を占めるため残るのは４割程度で</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ある。今後も計画的に活用する予定であり、残高は減少していく見込みである。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前年度決算剰余金のうち１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０百万円と条例で規定している土地建物貸付収入等の積立が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財源補てん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等で２７４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普通交付税の合併算定替の段階的縮減が進み、積立額を取崩し額が上回る予定であるが、公共施設等の老朽化や災害に対応するため、ある程度の蓄えが必要と考える。大幅な取り崩しを回避するため歳出構造の改革に取り組む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基金利子の積立のみであるため、わずかに増加している。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繰上償還の見込みがないため今後も残高は横ばいとなる見込みである。今後、繰上償還の必要が生じれば基金の取り崩しを検討する。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460D33E-2C41-4128-8933-C739B9D482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B172334-3718-44ED-AF90-75F037BBEB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4910BAFE-AD85-4579-94B8-C7B0252ACFA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4C20A30B-C8E0-41AC-A3D2-1864FB5505A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D619343E-FBAB-4AE5-A511-A6988D79B2D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1DF20D6C-DCDF-4BD9-94C0-65ACAFA3074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BCE93570-0612-4C6E-BCE5-C2DAB8C4AF4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10C0923B-323A-4CF0-814E-A7B5E493DDF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3D4E2011-8AE8-4894-934C-ACBD89BC393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A5F1CBF9-836D-45A4-AE04-B4296AFE748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D7C40BC8-B910-42E0-B288-BB8EA68A965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35EFF2A7-8899-4DFF-A11D-8C526A0805E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3130E8D-D0B0-4C49-B7C1-C93A14C7269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61E9FA51-4824-4296-819F-EC25CACB4A7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A4476F05-9026-4C26-866D-AE0D582D5DF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3B1BA3AB-AFF3-49FD-96AF-FBCAC149491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7,042
6,982
234.14
6,428,622
6,081,948
282,584
3,974,832
7,008,399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173C8E8E-41EE-4AD2-A2A3-549BF44CBF1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73919A1B-B7AF-4A05-83FF-09CCB3A5CD0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F9351880-E350-4C3F-ADC4-726C25F31E8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2827F8D3-C85E-4678-83F2-A4103307AFE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AEC588A0-C3B8-4038-BCA6-DC9D7CA8AC7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19239B51-47C7-4ECC-AD84-3F655DC6963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3AFD2A8-8AE5-40CA-99A4-EE7DE576C8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2FE655BD-BA21-4EFF-817B-51434851402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FE89670E-1B46-482F-B5DA-3AA6C1E9C8D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B8C0F725-7C9B-49E9-BA43-21CF809922D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74C9A915-3129-4298-84FB-215E111A809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6F52765-37C6-458A-A741-67F59A78BBB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F8A04495-6DD1-4CC5-A1FB-FC02297A3B2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639A7B90-A352-4A7E-90EA-6BA3A0A6358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816B3BD3-5638-481F-9D25-3AC48A2F823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2B453924-4E03-4F81-9DDA-1DF03E76C9B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A67F3756-831B-4F9B-9849-D0888892CFA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E63D3D4E-B6CC-4F02-88B2-75C6C6BEBA4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9DF6F153-10B3-4C6E-9E25-BCFDE4DABC2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FAFDDDD8-2937-4BFF-81AF-23A0F18446F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5A6CED7B-BE07-4A65-BC40-6970D5F3197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3C66A334-B555-4F5C-ACF1-976C071892B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7E7B0714-DB8F-43D1-8053-35648332C2E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CF908827-08E4-4829-87D6-E16C9FCEEC5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845B0E27-1DE9-4FF5-93FD-257F6CA12A0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24B39587-FD89-4CB9-A7B8-205DE22DABD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19138570-6FE9-4E3F-982A-6BB4DE03076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EF65E6DB-BD37-47C6-954A-C7F4413E334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4E5373A-382B-4E77-8FA5-9BD8950E6FF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72B58ABB-96D1-4E78-98C4-437449AD172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CD8C8626-708E-4F74-9B34-A7E2E9EA465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9ACA5D96-3E11-4A07-924E-E03CF3C51AF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3F34CB8E-D944-4870-A255-BDB7A6A0420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71049EEC-4142-42C2-96B8-BD3224E2334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6AF4B424-E4C3-4B5D-B7A0-070E576C057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これは、庁舎の火災により平成２１年度に現庁舎を建設したことが主な要因である。今後は、「公共施設等総合管理計画」に基づき遊休施設の除却を計画的に進め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保有する公共建築物等の延床面積２８％縮減を目標に指標が悪化しないよう努めていく。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E0ECD4-2640-4C22-A69E-B8E8CCF1923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9A60E969-6A44-46CD-A0FE-42FFC91F2BF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BC79AF35-0C00-4245-8079-A20AEAD69E7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36A6A3A7-BF1D-4BDC-A48B-601989C689E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a:extLst>
            <a:ext uri="{FF2B5EF4-FFF2-40B4-BE49-F238E27FC236}">
              <a16:creationId xmlns:a16="http://schemas.microsoft.com/office/drawing/2014/main" id="{AD8BD8CF-0D04-4FE3-A2A2-20A7F83DC5B8}"/>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0F2B45C3-BC13-4A21-A560-4A985312A7B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92715D52-9E54-4090-BA28-A5FCE5EB18D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F80D8F98-AE74-4603-AA17-555F83BB08B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06F49395-DFEB-46E8-9DC1-AF67A8B6B29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B4FE2ABA-2D85-4522-9236-6E10114B0E7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72E72631-EEB6-4B64-89C5-323D53B0912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34077FD4-5A00-4F7A-B7B9-94AD076DCFA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076980CB-9EFA-4AB3-9996-9EE6EECF79A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C799E649-3A33-4572-AAEF-526CD757BF4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929D0CA3-828A-4196-A45B-8DA4F9E86D6C}"/>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907D9B53-AA37-4670-B354-1748569C114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9" name="直線コネクタ 68">
          <a:extLst>
            <a:ext uri="{FF2B5EF4-FFF2-40B4-BE49-F238E27FC236}">
              <a16:creationId xmlns:a16="http://schemas.microsoft.com/office/drawing/2014/main" id="{EFD24173-9C17-418A-A0CA-D75DC1A99388}"/>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0" name="有形固定資産減価償却率最小値テキスト">
          <a:extLst>
            <a:ext uri="{FF2B5EF4-FFF2-40B4-BE49-F238E27FC236}">
              <a16:creationId xmlns:a16="http://schemas.microsoft.com/office/drawing/2014/main" id="{1D16001D-18E8-4AE6-9CD2-43FC7A5059E6}"/>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1" name="直線コネクタ 70">
          <a:extLst>
            <a:ext uri="{FF2B5EF4-FFF2-40B4-BE49-F238E27FC236}">
              <a16:creationId xmlns:a16="http://schemas.microsoft.com/office/drawing/2014/main" id="{7F5C60A5-AA46-45AE-B3BD-BDA1D060801A}"/>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2" name="有形固定資産減価償却率最大値テキスト">
          <a:extLst>
            <a:ext uri="{FF2B5EF4-FFF2-40B4-BE49-F238E27FC236}">
              <a16:creationId xmlns:a16="http://schemas.microsoft.com/office/drawing/2014/main" id="{4E131DE7-FA0F-42C4-BF30-968BEE21C06E}"/>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3" name="直線コネクタ 72">
          <a:extLst>
            <a:ext uri="{FF2B5EF4-FFF2-40B4-BE49-F238E27FC236}">
              <a16:creationId xmlns:a16="http://schemas.microsoft.com/office/drawing/2014/main" id="{F35A1603-B1CC-49AB-A470-1408414D2983}"/>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74" name="有形固定資産減価償却率平均値テキスト">
          <a:extLst>
            <a:ext uri="{FF2B5EF4-FFF2-40B4-BE49-F238E27FC236}">
              <a16:creationId xmlns:a16="http://schemas.microsoft.com/office/drawing/2014/main" id="{23BC3C7C-CD06-49B9-92E5-76C7E9788359}"/>
            </a:ext>
          </a:extLst>
        </xdr:cNvPr>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5" name="フローチャート: 判断 74">
          <a:extLst>
            <a:ext uri="{FF2B5EF4-FFF2-40B4-BE49-F238E27FC236}">
              <a16:creationId xmlns:a16="http://schemas.microsoft.com/office/drawing/2014/main" id="{934EECB7-F59A-4996-83A6-6C3D2E4A0260}"/>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6" name="フローチャート: 判断 75">
          <a:extLst>
            <a:ext uri="{FF2B5EF4-FFF2-40B4-BE49-F238E27FC236}">
              <a16:creationId xmlns:a16="http://schemas.microsoft.com/office/drawing/2014/main" id="{336F0F29-C1D9-4292-87FC-BDC5DF40762A}"/>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7" name="フローチャート: 判断 76">
          <a:extLst>
            <a:ext uri="{FF2B5EF4-FFF2-40B4-BE49-F238E27FC236}">
              <a16:creationId xmlns:a16="http://schemas.microsoft.com/office/drawing/2014/main" id="{462456BD-3BA4-4EBF-A817-4CCE0D8F286F}"/>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8" name="フローチャート: 判断 77">
          <a:extLst>
            <a:ext uri="{FF2B5EF4-FFF2-40B4-BE49-F238E27FC236}">
              <a16:creationId xmlns:a16="http://schemas.microsoft.com/office/drawing/2014/main" id="{37F3FC7F-E376-4824-92A4-3C9F44C6E260}"/>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9" name="フローチャート: 判断 78">
          <a:extLst>
            <a:ext uri="{FF2B5EF4-FFF2-40B4-BE49-F238E27FC236}">
              <a16:creationId xmlns:a16="http://schemas.microsoft.com/office/drawing/2014/main" id="{F9D64729-1C81-4284-81EE-AE13968D945E}"/>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A864D96-5FE8-4F82-AD2D-F42185F08C3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7F77331-C44C-46A8-9E7B-E6678C24364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E69337E-88BB-42E8-83B7-BBE0F47F492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35C9C91-645E-4A53-92AF-C085988A0CF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9567951-1594-4D8B-A498-39E911D4344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63077</xdr:rowOff>
    </xdr:from>
    <xdr:to>
      <xdr:col>23</xdr:col>
      <xdr:colOff>136525</xdr:colOff>
      <xdr:row>30</xdr:row>
      <xdr:rowOff>164677</xdr:rowOff>
    </xdr:to>
    <xdr:sp macro="" textlink="">
      <xdr:nvSpPr>
        <xdr:cNvPr id="85" name="楕円 84">
          <a:extLst>
            <a:ext uri="{FF2B5EF4-FFF2-40B4-BE49-F238E27FC236}">
              <a16:creationId xmlns:a16="http://schemas.microsoft.com/office/drawing/2014/main" id="{CB626C9B-32C0-4849-A22B-35B3000D88AC}"/>
            </a:ext>
          </a:extLst>
        </xdr:cNvPr>
        <xdr:cNvSpPr/>
      </xdr:nvSpPr>
      <xdr:spPr>
        <a:xfrm>
          <a:off x="47117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85954</xdr:rowOff>
    </xdr:from>
    <xdr:ext cx="405111" cy="259045"/>
    <xdr:sp macro="" textlink="">
      <xdr:nvSpPr>
        <xdr:cNvPr id="86" name="有形固定資産減価償却率該当値テキスト">
          <a:extLst>
            <a:ext uri="{FF2B5EF4-FFF2-40B4-BE49-F238E27FC236}">
              <a16:creationId xmlns:a16="http://schemas.microsoft.com/office/drawing/2014/main" id="{B1789D39-F11A-4932-A66E-19270AD0C566}"/>
            </a:ext>
          </a:extLst>
        </xdr:cNvPr>
        <xdr:cNvSpPr txBox="1"/>
      </xdr:nvSpPr>
      <xdr:spPr>
        <a:xfrm>
          <a:off x="4813300" y="5829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14499</xdr:rowOff>
    </xdr:from>
    <xdr:to>
      <xdr:col>19</xdr:col>
      <xdr:colOff>187325</xdr:colOff>
      <xdr:row>30</xdr:row>
      <xdr:rowOff>116099</xdr:rowOff>
    </xdr:to>
    <xdr:sp macro="" textlink="">
      <xdr:nvSpPr>
        <xdr:cNvPr id="87" name="楕円 86">
          <a:extLst>
            <a:ext uri="{FF2B5EF4-FFF2-40B4-BE49-F238E27FC236}">
              <a16:creationId xmlns:a16="http://schemas.microsoft.com/office/drawing/2014/main" id="{8B5B7D96-7C94-41F8-9181-A8AC1B01EF78}"/>
            </a:ext>
          </a:extLst>
        </xdr:cNvPr>
        <xdr:cNvSpPr/>
      </xdr:nvSpPr>
      <xdr:spPr>
        <a:xfrm>
          <a:off x="4000500" y="59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65299</xdr:rowOff>
    </xdr:from>
    <xdr:to>
      <xdr:col>23</xdr:col>
      <xdr:colOff>85725</xdr:colOff>
      <xdr:row>30</xdr:row>
      <xdr:rowOff>113877</xdr:rowOff>
    </xdr:to>
    <xdr:cxnSp macro="">
      <xdr:nvCxnSpPr>
        <xdr:cNvPr id="88" name="直線コネクタ 87">
          <a:extLst>
            <a:ext uri="{FF2B5EF4-FFF2-40B4-BE49-F238E27FC236}">
              <a16:creationId xmlns:a16="http://schemas.microsoft.com/office/drawing/2014/main" id="{514577DC-BEB9-48C2-A59F-85B34E330B59}"/>
            </a:ext>
          </a:extLst>
        </xdr:cNvPr>
        <xdr:cNvCxnSpPr/>
      </xdr:nvCxnSpPr>
      <xdr:spPr>
        <a:xfrm>
          <a:off x="4051300" y="5980324"/>
          <a:ext cx="711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137372</xdr:rowOff>
    </xdr:from>
    <xdr:to>
      <xdr:col>15</xdr:col>
      <xdr:colOff>187325</xdr:colOff>
      <xdr:row>30</xdr:row>
      <xdr:rowOff>67522</xdr:rowOff>
    </xdr:to>
    <xdr:sp macro="" textlink="">
      <xdr:nvSpPr>
        <xdr:cNvPr id="89" name="楕円 88">
          <a:extLst>
            <a:ext uri="{FF2B5EF4-FFF2-40B4-BE49-F238E27FC236}">
              <a16:creationId xmlns:a16="http://schemas.microsoft.com/office/drawing/2014/main" id="{D727B5E0-4B53-4C99-83C6-EEA868B9423E}"/>
            </a:ext>
          </a:extLst>
        </xdr:cNvPr>
        <xdr:cNvSpPr/>
      </xdr:nvSpPr>
      <xdr:spPr>
        <a:xfrm>
          <a:off x="3238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16722</xdr:rowOff>
    </xdr:from>
    <xdr:to>
      <xdr:col>19</xdr:col>
      <xdr:colOff>136525</xdr:colOff>
      <xdr:row>30</xdr:row>
      <xdr:rowOff>65299</xdr:rowOff>
    </xdr:to>
    <xdr:cxnSp macro="">
      <xdr:nvCxnSpPr>
        <xdr:cNvPr id="90" name="直線コネクタ 89">
          <a:extLst>
            <a:ext uri="{FF2B5EF4-FFF2-40B4-BE49-F238E27FC236}">
              <a16:creationId xmlns:a16="http://schemas.microsoft.com/office/drawing/2014/main" id="{1F345C77-3C26-4FC8-A426-FED851B28D27}"/>
            </a:ext>
          </a:extLst>
        </xdr:cNvPr>
        <xdr:cNvCxnSpPr/>
      </xdr:nvCxnSpPr>
      <xdr:spPr>
        <a:xfrm>
          <a:off x="3289300" y="5931747"/>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148167</xdr:rowOff>
    </xdr:from>
    <xdr:to>
      <xdr:col>11</xdr:col>
      <xdr:colOff>187325</xdr:colOff>
      <xdr:row>30</xdr:row>
      <xdr:rowOff>78317</xdr:rowOff>
    </xdr:to>
    <xdr:sp macro="" textlink="">
      <xdr:nvSpPr>
        <xdr:cNvPr id="91" name="楕円 90">
          <a:extLst>
            <a:ext uri="{FF2B5EF4-FFF2-40B4-BE49-F238E27FC236}">
              <a16:creationId xmlns:a16="http://schemas.microsoft.com/office/drawing/2014/main" id="{E8247E1C-E9E6-4162-8AB9-B31B6618F66E}"/>
            </a:ext>
          </a:extLst>
        </xdr:cNvPr>
        <xdr:cNvSpPr/>
      </xdr:nvSpPr>
      <xdr:spPr>
        <a:xfrm>
          <a:off x="2476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16722</xdr:rowOff>
    </xdr:from>
    <xdr:to>
      <xdr:col>15</xdr:col>
      <xdr:colOff>136525</xdr:colOff>
      <xdr:row>30</xdr:row>
      <xdr:rowOff>27517</xdr:rowOff>
    </xdr:to>
    <xdr:cxnSp macro="">
      <xdr:nvCxnSpPr>
        <xdr:cNvPr id="92" name="直線コネクタ 91">
          <a:extLst>
            <a:ext uri="{FF2B5EF4-FFF2-40B4-BE49-F238E27FC236}">
              <a16:creationId xmlns:a16="http://schemas.microsoft.com/office/drawing/2014/main" id="{90130983-9818-4BB9-8759-79F6B157D4A1}"/>
            </a:ext>
          </a:extLst>
        </xdr:cNvPr>
        <xdr:cNvCxnSpPr/>
      </xdr:nvCxnSpPr>
      <xdr:spPr>
        <a:xfrm flipV="1">
          <a:off x="2527300" y="593174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130175</xdr:rowOff>
    </xdr:from>
    <xdr:to>
      <xdr:col>7</xdr:col>
      <xdr:colOff>187325</xdr:colOff>
      <xdr:row>30</xdr:row>
      <xdr:rowOff>60325</xdr:rowOff>
    </xdr:to>
    <xdr:sp macro="" textlink="">
      <xdr:nvSpPr>
        <xdr:cNvPr id="93" name="楕円 92">
          <a:extLst>
            <a:ext uri="{FF2B5EF4-FFF2-40B4-BE49-F238E27FC236}">
              <a16:creationId xmlns:a16="http://schemas.microsoft.com/office/drawing/2014/main" id="{573185BF-12A7-4B3F-A8C9-076961433781}"/>
            </a:ext>
          </a:extLst>
        </xdr:cNvPr>
        <xdr:cNvSpPr/>
      </xdr:nvSpPr>
      <xdr:spPr>
        <a:xfrm>
          <a:off x="1714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9525</xdr:rowOff>
    </xdr:from>
    <xdr:to>
      <xdr:col>11</xdr:col>
      <xdr:colOff>136525</xdr:colOff>
      <xdr:row>30</xdr:row>
      <xdr:rowOff>27517</xdr:rowOff>
    </xdr:to>
    <xdr:cxnSp macro="">
      <xdr:nvCxnSpPr>
        <xdr:cNvPr id="94" name="直線コネクタ 93">
          <a:extLst>
            <a:ext uri="{FF2B5EF4-FFF2-40B4-BE49-F238E27FC236}">
              <a16:creationId xmlns:a16="http://schemas.microsoft.com/office/drawing/2014/main" id="{07D1A5B0-678A-4139-B875-A4D7D191ED41}"/>
            </a:ext>
          </a:extLst>
        </xdr:cNvPr>
        <xdr:cNvCxnSpPr/>
      </xdr:nvCxnSpPr>
      <xdr:spPr>
        <a:xfrm>
          <a:off x="1765300" y="5924550"/>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95" name="n_1aveValue有形固定資産減価償却率">
          <a:extLst>
            <a:ext uri="{FF2B5EF4-FFF2-40B4-BE49-F238E27FC236}">
              <a16:creationId xmlns:a16="http://schemas.microsoft.com/office/drawing/2014/main" id="{2C6E1247-9D40-46AF-BBF3-FE299A254D7A}"/>
            </a:ext>
          </a:extLst>
        </xdr:cNvPr>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96" name="n_2aveValue有形固定資産減価償却率">
          <a:extLst>
            <a:ext uri="{FF2B5EF4-FFF2-40B4-BE49-F238E27FC236}">
              <a16:creationId xmlns:a16="http://schemas.microsoft.com/office/drawing/2014/main" id="{5B3AAB44-0A51-4540-B808-9949ECAD87C4}"/>
            </a:ext>
          </a:extLst>
        </xdr:cNvPr>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97" name="n_3aveValue有形固定資産減価償却率">
          <a:extLst>
            <a:ext uri="{FF2B5EF4-FFF2-40B4-BE49-F238E27FC236}">
              <a16:creationId xmlns:a16="http://schemas.microsoft.com/office/drawing/2014/main" id="{FD276AAC-48D0-4840-B466-37A3757F6CAB}"/>
            </a:ext>
          </a:extLst>
        </xdr:cNvPr>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98" name="n_4aveValue有形固定資産減価償却率">
          <a:extLst>
            <a:ext uri="{FF2B5EF4-FFF2-40B4-BE49-F238E27FC236}">
              <a16:creationId xmlns:a16="http://schemas.microsoft.com/office/drawing/2014/main" id="{2FE49C8C-59AF-40B0-A48B-2D2DEDA827B3}"/>
            </a:ext>
          </a:extLst>
        </xdr:cNvPr>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132626</xdr:rowOff>
    </xdr:from>
    <xdr:ext cx="405111" cy="259045"/>
    <xdr:sp macro="" textlink="">
      <xdr:nvSpPr>
        <xdr:cNvPr id="99" name="n_1mainValue有形固定資産減価償却率">
          <a:extLst>
            <a:ext uri="{FF2B5EF4-FFF2-40B4-BE49-F238E27FC236}">
              <a16:creationId xmlns:a16="http://schemas.microsoft.com/office/drawing/2014/main" id="{41D22BDD-6066-4493-8C41-D7484A94560C}"/>
            </a:ext>
          </a:extLst>
        </xdr:cNvPr>
        <xdr:cNvSpPr txBox="1"/>
      </xdr:nvSpPr>
      <xdr:spPr>
        <a:xfrm>
          <a:off x="3836044" y="570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84049</xdr:rowOff>
    </xdr:from>
    <xdr:ext cx="405111" cy="259045"/>
    <xdr:sp macro="" textlink="">
      <xdr:nvSpPr>
        <xdr:cNvPr id="100" name="n_2mainValue有形固定資産減価償却率">
          <a:extLst>
            <a:ext uri="{FF2B5EF4-FFF2-40B4-BE49-F238E27FC236}">
              <a16:creationId xmlns:a16="http://schemas.microsoft.com/office/drawing/2014/main" id="{CA346F65-A8AF-466E-A655-C9BC32654560}"/>
            </a:ext>
          </a:extLst>
        </xdr:cNvPr>
        <xdr:cNvSpPr txBox="1"/>
      </xdr:nvSpPr>
      <xdr:spPr>
        <a:xfrm>
          <a:off x="3086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94844</xdr:rowOff>
    </xdr:from>
    <xdr:ext cx="405111" cy="259045"/>
    <xdr:sp macro="" textlink="">
      <xdr:nvSpPr>
        <xdr:cNvPr id="101" name="n_3mainValue有形固定資産減価償却率">
          <a:extLst>
            <a:ext uri="{FF2B5EF4-FFF2-40B4-BE49-F238E27FC236}">
              <a16:creationId xmlns:a16="http://schemas.microsoft.com/office/drawing/2014/main" id="{AFA5D64C-BB4B-4DE7-A47E-A98B7A2DC3B4}"/>
            </a:ext>
          </a:extLst>
        </xdr:cNvPr>
        <xdr:cNvSpPr txBox="1"/>
      </xdr:nvSpPr>
      <xdr:spPr>
        <a:xfrm>
          <a:off x="23247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102" name="n_4mainValue有形固定資産減価償却率">
          <a:extLst>
            <a:ext uri="{FF2B5EF4-FFF2-40B4-BE49-F238E27FC236}">
              <a16:creationId xmlns:a16="http://schemas.microsoft.com/office/drawing/2014/main" id="{443A0C2C-F863-4FCD-AB2A-62E86947B66E}"/>
            </a:ext>
          </a:extLst>
        </xdr:cNvPr>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BA90E782-C9C3-4350-B428-577B9F670FB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3E924FB-1098-4302-AA06-3D573DB2047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B82FCCF8-066A-4DC7-8CC4-963087360BB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D32E4B28-1870-482B-8730-11C73D00CDF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D367E080-0B5B-479E-BA6B-3A2B266E391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E839A3D4-4DDA-4DE1-8BE4-E41CA34CD62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67CF5388-C683-4140-94E7-919830FBB86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90A24962-FA09-4987-AC51-BE97807C3A4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37CF8E8C-A122-4E4B-A131-CD1C281EC9F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D7AA130F-7D2B-42B3-B4D8-6B6FAAAF281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8C75D915-A430-4F19-9DD9-13D5B74055D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A2466BA5-E30C-4A86-97CC-A673E520DA4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F728FA07-5143-42A1-8870-B12670990B2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９９．４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％となった。これは平成２６・２７年度に実施した統合小学校及び統合中学校の建設工事により地方債残高が増加したことが要因である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が、平成２８年度をピークに減少しており、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地方債の新規発行抑制や、継続事業の見直しにより町の将来的な財政負担の軽減を図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C40FFDA3-076A-43B0-B998-7D00C719120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D404CAF7-E923-4004-850A-D0839984A0E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24F7AE38-9DBC-4F1F-8CDC-A554817C699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10778108-AD06-4377-A4AE-16FE19E9C2B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B2526744-93CA-4DD0-AF13-AD4CE1B5692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2F2E267F-9558-4EA5-B241-02D9DBD1525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0779D584-318B-4929-9BFA-71F3C965CB3D}"/>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7C169E26-5696-4CF7-B074-EC0D9DE30FE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58724643-B696-4BEC-B530-645076A93E3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F13158F1-BD87-4077-863D-5F42D98A16A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77381470-B1DD-485B-A47C-6CA22419C3D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A251710E-DA1B-4C91-B640-99EE7DAC00F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EA046445-57EB-4E82-9B17-6936B2CA15F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5B61185E-ABAC-4AEA-A253-7F608F74E1E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87146AB4-9A86-4106-86CE-9A74A6BC3C1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D71F12B3-328D-4A54-8680-B6F6658DA29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336071E1-DC46-416C-8430-A5FE952EC0E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3" name="直線コネクタ 132">
          <a:extLst>
            <a:ext uri="{FF2B5EF4-FFF2-40B4-BE49-F238E27FC236}">
              <a16:creationId xmlns:a16="http://schemas.microsoft.com/office/drawing/2014/main" id="{537D9D97-4F82-4025-AEE2-1E58EFCE3509}"/>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4" name="債務償還比率最小値テキスト">
          <a:extLst>
            <a:ext uri="{FF2B5EF4-FFF2-40B4-BE49-F238E27FC236}">
              <a16:creationId xmlns:a16="http://schemas.microsoft.com/office/drawing/2014/main" id="{078A32C2-6F75-4EA2-940A-E2337C13A707}"/>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5" name="直線コネクタ 134">
          <a:extLst>
            <a:ext uri="{FF2B5EF4-FFF2-40B4-BE49-F238E27FC236}">
              <a16:creationId xmlns:a16="http://schemas.microsoft.com/office/drawing/2014/main" id="{65E1A6F0-76E6-41E9-AC3A-80E2716FD9A6}"/>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532541B9-C7A9-477F-AB20-486C2DCCEF5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E9D9E3C4-5239-41DC-99FE-E024717C68A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8" name="債務償還比率平均値テキスト">
          <a:extLst>
            <a:ext uri="{FF2B5EF4-FFF2-40B4-BE49-F238E27FC236}">
              <a16:creationId xmlns:a16="http://schemas.microsoft.com/office/drawing/2014/main" id="{692DBC3C-6A3C-48F3-A549-CCB5C7C29CCB}"/>
            </a:ext>
          </a:extLst>
        </xdr:cNvPr>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9" name="フローチャート: 判断 138">
          <a:extLst>
            <a:ext uri="{FF2B5EF4-FFF2-40B4-BE49-F238E27FC236}">
              <a16:creationId xmlns:a16="http://schemas.microsoft.com/office/drawing/2014/main" id="{E8854ECC-647A-4A41-A2B6-41AE1E61A27F}"/>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0" name="フローチャート: 判断 139">
          <a:extLst>
            <a:ext uri="{FF2B5EF4-FFF2-40B4-BE49-F238E27FC236}">
              <a16:creationId xmlns:a16="http://schemas.microsoft.com/office/drawing/2014/main" id="{F0934B66-1409-48B8-A68A-9B14973E9A35}"/>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1" name="フローチャート: 判断 140">
          <a:extLst>
            <a:ext uri="{FF2B5EF4-FFF2-40B4-BE49-F238E27FC236}">
              <a16:creationId xmlns:a16="http://schemas.microsoft.com/office/drawing/2014/main" id="{E8606B47-1764-41FF-903F-1FC4AA355821}"/>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2" name="フローチャート: 判断 141">
          <a:extLst>
            <a:ext uri="{FF2B5EF4-FFF2-40B4-BE49-F238E27FC236}">
              <a16:creationId xmlns:a16="http://schemas.microsoft.com/office/drawing/2014/main" id="{10DF8D9F-DFE4-4349-A852-D7CE17B019F8}"/>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3" name="フローチャート: 判断 142">
          <a:extLst>
            <a:ext uri="{FF2B5EF4-FFF2-40B4-BE49-F238E27FC236}">
              <a16:creationId xmlns:a16="http://schemas.microsoft.com/office/drawing/2014/main" id="{64988AC0-B3D4-4C31-BC83-8D928D4ED237}"/>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E2D8241-6BD5-4378-83C7-078B07E64F8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898D1F12-E8A8-4CA9-A89B-30593B30059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4453956-ECE0-41C5-B383-8E3E7E6DB31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5603A8BE-09AC-45D1-AA23-A738D509322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AEACAE5-D8D2-48AC-96F1-5CDD32EA316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75002</xdr:rowOff>
    </xdr:from>
    <xdr:to>
      <xdr:col>76</xdr:col>
      <xdr:colOff>73025</xdr:colOff>
      <xdr:row>31</xdr:row>
      <xdr:rowOff>5152</xdr:rowOff>
    </xdr:to>
    <xdr:sp macro="" textlink="">
      <xdr:nvSpPr>
        <xdr:cNvPr id="149" name="楕円 148">
          <a:extLst>
            <a:ext uri="{FF2B5EF4-FFF2-40B4-BE49-F238E27FC236}">
              <a16:creationId xmlns:a16="http://schemas.microsoft.com/office/drawing/2014/main" id="{3F5F895F-DDFE-43FE-8BD0-DC4350D4343C}"/>
            </a:ext>
          </a:extLst>
        </xdr:cNvPr>
        <xdr:cNvSpPr/>
      </xdr:nvSpPr>
      <xdr:spPr>
        <a:xfrm>
          <a:off x="14744700" y="599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53429</xdr:rowOff>
    </xdr:from>
    <xdr:ext cx="469744" cy="259045"/>
    <xdr:sp macro="" textlink="">
      <xdr:nvSpPr>
        <xdr:cNvPr id="150" name="債務償還比率該当値テキスト">
          <a:extLst>
            <a:ext uri="{FF2B5EF4-FFF2-40B4-BE49-F238E27FC236}">
              <a16:creationId xmlns:a16="http://schemas.microsoft.com/office/drawing/2014/main" id="{00E6EB48-8E01-4236-889E-2029DBD8D0E6}"/>
            </a:ext>
          </a:extLst>
        </xdr:cNvPr>
        <xdr:cNvSpPr txBox="1"/>
      </xdr:nvSpPr>
      <xdr:spPr>
        <a:xfrm>
          <a:off x="14846300" y="596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94588</xdr:rowOff>
    </xdr:from>
    <xdr:to>
      <xdr:col>72</xdr:col>
      <xdr:colOff>123825</xdr:colOff>
      <xdr:row>31</xdr:row>
      <xdr:rowOff>24738</xdr:rowOff>
    </xdr:to>
    <xdr:sp macro="" textlink="">
      <xdr:nvSpPr>
        <xdr:cNvPr id="151" name="楕円 150">
          <a:extLst>
            <a:ext uri="{FF2B5EF4-FFF2-40B4-BE49-F238E27FC236}">
              <a16:creationId xmlns:a16="http://schemas.microsoft.com/office/drawing/2014/main" id="{8E41BCFB-7DAB-428A-8A91-1CF34DE858F7}"/>
            </a:ext>
          </a:extLst>
        </xdr:cNvPr>
        <xdr:cNvSpPr/>
      </xdr:nvSpPr>
      <xdr:spPr>
        <a:xfrm>
          <a:off x="14033500" y="600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125802</xdr:rowOff>
    </xdr:from>
    <xdr:to>
      <xdr:col>76</xdr:col>
      <xdr:colOff>22225</xdr:colOff>
      <xdr:row>30</xdr:row>
      <xdr:rowOff>145388</xdr:rowOff>
    </xdr:to>
    <xdr:cxnSp macro="">
      <xdr:nvCxnSpPr>
        <xdr:cNvPr id="152" name="直線コネクタ 151">
          <a:extLst>
            <a:ext uri="{FF2B5EF4-FFF2-40B4-BE49-F238E27FC236}">
              <a16:creationId xmlns:a16="http://schemas.microsoft.com/office/drawing/2014/main" id="{E9B527B6-313F-456B-AA97-BF23FCE3CC13}"/>
            </a:ext>
          </a:extLst>
        </xdr:cNvPr>
        <xdr:cNvCxnSpPr/>
      </xdr:nvCxnSpPr>
      <xdr:spPr>
        <a:xfrm flipV="1">
          <a:off x="14084300" y="6040827"/>
          <a:ext cx="711200" cy="1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130982</xdr:rowOff>
    </xdr:from>
    <xdr:to>
      <xdr:col>68</xdr:col>
      <xdr:colOff>123825</xdr:colOff>
      <xdr:row>31</xdr:row>
      <xdr:rowOff>61132</xdr:rowOff>
    </xdr:to>
    <xdr:sp macro="" textlink="">
      <xdr:nvSpPr>
        <xdr:cNvPr id="153" name="楕円 152">
          <a:extLst>
            <a:ext uri="{FF2B5EF4-FFF2-40B4-BE49-F238E27FC236}">
              <a16:creationId xmlns:a16="http://schemas.microsoft.com/office/drawing/2014/main" id="{F1A87178-7E1A-43B4-B6AE-F9BBCA77B0AE}"/>
            </a:ext>
          </a:extLst>
        </xdr:cNvPr>
        <xdr:cNvSpPr/>
      </xdr:nvSpPr>
      <xdr:spPr>
        <a:xfrm>
          <a:off x="13271500" y="60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145388</xdr:rowOff>
    </xdr:from>
    <xdr:to>
      <xdr:col>72</xdr:col>
      <xdr:colOff>73025</xdr:colOff>
      <xdr:row>31</xdr:row>
      <xdr:rowOff>10332</xdr:rowOff>
    </xdr:to>
    <xdr:cxnSp macro="">
      <xdr:nvCxnSpPr>
        <xdr:cNvPr id="154" name="直線コネクタ 153">
          <a:extLst>
            <a:ext uri="{FF2B5EF4-FFF2-40B4-BE49-F238E27FC236}">
              <a16:creationId xmlns:a16="http://schemas.microsoft.com/office/drawing/2014/main" id="{E0CDE9DD-7A61-4002-A7C0-4E2FB7077858}"/>
            </a:ext>
          </a:extLst>
        </xdr:cNvPr>
        <xdr:cNvCxnSpPr/>
      </xdr:nvCxnSpPr>
      <xdr:spPr>
        <a:xfrm flipV="1">
          <a:off x="13322300" y="6060413"/>
          <a:ext cx="762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136997</xdr:rowOff>
    </xdr:from>
    <xdr:to>
      <xdr:col>64</xdr:col>
      <xdr:colOff>123825</xdr:colOff>
      <xdr:row>31</xdr:row>
      <xdr:rowOff>67147</xdr:rowOff>
    </xdr:to>
    <xdr:sp macro="" textlink="">
      <xdr:nvSpPr>
        <xdr:cNvPr id="155" name="楕円 154">
          <a:extLst>
            <a:ext uri="{FF2B5EF4-FFF2-40B4-BE49-F238E27FC236}">
              <a16:creationId xmlns:a16="http://schemas.microsoft.com/office/drawing/2014/main" id="{C575A22F-21D1-4A50-A687-12A09210A7CD}"/>
            </a:ext>
          </a:extLst>
        </xdr:cNvPr>
        <xdr:cNvSpPr/>
      </xdr:nvSpPr>
      <xdr:spPr>
        <a:xfrm>
          <a:off x="12509500" y="605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10332</xdr:rowOff>
    </xdr:from>
    <xdr:to>
      <xdr:col>68</xdr:col>
      <xdr:colOff>73025</xdr:colOff>
      <xdr:row>31</xdr:row>
      <xdr:rowOff>16347</xdr:rowOff>
    </xdr:to>
    <xdr:cxnSp macro="">
      <xdr:nvCxnSpPr>
        <xdr:cNvPr id="156" name="直線コネクタ 155">
          <a:extLst>
            <a:ext uri="{FF2B5EF4-FFF2-40B4-BE49-F238E27FC236}">
              <a16:creationId xmlns:a16="http://schemas.microsoft.com/office/drawing/2014/main" id="{580AA6E1-078C-4E74-B27B-A12599E3535C}"/>
            </a:ext>
          </a:extLst>
        </xdr:cNvPr>
        <xdr:cNvCxnSpPr/>
      </xdr:nvCxnSpPr>
      <xdr:spPr>
        <a:xfrm flipV="1">
          <a:off x="12560300" y="6096807"/>
          <a:ext cx="76200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60352</xdr:rowOff>
    </xdr:from>
    <xdr:to>
      <xdr:col>60</xdr:col>
      <xdr:colOff>123825</xdr:colOff>
      <xdr:row>30</xdr:row>
      <xdr:rowOff>161952</xdr:rowOff>
    </xdr:to>
    <xdr:sp macro="" textlink="">
      <xdr:nvSpPr>
        <xdr:cNvPr id="157" name="楕円 156">
          <a:extLst>
            <a:ext uri="{FF2B5EF4-FFF2-40B4-BE49-F238E27FC236}">
              <a16:creationId xmlns:a16="http://schemas.microsoft.com/office/drawing/2014/main" id="{1D6FC066-9473-48ED-A31A-CB68924E8319}"/>
            </a:ext>
          </a:extLst>
        </xdr:cNvPr>
        <xdr:cNvSpPr/>
      </xdr:nvSpPr>
      <xdr:spPr>
        <a:xfrm>
          <a:off x="11747500" y="597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111152</xdr:rowOff>
    </xdr:from>
    <xdr:to>
      <xdr:col>64</xdr:col>
      <xdr:colOff>73025</xdr:colOff>
      <xdr:row>31</xdr:row>
      <xdr:rowOff>16347</xdr:rowOff>
    </xdr:to>
    <xdr:cxnSp macro="">
      <xdr:nvCxnSpPr>
        <xdr:cNvPr id="158" name="直線コネクタ 157">
          <a:extLst>
            <a:ext uri="{FF2B5EF4-FFF2-40B4-BE49-F238E27FC236}">
              <a16:creationId xmlns:a16="http://schemas.microsoft.com/office/drawing/2014/main" id="{3295CC8A-715F-47D4-9528-3E564A6AFDA8}"/>
            </a:ext>
          </a:extLst>
        </xdr:cNvPr>
        <xdr:cNvCxnSpPr/>
      </xdr:nvCxnSpPr>
      <xdr:spPr>
        <a:xfrm>
          <a:off x="11798300" y="6026177"/>
          <a:ext cx="762000" cy="7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9" name="n_1aveValue債務償還比率">
          <a:extLst>
            <a:ext uri="{FF2B5EF4-FFF2-40B4-BE49-F238E27FC236}">
              <a16:creationId xmlns:a16="http://schemas.microsoft.com/office/drawing/2014/main" id="{EC048E5C-B8CB-4624-A480-E7D9A60EDEFD}"/>
            </a:ext>
          </a:extLst>
        </xdr:cNvPr>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60" name="n_2aveValue債務償還比率">
          <a:extLst>
            <a:ext uri="{FF2B5EF4-FFF2-40B4-BE49-F238E27FC236}">
              <a16:creationId xmlns:a16="http://schemas.microsoft.com/office/drawing/2014/main" id="{C31B69E2-ECB8-460C-8772-74C0A6B71F46}"/>
            </a:ext>
          </a:extLst>
        </xdr:cNvPr>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61" name="n_3aveValue債務償還比率">
          <a:extLst>
            <a:ext uri="{FF2B5EF4-FFF2-40B4-BE49-F238E27FC236}">
              <a16:creationId xmlns:a16="http://schemas.microsoft.com/office/drawing/2014/main" id="{A7E7326D-87DA-49AB-83F9-F22097B9CE54}"/>
            </a:ext>
          </a:extLst>
        </xdr:cNvPr>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62" name="n_4aveValue債務償還比率">
          <a:extLst>
            <a:ext uri="{FF2B5EF4-FFF2-40B4-BE49-F238E27FC236}">
              <a16:creationId xmlns:a16="http://schemas.microsoft.com/office/drawing/2014/main" id="{4EDE9A11-B986-4DD0-AAB3-7243192B04F2}"/>
            </a:ext>
          </a:extLst>
        </xdr:cNvPr>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15865</xdr:rowOff>
    </xdr:from>
    <xdr:ext cx="469744" cy="259045"/>
    <xdr:sp macro="" textlink="">
      <xdr:nvSpPr>
        <xdr:cNvPr id="163" name="n_1mainValue債務償還比率">
          <a:extLst>
            <a:ext uri="{FF2B5EF4-FFF2-40B4-BE49-F238E27FC236}">
              <a16:creationId xmlns:a16="http://schemas.microsoft.com/office/drawing/2014/main" id="{ED9896DD-5ABD-4CC1-8644-58E8996B2B60}"/>
            </a:ext>
          </a:extLst>
        </xdr:cNvPr>
        <xdr:cNvSpPr txBox="1"/>
      </xdr:nvSpPr>
      <xdr:spPr>
        <a:xfrm>
          <a:off x="13836727" y="61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52259</xdr:rowOff>
    </xdr:from>
    <xdr:ext cx="469744" cy="259045"/>
    <xdr:sp macro="" textlink="">
      <xdr:nvSpPr>
        <xdr:cNvPr id="164" name="n_2mainValue債務償還比率">
          <a:extLst>
            <a:ext uri="{FF2B5EF4-FFF2-40B4-BE49-F238E27FC236}">
              <a16:creationId xmlns:a16="http://schemas.microsoft.com/office/drawing/2014/main" id="{39F52450-307D-4437-B2B6-91C822A46DE4}"/>
            </a:ext>
          </a:extLst>
        </xdr:cNvPr>
        <xdr:cNvSpPr txBox="1"/>
      </xdr:nvSpPr>
      <xdr:spPr>
        <a:xfrm>
          <a:off x="13087427" y="613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58274</xdr:rowOff>
    </xdr:from>
    <xdr:ext cx="469744" cy="259045"/>
    <xdr:sp macro="" textlink="">
      <xdr:nvSpPr>
        <xdr:cNvPr id="165" name="n_3mainValue債務償還比率">
          <a:extLst>
            <a:ext uri="{FF2B5EF4-FFF2-40B4-BE49-F238E27FC236}">
              <a16:creationId xmlns:a16="http://schemas.microsoft.com/office/drawing/2014/main" id="{3B6D822D-127E-4901-B90E-498225476711}"/>
            </a:ext>
          </a:extLst>
        </xdr:cNvPr>
        <xdr:cNvSpPr txBox="1"/>
      </xdr:nvSpPr>
      <xdr:spPr>
        <a:xfrm>
          <a:off x="12325427" y="614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153079</xdr:rowOff>
    </xdr:from>
    <xdr:ext cx="469744" cy="259045"/>
    <xdr:sp macro="" textlink="">
      <xdr:nvSpPr>
        <xdr:cNvPr id="166" name="n_4mainValue債務償還比率">
          <a:extLst>
            <a:ext uri="{FF2B5EF4-FFF2-40B4-BE49-F238E27FC236}">
              <a16:creationId xmlns:a16="http://schemas.microsoft.com/office/drawing/2014/main" id="{502DB792-A87F-42E9-A4DE-53339D54B4FD}"/>
            </a:ext>
          </a:extLst>
        </xdr:cNvPr>
        <xdr:cNvSpPr txBox="1"/>
      </xdr:nvSpPr>
      <xdr:spPr>
        <a:xfrm>
          <a:off x="11563427" y="606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397C735C-EE06-47BF-B04F-550E5DD22B4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59B4DBA3-3734-4ED7-97A6-C628F7A55C5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E0744CC9-6144-4EF4-B5D3-5EF76844878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1AFB8A50-D7E8-41D5-9476-CBAF08FCF79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F6072156-981B-4E97-A6E1-ADAFBEBD89B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9552CD98-5167-4409-9505-DBCA7627ACA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27CCC0-0817-43A1-8000-E7BCD5D003A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A12E104-99D3-4D76-929B-64652CD986B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C5ADCA7-98D0-4274-9109-7E25A9F3987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7989FBD-8B2C-4C9A-9B66-A1B9E584CE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98E7D41-1411-47D2-81BF-C6B5D875DA3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ED178BF-7E78-4BF6-A729-FFBE1717E88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6AC77A6-B4D6-49F8-9DD4-A979AE399A2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27F6710-AA90-4053-B76B-D0C0B7BA081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4920D1F-4746-44C8-A7D2-10697FD7028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F0A41FB-A37C-4E4D-8935-C68B4F3236A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7,042
6,982
234.14
6,428,622
6,081,948
282,584
3,974,832
7,008,399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9CB7243-37C9-414A-B74C-444E30B65A6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2E9CE4E-8867-487F-B853-81774F81B3A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7B370D2-DD48-47EB-BD2C-A8DC4042728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F488B07-60C5-4B7F-A19F-8038AAB0E3B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6E85E36-F1C0-4236-9DDB-78BA2BA223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4FC9F71-2304-4E7D-B2C5-5FA32E1F287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14A91F9-D15C-401B-BAFF-2D38A845445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CF6DF89-F9E4-4FED-BB95-B37B31F962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196AC82-5A0A-44CE-876F-BC95093447A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0E59205-54C2-4FBC-A948-915870E27BC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9A2558F-E5BB-4E66-AD6C-D075B11EA3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1A375B9-1112-4E47-87BE-90D67CD5DD4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7BD6FF3-4E88-40FB-9FCD-EF7E68B5E4A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49EEF33-8BA2-45CD-A051-6EF8C8FC3BF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1DE021-8549-491C-A3B4-541B247F8F0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11283E3-33DA-4138-9AAC-62E3A27B57C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425C33A-9BB2-408D-A35D-4939AA2332F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4078FEE-76F1-488D-987B-50139841B52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C7D5374-925E-4095-9959-E78DB3DFE0F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6F4FA46-8FEC-4C5A-B17D-62E4EAA8410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BF0BED7-A7A6-4480-AC5E-423E2DE859F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4DB30F5-0A54-416C-BB1D-6B1EA244346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0707211-2353-4F26-B69D-A1CE21B04D1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E38ADCE-7113-4EB0-9AE5-785F7D36EBE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8BA09D6-3EE1-41BB-95AD-EC1EA6CB095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D5829BC-BCB5-4731-848C-7C38B48BE23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5127962-D034-4D7E-9E22-605DF50068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AAED202-DF8B-42E0-8AAC-2CB1ECC35CD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AC2B5AC-D6C7-47D1-AC42-8E4DB5B9D21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7DD527F-8938-403E-B1BF-94D25A6E2A6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BA3B93B-515D-40AD-BF98-DE6DD97FE32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BAC4884-5F37-4938-B46F-30BD651C869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682A77D-63EB-41A8-AEDA-3B785E047EF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29557D5-1107-4920-B73E-E3CB9CA0A9F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87C1AB0-C15D-42C0-8EE5-3F67D17909C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315486E-97C9-45A3-ABB5-282246459FD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68C4FBB-A235-4357-A46D-A5D36F55079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54A8E33-326E-4B1A-BD72-1858A07CC3E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2433C57-07AE-48C0-9AEC-51397A37EEA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167ACB4-4B5B-463C-A1AA-7EF80D08095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78F6C35-820C-4B8E-92C1-8723CA41D4F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DBA5812-A433-4C42-B6F8-5E0B610F87F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1ACC067-6F7A-4556-AB37-4D8F4BA40E7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DAC2278-A2C6-4A54-8C4F-32E713384E3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A03BD0F-27E0-42C0-BBB9-9706297C945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6574A66-248F-4B43-B10A-EDB8310346E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B843DBE6-56A6-47C2-B319-86F3252DA41D}"/>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8BEC0363-E20C-4576-9152-36B3141D365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CA7F8EFE-8D27-4FE4-943D-412B48FEE01D}"/>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33B7211A-05D4-4522-887A-D196B599EB08}"/>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68771FD-D266-4AF6-8198-690D3A3D1398}"/>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EBF2A401-6C42-4687-BF13-DE665351615B}"/>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FA0A3578-F053-42B6-A6A7-F8E09BE07BE8}"/>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AE3E7645-3D02-4B31-8094-CD4229680E3B}"/>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57ECE161-04A7-418A-A196-8009AF51C52E}"/>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4D94516E-284B-44FD-9A55-5C70E4428584}"/>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5FB2F9AB-9DAB-4791-BEC2-49EF7D7EF699}"/>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26677C6-8F00-4B66-916A-9EF94D8A1FB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DD21CFF-04FD-4BE4-9444-A794BB7E721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F43352A-9F97-4F5D-9E75-822D32EB1AA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497A22F-9736-4B1A-85E3-C81339DBA3C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059F046-2D0A-4DB1-91A2-BD2820BD8F6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74" name="楕円 73">
          <a:extLst>
            <a:ext uri="{FF2B5EF4-FFF2-40B4-BE49-F238E27FC236}">
              <a16:creationId xmlns:a16="http://schemas.microsoft.com/office/drawing/2014/main" id="{2C2C28DF-2AD7-4E9C-A8BD-F9065F5817FE}"/>
            </a:ext>
          </a:extLst>
        </xdr:cNvPr>
        <xdr:cNvSpPr/>
      </xdr:nvSpPr>
      <xdr:spPr>
        <a:xfrm>
          <a:off x="45847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46644</xdr:rowOff>
    </xdr:from>
    <xdr:ext cx="405111" cy="259045"/>
    <xdr:sp macro="" textlink="">
      <xdr:nvSpPr>
        <xdr:cNvPr id="75" name="【道路】&#10;有形固定資産減価償却率該当値テキスト">
          <a:extLst>
            <a:ext uri="{FF2B5EF4-FFF2-40B4-BE49-F238E27FC236}">
              <a16:creationId xmlns:a16="http://schemas.microsoft.com/office/drawing/2014/main" id="{B38E941F-EBB1-4987-A3DA-8B6CA1F9DE15}"/>
            </a:ext>
          </a:extLst>
        </xdr:cNvPr>
        <xdr:cNvSpPr txBox="1"/>
      </xdr:nvSpPr>
      <xdr:spPr>
        <a:xfrm>
          <a:off x="4673600" y="621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89081</xdr:rowOff>
    </xdr:from>
    <xdr:to>
      <xdr:col>20</xdr:col>
      <xdr:colOff>38100</xdr:colOff>
      <xdr:row>37</xdr:row>
      <xdr:rowOff>19231</xdr:rowOff>
    </xdr:to>
    <xdr:sp macro="" textlink="">
      <xdr:nvSpPr>
        <xdr:cNvPr id="76" name="楕円 75">
          <a:extLst>
            <a:ext uri="{FF2B5EF4-FFF2-40B4-BE49-F238E27FC236}">
              <a16:creationId xmlns:a16="http://schemas.microsoft.com/office/drawing/2014/main" id="{FC83AE21-96BD-4F1D-8119-6FC554626C09}"/>
            </a:ext>
          </a:extLst>
        </xdr:cNvPr>
        <xdr:cNvSpPr/>
      </xdr:nvSpPr>
      <xdr:spPr>
        <a:xfrm>
          <a:off x="3746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139881</xdr:rowOff>
    </xdr:from>
    <xdr:to>
      <xdr:col>24</xdr:col>
      <xdr:colOff>63500</xdr:colOff>
      <xdr:row>37</xdr:row>
      <xdr:rowOff>74567</xdr:rowOff>
    </xdr:to>
    <xdr:cxnSp macro="">
      <xdr:nvCxnSpPr>
        <xdr:cNvPr id="77" name="直線コネクタ 76">
          <a:extLst>
            <a:ext uri="{FF2B5EF4-FFF2-40B4-BE49-F238E27FC236}">
              <a16:creationId xmlns:a16="http://schemas.microsoft.com/office/drawing/2014/main" id="{34E970FA-2C34-48EA-B333-E4899482836A}"/>
            </a:ext>
          </a:extLst>
        </xdr:cNvPr>
        <xdr:cNvCxnSpPr/>
      </xdr:nvCxnSpPr>
      <xdr:spPr>
        <a:xfrm>
          <a:off x="3797300" y="6312081"/>
          <a:ext cx="8382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149497</xdr:rowOff>
    </xdr:from>
    <xdr:to>
      <xdr:col>15</xdr:col>
      <xdr:colOff>101600</xdr:colOff>
      <xdr:row>36</xdr:row>
      <xdr:rowOff>79647</xdr:rowOff>
    </xdr:to>
    <xdr:sp macro="" textlink="">
      <xdr:nvSpPr>
        <xdr:cNvPr id="78" name="楕円 77">
          <a:extLst>
            <a:ext uri="{FF2B5EF4-FFF2-40B4-BE49-F238E27FC236}">
              <a16:creationId xmlns:a16="http://schemas.microsoft.com/office/drawing/2014/main" id="{0EFECF77-7683-48A2-B9DC-4B3CB1CFEDB5}"/>
            </a:ext>
          </a:extLst>
        </xdr:cNvPr>
        <xdr:cNvSpPr/>
      </xdr:nvSpPr>
      <xdr:spPr>
        <a:xfrm>
          <a:off x="2857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28847</xdr:rowOff>
    </xdr:from>
    <xdr:to>
      <xdr:col>19</xdr:col>
      <xdr:colOff>177800</xdr:colOff>
      <xdr:row>36</xdr:row>
      <xdr:rowOff>139881</xdr:rowOff>
    </xdr:to>
    <xdr:cxnSp macro="">
      <xdr:nvCxnSpPr>
        <xdr:cNvPr id="79" name="直線コネクタ 78">
          <a:extLst>
            <a:ext uri="{FF2B5EF4-FFF2-40B4-BE49-F238E27FC236}">
              <a16:creationId xmlns:a16="http://schemas.microsoft.com/office/drawing/2014/main" id="{3484227F-15FA-491A-8260-A26ADA1D534F}"/>
            </a:ext>
          </a:extLst>
        </xdr:cNvPr>
        <xdr:cNvCxnSpPr/>
      </xdr:nvCxnSpPr>
      <xdr:spPr>
        <a:xfrm>
          <a:off x="2908300" y="6201047"/>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44994</xdr:rowOff>
    </xdr:from>
    <xdr:to>
      <xdr:col>10</xdr:col>
      <xdr:colOff>165100</xdr:colOff>
      <xdr:row>35</xdr:row>
      <xdr:rowOff>146594</xdr:rowOff>
    </xdr:to>
    <xdr:sp macro="" textlink="">
      <xdr:nvSpPr>
        <xdr:cNvPr id="80" name="楕円 79">
          <a:extLst>
            <a:ext uri="{FF2B5EF4-FFF2-40B4-BE49-F238E27FC236}">
              <a16:creationId xmlns:a16="http://schemas.microsoft.com/office/drawing/2014/main" id="{055A1635-1869-4E7F-9C2F-19731B63247A}"/>
            </a:ext>
          </a:extLst>
        </xdr:cNvPr>
        <xdr:cNvSpPr/>
      </xdr:nvSpPr>
      <xdr:spPr>
        <a:xfrm>
          <a:off x="1968500" y="60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95794</xdr:rowOff>
    </xdr:from>
    <xdr:to>
      <xdr:col>15</xdr:col>
      <xdr:colOff>50800</xdr:colOff>
      <xdr:row>36</xdr:row>
      <xdr:rowOff>28847</xdr:rowOff>
    </xdr:to>
    <xdr:cxnSp macro="">
      <xdr:nvCxnSpPr>
        <xdr:cNvPr id="81" name="直線コネクタ 80">
          <a:extLst>
            <a:ext uri="{FF2B5EF4-FFF2-40B4-BE49-F238E27FC236}">
              <a16:creationId xmlns:a16="http://schemas.microsoft.com/office/drawing/2014/main" id="{157FC2B5-981D-4A37-9E40-5B7E34FAFC50}"/>
            </a:ext>
          </a:extLst>
        </xdr:cNvPr>
        <xdr:cNvCxnSpPr/>
      </xdr:nvCxnSpPr>
      <xdr:spPr>
        <a:xfrm>
          <a:off x="2019300" y="609654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108676</xdr:rowOff>
    </xdr:from>
    <xdr:to>
      <xdr:col>6</xdr:col>
      <xdr:colOff>38100</xdr:colOff>
      <xdr:row>35</xdr:row>
      <xdr:rowOff>38826</xdr:rowOff>
    </xdr:to>
    <xdr:sp macro="" textlink="">
      <xdr:nvSpPr>
        <xdr:cNvPr id="82" name="楕円 81">
          <a:extLst>
            <a:ext uri="{FF2B5EF4-FFF2-40B4-BE49-F238E27FC236}">
              <a16:creationId xmlns:a16="http://schemas.microsoft.com/office/drawing/2014/main" id="{2502B57D-EDDD-4756-A1D6-420F76FD1D10}"/>
            </a:ext>
          </a:extLst>
        </xdr:cNvPr>
        <xdr:cNvSpPr/>
      </xdr:nvSpPr>
      <xdr:spPr>
        <a:xfrm>
          <a:off x="1079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159476</xdr:rowOff>
    </xdr:from>
    <xdr:to>
      <xdr:col>10</xdr:col>
      <xdr:colOff>114300</xdr:colOff>
      <xdr:row>35</xdr:row>
      <xdr:rowOff>95794</xdr:rowOff>
    </xdr:to>
    <xdr:cxnSp macro="">
      <xdr:nvCxnSpPr>
        <xdr:cNvPr id="83" name="直線コネクタ 82">
          <a:extLst>
            <a:ext uri="{FF2B5EF4-FFF2-40B4-BE49-F238E27FC236}">
              <a16:creationId xmlns:a16="http://schemas.microsoft.com/office/drawing/2014/main" id="{BAD03138-36E4-4949-8B0E-8C081317A0E0}"/>
            </a:ext>
          </a:extLst>
        </xdr:cNvPr>
        <xdr:cNvCxnSpPr/>
      </xdr:nvCxnSpPr>
      <xdr:spPr>
        <a:xfrm>
          <a:off x="1130300" y="598877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4" name="n_1aveValue【道路】&#10;有形固定資産減価償却率">
          <a:extLst>
            <a:ext uri="{FF2B5EF4-FFF2-40B4-BE49-F238E27FC236}">
              <a16:creationId xmlns:a16="http://schemas.microsoft.com/office/drawing/2014/main" id="{350B89C8-BA82-47D8-ABDB-1F286771A82D}"/>
            </a:ext>
          </a:extLst>
        </xdr:cNvPr>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5" name="n_2aveValue【道路】&#10;有形固定資産減価償却率">
          <a:extLst>
            <a:ext uri="{FF2B5EF4-FFF2-40B4-BE49-F238E27FC236}">
              <a16:creationId xmlns:a16="http://schemas.microsoft.com/office/drawing/2014/main" id="{E4EF99D7-22BA-4B44-8954-66DE53C028B8}"/>
            </a:ext>
          </a:extLst>
        </xdr:cNvPr>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6" name="n_3aveValue【道路】&#10;有形固定資産減価償却率">
          <a:extLst>
            <a:ext uri="{FF2B5EF4-FFF2-40B4-BE49-F238E27FC236}">
              <a16:creationId xmlns:a16="http://schemas.microsoft.com/office/drawing/2014/main" id="{08BE85D8-3255-4B21-B3B8-CA1BFBB02C48}"/>
            </a:ext>
          </a:extLst>
        </xdr:cNvPr>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a:extLst>
            <a:ext uri="{FF2B5EF4-FFF2-40B4-BE49-F238E27FC236}">
              <a16:creationId xmlns:a16="http://schemas.microsoft.com/office/drawing/2014/main" id="{064559CD-15D9-4D2F-AB15-A10D40696A34}"/>
            </a:ext>
          </a:extLst>
        </xdr:cNvPr>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35758</xdr:rowOff>
    </xdr:from>
    <xdr:ext cx="405111" cy="259045"/>
    <xdr:sp macro="" textlink="">
      <xdr:nvSpPr>
        <xdr:cNvPr id="88" name="n_1mainValue【道路】&#10;有形固定資産減価償却率">
          <a:extLst>
            <a:ext uri="{FF2B5EF4-FFF2-40B4-BE49-F238E27FC236}">
              <a16:creationId xmlns:a16="http://schemas.microsoft.com/office/drawing/2014/main" id="{10DADC3D-1E13-4687-A22B-9288583F501B}"/>
            </a:ext>
          </a:extLst>
        </xdr:cNvPr>
        <xdr:cNvSpPr txBox="1"/>
      </xdr:nvSpPr>
      <xdr:spPr>
        <a:xfrm>
          <a:off x="3582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96174</xdr:rowOff>
    </xdr:from>
    <xdr:ext cx="405111" cy="259045"/>
    <xdr:sp macro="" textlink="">
      <xdr:nvSpPr>
        <xdr:cNvPr id="89" name="n_2mainValue【道路】&#10;有形固定資産減価償却率">
          <a:extLst>
            <a:ext uri="{FF2B5EF4-FFF2-40B4-BE49-F238E27FC236}">
              <a16:creationId xmlns:a16="http://schemas.microsoft.com/office/drawing/2014/main" id="{9598813D-0EDD-4827-B190-074A3F80210B}"/>
            </a:ext>
          </a:extLst>
        </xdr:cNvPr>
        <xdr:cNvSpPr txBox="1"/>
      </xdr:nvSpPr>
      <xdr:spPr>
        <a:xfrm>
          <a:off x="27057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163121</xdr:rowOff>
    </xdr:from>
    <xdr:ext cx="405111" cy="259045"/>
    <xdr:sp macro="" textlink="">
      <xdr:nvSpPr>
        <xdr:cNvPr id="90" name="n_3mainValue【道路】&#10;有形固定資産減価償却率">
          <a:extLst>
            <a:ext uri="{FF2B5EF4-FFF2-40B4-BE49-F238E27FC236}">
              <a16:creationId xmlns:a16="http://schemas.microsoft.com/office/drawing/2014/main" id="{A66B8E0F-98D1-439E-8F87-1ECD93EBBEA0}"/>
            </a:ext>
          </a:extLst>
        </xdr:cNvPr>
        <xdr:cNvSpPr txBox="1"/>
      </xdr:nvSpPr>
      <xdr:spPr>
        <a:xfrm>
          <a:off x="1816744" y="582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55353</xdr:rowOff>
    </xdr:from>
    <xdr:ext cx="405111" cy="259045"/>
    <xdr:sp macro="" textlink="">
      <xdr:nvSpPr>
        <xdr:cNvPr id="91" name="n_4mainValue【道路】&#10;有形固定資産減価償却率">
          <a:extLst>
            <a:ext uri="{FF2B5EF4-FFF2-40B4-BE49-F238E27FC236}">
              <a16:creationId xmlns:a16="http://schemas.microsoft.com/office/drawing/2014/main" id="{7F622EFD-8573-4CED-9BBA-E75F22766740}"/>
            </a:ext>
          </a:extLst>
        </xdr:cNvPr>
        <xdr:cNvSpPr txBox="1"/>
      </xdr:nvSpPr>
      <xdr:spPr>
        <a:xfrm>
          <a:off x="9277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77984E2-ED5F-4D89-920F-746BF999F1C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3D4E45E-0348-4029-9184-6431AAB5FF1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8F8B1A-9A04-46B2-9FE7-88671201B32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27CE000-7E0B-416F-9E49-00D947E6951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D08138D-D964-476B-AD8A-69660E3ECAE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B83AE78-EED3-401E-9000-C25F12AF815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1BFF734-5B67-41FE-8476-A09F46686E4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D5A3E86-9487-457D-8E77-0E20B834E27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96A9F56-A233-44B2-89F9-C8A4970D88E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0507A75-6A91-415F-8108-AF47EE11FDA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7A4A8FA-C524-4BD7-9EBC-7C8E777C8C6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E6295E1-6AAF-47AB-832A-7FD8944B5A7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80616C8-E7A5-47B9-9B2F-12828E795F7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632D9A80-1F1D-4420-8AFB-E4A142BA7CA7}"/>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71EBC86-EC82-4EDE-A2CB-324336BAA0D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941300A7-347F-481A-9F17-5F7D44B819B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F87A239-9739-4A4D-B80A-33DFACE5289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2CF436A4-DBB5-44A5-9B65-7FD9D0C160B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0CFB232-630C-43C4-8B53-0E39D5286AA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96409812-DF4A-4C81-83AC-B6E5B1DD7B3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99EC675-6BA8-4FE7-8CA3-C7613ACA41A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89AD0C55-51E5-40BF-91EF-2E6295A8A1F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5C584D74-4294-4983-B9DD-1AA9B53651B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6E867203-BD45-4712-B71B-FDCCF4BC54ED}"/>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8E7E16BF-E88A-4F34-B7CA-4B7E1C792AE8}"/>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18B9B256-6472-4D46-BDF7-C4D97D5BB6EA}"/>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6AE4E130-8485-48B6-91C4-3B4DF2CA3CCA}"/>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FC0D7371-5753-4D7E-8B4A-5BAE108DAA14}"/>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a:extLst>
            <a:ext uri="{FF2B5EF4-FFF2-40B4-BE49-F238E27FC236}">
              <a16:creationId xmlns:a16="http://schemas.microsoft.com/office/drawing/2014/main" id="{D6C89E7C-7E62-4AED-BFBB-893BE264C05A}"/>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D8A188C6-FCDE-4EDE-AF66-79A840408A4E}"/>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8974CBB1-91B0-4B75-96C3-1C2FA8EC7335}"/>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E2E4C25B-0805-4A82-BA19-D3841E7F6E9D}"/>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CBAA9A2C-FBC6-41AF-B7A1-0986C9218012}"/>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26AC702C-5F0C-4619-87CD-4805DB75E486}"/>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3365D41-9D53-41A6-BC74-A51C29EAA67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1F775D1-D0E8-4A6C-B263-2FF28C75552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5CE9066-2A77-4156-90ED-B9CBCB4A51D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9D6B4E7-5DA3-4657-91EC-F77BDC97243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444B632-55F3-421C-BC18-B8B645521DF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73775</xdr:rowOff>
    </xdr:from>
    <xdr:to>
      <xdr:col>55</xdr:col>
      <xdr:colOff>50800</xdr:colOff>
      <xdr:row>42</xdr:row>
      <xdr:rowOff>3925</xdr:rowOff>
    </xdr:to>
    <xdr:sp macro="" textlink="">
      <xdr:nvSpPr>
        <xdr:cNvPr id="131" name="楕円 130">
          <a:extLst>
            <a:ext uri="{FF2B5EF4-FFF2-40B4-BE49-F238E27FC236}">
              <a16:creationId xmlns:a16="http://schemas.microsoft.com/office/drawing/2014/main" id="{49557EC5-1931-41F6-AD91-E45EAEE9C73D}"/>
            </a:ext>
          </a:extLst>
        </xdr:cNvPr>
        <xdr:cNvSpPr/>
      </xdr:nvSpPr>
      <xdr:spPr>
        <a:xfrm>
          <a:off x="10426700" y="71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160152</xdr:rowOff>
    </xdr:from>
    <xdr:ext cx="534377" cy="259045"/>
    <xdr:sp macro="" textlink="">
      <xdr:nvSpPr>
        <xdr:cNvPr id="132" name="【道路】&#10;一人当たり延長該当値テキスト">
          <a:extLst>
            <a:ext uri="{FF2B5EF4-FFF2-40B4-BE49-F238E27FC236}">
              <a16:creationId xmlns:a16="http://schemas.microsoft.com/office/drawing/2014/main" id="{D4A1B633-DB03-42F8-B295-D607B9AECCBB}"/>
            </a:ext>
          </a:extLst>
        </xdr:cNvPr>
        <xdr:cNvSpPr txBox="1"/>
      </xdr:nvSpPr>
      <xdr:spPr>
        <a:xfrm>
          <a:off x="10515600" y="7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75609</xdr:rowOff>
    </xdr:from>
    <xdr:to>
      <xdr:col>50</xdr:col>
      <xdr:colOff>165100</xdr:colOff>
      <xdr:row>42</xdr:row>
      <xdr:rowOff>5759</xdr:rowOff>
    </xdr:to>
    <xdr:sp macro="" textlink="">
      <xdr:nvSpPr>
        <xdr:cNvPr id="133" name="楕円 132">
          <a:extLst>
            <a:ext uri="{FF2B5EF4-FFF2-40B4-BE49-F238E27FC236}">
              <a16:creationId xmlns:a16="http://schemas.microsoft.com/office/drawing/2014/main" id="{BFF09AB5-BB8C-47E1-B8F7-3FEAD35EA44A}"/>
            </a:ext>
          </a:extLst>
        </xdr:cNvPr>
        <xdr:cNvSpPr/>
      </xdr:nvSpPr>
      <xdr:spPr>
        <a:xfrm>
          <a:off x="9588500" y="710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124575</xdr:rowOff>
    </xdr:from>
    <xdr:to>
      <xdr:col>55</xdr:col>
      <xdr:colOff>0</xdr:colOff>
      <xdr:row>41</xdr:row>
      <xdr:rowOff>126409</xdr:rowOff>
    </xdr:to>
    <xdr:cxnSp macro="">
      <xdr:nvCxnSpPr>
        <xdr:cNvPr id="134" name="直線コネクタ 133">
          <a:extLst>
            <a:ext uri="{FF2B5EF4-FFF2-40B4-BE49-F238E27FC236}">
              <a16:creationId xmlns:a16="http://schemas.microsoft.com/office/drawing/2014/main" id="{02E194D7-60D5-43CB-9F8F-8D8796CF98DC}"/>
            </a:ext>
          </a:extLst>
        </xdr:cNvPr>
        <xdr:cNvCxnSpPr/>
      </xdr:nvCxnSpPr>
      <xdr:spPr>
        <a:xfrm flipV="1">
          <a:off x="9639300" y="7154025"/>
          <a:ext cx="8382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77460</xdr:rowOff>
    </xdr:from>
    <xdr:to>
      <xdr:col>46</xdr:col>
      <xdr:colOff>38100</xdr:colOff>
      <xdr:row>42</xdr:row>
      <xdr:rowOff>7610</xdr:rowOff>
    </xdr:to>
    <xdr:sp macro="" textlink="">
      <xdr:nvSpPr>
        <xdr:cNvPr id="135" name="楕円 134">
          <a:extLst>
            <a:ext uri="{FF2B5EF4-FFF2-40B4-BE49-F238E27FC236}">
              <a16:creationId xmlns:a16="http://schemas.microsoft.com/office/drawing/2014/main" id="{7CE24A11-F365-4BA5-8066-94011442E965}"/>
            </a:ext>
          </a:extLst>
        </xdr:cNvPr>
        <xdr:cNvSpPr/>
      </xdr:nvSpPr>
      <xdr:spPr>
        <a:xfrm>
          <a:off x="8699500" y="710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126409</xdr:rowOff>
    </xdr:from>
    <xdr:to>
      <xdr:col>50</xdr:col>
      <xdr:colOff>114300</xdr:colOff>
      <xdr:row>41</xdr:row>
      <xdr:rowOff>128260</xdr:rowOff>
    </xdr:to>
    <xdr:cxnSp macro="">
      <xdr:nvCxnSpPr>
        <xdr:cNvPr id="136" name="直線コネクタ 135">
          <a:extLst>
            <a:ext uri="{FF2B5EF4-FFF2-40B4-BE49-F238E27FC236}">
              <a16:creationId xmlns:a16="http://schemas.microsoft.com/office/drawing/2014/main" id="{075711D4-AD82-4F9B-BDFD-390BD4C7B307}"/>
            </a:ext>
          </a:extLst>
        </xdr:cNvPr>
        <xdr:cNvCxnSpPr/>
      </xdr:nvCxnSpPr>
      <xdr:spPr>
        <a:xfrm flipV="1">
          <a:off x="8750300" y="7155859"/>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79232</xdr:rowOff>
    </xdr:from>
    <xdr:to>
      <xdr:col>41</xdr:col>
      <xdr:colOff>101600</xdr:colOff>
      <xdr:row>42</xdr:row>
      <xdr:rowOff>9382</xdr:rowOff>
    </xdr:to>
    <xdr:sp macro="" textlink="">
      <xdr:nvSpPr>
        <xdr:cNvPr id="137" name="楕円 136">
          <a:extLst>
            <a:ext uri="{FF2B5EF4-FFF2-40B4-BE49-F238E27FC236}">
              <a16:creationId xmlns:a16="http://schemas.microsoft.com/office/drawing/2014/main" id="{BD189705-9C0B-4902-BFBD-CEF624A4269F}"/>
            </a:ext>
          </a:extLst>
        </xdr:cNvPr>
        <xdr:cNvSpPr/>
      </xdr:nvSpPr>
      <xdr:spPr>
        <a:xfrm>
          <a:off x="7810500" y="71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128260</xdr:rowOff>
    </xdr:from>
    <xdr:to>
      <xdr:col>45</xdr:col>
      <xdr:colOff>177800</xdr:colOff>
      <xdr:row>41</xdr:row>
      <xdr:rowOff>130032</xdr:rowOff>
    </xdr:to>
    <xdr:cxnSp macro="">
      <xdr:nvCxnSpPr>
        <xdr:cNvPr id="138" name="直線コネクタ 137">
          <a:extLst>
            <a:ext uri="{FF2B5EF4-FFF2-40B4-BE49-F238E27FC236}">
              <a16:creationId xmlns:a16="http://schemas.microsoft.com/office/drawing/2014/main" id="{324CFC1D-A421-424D-9120-D66EFC05109D}"/>
            </a:ext>
          </a:extLst>
        </xdr:cNvPr>
        <xdr:cNvCxnSpPr/>
      </xdr:nvCxnSpPr>
      <xdr:spPr>
        <a:xfrm flipV="1">
          <a:off x="7861300" y="7157710"/>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80794</xdr:rowOff>
    </xdr:from>
    <xdr:to>
      <xdr:col>36</xdr:col>
      <xdr:colOff>165100</xdr:colOff>
      <xdr:row>42</xdr:row>
      <xdr:rowOff>10944</xdr:rowOff>
    </xdr:to>
    <xdr:sp macro="" textlink="">
      <xdr:nvSpPr>
        <xdr:cNvPr id="139" name="楕円 138">
          <a:extLst>
            <a:ext uri="{FF2B5EF4-FFF2-40B4-BE49-F238E27FC236}">
              <a16:creationId xmlns:a16="http://schemas.microsoft.com/office/drawing/2014/main" id="{8490D1EB-E6EA-4538-B6F1-D86AA02A168B}"/>
            </a:ext>
          </a:extLst>
        </xdr:cNvPr>
        <xdr:cNvSpPr/>
      </xdr:nvSpPr>
      <xdr:spPr>
        <a:xfrm>
          <a:off x="6921500" y="711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130032</xdr:rowOff>
    </xdr:from>
    <xdr:to>
      <xdr:col>41</xdr:col>
      <xdr:colOff>50800</xdr:colOff>
      <xdr:row>41</xdr:row>
      <xdr:rowOff>131594</xdr:rowOff>
    </xdr:to>
    <xdr:cxnSp macro="">
      <xdr:nvCxnSpPr>
        <xdr:cNvPr id="140" name="直線コネクタ 139">
          <a:extLst>
            <a:ext uri="{FF2B5EF4-FFF2-40B4-BE49-F238E27FC236}">
              <a16:creationId xmlns:a16="http://schemas.microsoft.com/office/drawing/2014/main" id="{48FCFC1F-4788-4385-B6BF-05110510CE1E}"/>
            </a:ext>
          </a:extLst>
        </xdr:cNvPr>
        <xdr:cNvCxnSpPr/>
      </xdr:nvCxnSpPr>
      <xdr:spPr>
        <a:xfrm flipV="1">
          <a:off x="6972300" y="7159482"/>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a:extLst>
            <a:ext uri="{FF2B5EF4-FFF2-40B4-BE49-F238E27FC236}">
              <a16:creationId xmlns:a16="http://schemas.microsoft.com/office/drawing/2014/main" id="{6AAC9260-EF7A-489D-A6FD-F918C4E5FC81}"/>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a:extLst>
            <a:ext uri="{FF2B5EF4-FFF2-40B4-BE49-F238E27FC236}">
              <a16:creationId xmlns:a16="http://schemas.microsoft.com/office/drawing/2014/main" id="{303F6426-39D7-43D7-AF5A-B275201D6F3A}"/>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a:extLst>
            <a:ext uri="{FF2B5EF4-FFF2-40B4-BE49-F238E27FC236}">
              <a16:creationId xmlns:a16="http://schemas.microsoft.com/office/drawing/2014/main" id="{9C30D088-D5A3-4701-A307-D0E1954BFFD1}"/>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a:extLst>
            <a:ext uri="{FF2B5EF4-FFF2-40B4-BE49-F238E27FC236}">
              <a16:creationId xmlns:a16="http://schemas.microsoft.com/office/drawing/2014/main" id="{AC16AE8D-6583-49A9-868C-A45985EA39B1}"/>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168336</xdr:rowOff>
    </xdr:from>
    <xdr:ext cx="534377" cy="259045"/>
    <xdr:sp macro="" textlink="">
      <xdr:nvSpPr>
        <xdr:cNvPr id="145" name="n_1mainValue【道路】&#10;一人当たり延長">
          <a:extLst>
            <a:ext uri="{FF2B5EF4-FFF2-40B4-BE49-F238E27FC236}">
              <a16:creationId xmlns:a16="http://schemas.microsoft.com/office/drawing/2014/main" id="{3592C537-58E8-4E81-95D1-C0361C73FB3C}"/>
            </a:ext>
          </a:extLst>
        </xdr:cNvPr>
        <xdr:cNvSpPr txBox="1"/>
      </xdr:nvSpPr>
      <xdr:spPr>
        <a:xfrm>
          <a:off x="9359411" y="71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170187</xdr:rowOff>
    </xdr:from>
    <xdr:ext cx="534377" cy="259045"/>
    <xdr:sp macro="" textlink="">
      <xdr:nvSpPr>
        <xdr:cNvPr id="146" name="n_2mainValue【道路】&#10;一人当たり延長">
          <a:extLst>
            <a:ext uri="{FF2B5EF4-FFF2-40B4-BE49-F238E27FC236}">
              <a16:creationId xmlns:a16="http://schemas.microsoft.com/office/drawing/2014/main" id="{1BFBAFBC-B097-4304-9446-1352201AA786}"/>
            </a:ext>
          </a:extLst>
        </xdr:cNvPr>
        <xdr:cNvSpPr txBox="1"/>
      </xdr:nvSpPr>
      <xdr:spPr>
        <a:xfrm>
          <a:off x="8483111" y="719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509</xdr:rowOff>
    </xdr:from>
    <xdr:ext cx="534377" cy="259045"/>
    <xdr:sp macro="" textlink="">
      <xdr:nvSpPr>
        <xdr:cNvPr id="147" name="n_3mainValue【道路】&#10;一人当たり延長">
          <a:extLst>
            <a:ext uri="{FF2B5EF4-FFF2-40B4-BE49-F238E27FC236}">
              <a16:creationId xmlns:a16="http://schemas.microsoft.com/office/drawing/2014/main" id="{D655AB9A-7EA1-452D-8A5F-1324C6E324A2}"/>
            </a:ext>
          </a:extLst>
        </xdr:cNvPr>
        <xdr:cNvSpPr txBox="1"/>
      </xdr:nvSpPr>
      <xdr:spPr>
        <a:xfrm>
          <a:off x="7594111" y="720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2071</xdr:rowOff>
    </xdr:from>
    <xdr:ext cx="534377" cy="259045"/>
    <xdr:sp macro="" textlink="">
      <xdr:nvSpPr>
        <xdr:cNvPr id="148" name="n_4mainValue【道路】&#10;一人当たり延長">
          <a:extLst>
            <a:ext uri="{FF2B5EF4-FFF2-40B4-BE49-F238E27FC236}">
              <a16:creationId xmlns:a16="http://schemas.microsoft.com/office/drawing/2014/main" id="{85DBF9A5-D257-44BE-BE56-F3F28F10ACEC}"/>
            </a:ext>
          </a:extLst>
        </xdr:cNvPr>
        <xdr:cNvSpPr txBox="1"/>
      </xdr:nvSpPr>
      <xdr:spPr>
        <a:xfrm>
          <a:off x="6705111" y="720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2143AF7-7782-4B57-B48C-CFCD51BFF12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224E1D6-B19A-4C26-B42B-CB3C90B3E05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9B5FF1E-881D-48E0-9DAC-A8E506AB386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97D191B-B202-418A-B484-B5E73AFD722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3EB783D-DE4E-4704-884F-89D6F76F633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4F39EA4-FAC3-44C5-B9B1-8EF6A8883F3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5AAD652-24A6-40EC-AD3B-04860D3A394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1F0CBA2-0533-44E0-98B0-C6B1E56B138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CDA0B1E-DA8B-439C-A0D8-B0EB5F65556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B2D0AB2-1FEA-46CB-8EA6-3AAA210398D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D498049-E46C-4E6E-9CF2-EA614288FAE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B7271E3-1781-4A0C-9D69-10DD0697EE9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FF607F2-8423-4727-BAB7-F424FCBB869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393D7EE8-ECA3-455D-B388-7BDCD520EDC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31A2EF7-7664-49A3-95EC-BEC2D550F27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13E58409-D254-4BE0-A555-0178435166C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D3F08F7F-60DE-4D9C-8924-04BA2F79271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2A4546B-EA65-4278-BA7B-65A0537D6E4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CF4501D-20AC-4D64-9201-919F2517369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9C060D8-D675-4DFB-B759-F673580211F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2C0545EC-3F9E-4E23-9CB0-13B4DDB4E6F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BF9B158-0A2D-434D-9EF1-B95E32CCEBC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22E1D6F3-6C5A-4FB7-B8E5-5721938E0C9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143FF65-997C-4E3E-9F26-E7A888FDF90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54068F8D-36E3-4757-AF58-A3D148D2740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ADFEDB98-D867-4B16-8B0C-3BBB35034D19}"/>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61DF7E6C-0727-4A00-8746-3D98FCB08943}"/>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69F79792-D2BD-4FFD-B8CE-F2C16730C42F}"/>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27B5B275-C8C2-44F4-A502-0DD79B970F1D}"/>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8CDFCF3C-BC87-4ECB-A345-FB8FE85A3DF7}"/>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9C7C02A5-7F18-4763-9988-421E9139600F}"/>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D47AF062-31EE-4C05-83A3-041969269017}"/>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6ED43451-3343-4C68-9F64-1491B4FD6354}"/>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F6101A18-B395-4A5D-8D62-C65120C38A68}"/>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AF0F6721-DC93-4561-9D9B-8C8B0ED6EFD5}"/>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39A66EF9-FF5D-40A4-998C-CE23FC2965A2}"/>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7810A37-EF4B-4B66-8E42-6AC71A28169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33AAE60-BB8D-403A-8393-0E5C4F5B1AC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EB97C13-3D1E-410E-BE8A-964AEC6576F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2DD1D2-8D30-4B7C-8871-B86B1D06190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4C1E283-AB83-4B63-8340-0A480243D73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27577</xdr:rowOff>
    </xdr:from>
    <xdr:to>
      <xdr:col>24</xdr:col>
      <xdr:colOff>114300</xdr:colOff>
      <xdr:row>60</xdr:row>
      <xdr:rowOff>129177</xdr:rowOff>
    </xdr:to>
    <xdr:sp macro="" textlink="">
      <xdr:nvSpPr>
        <xdr:cNvPr id="190" name="楕円 189">
          <a:extLst>
            <a:ext uri="{FF2B5EF4-FFF2-40B4-BE49-F238E27FC236}">
              <a16:creationId xmlns:a16="http://schemas.microsoft.com/office/drawing/2014/main" id="{53596FDD-CF66-45B0-89A5-6DD1A27A55D9}"/>
            </a:ext>
          </a:extLst>
        </xdr:cNvPr>
        <xdr:cNvSpPr/>
      </xdr:nvSpPr>
      <xdr:spPr>
        <a:xfrm>
          <a:off x="45847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50454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432144F4-DE55-443E-9631-BFB909177D6A}"/>
            </a:ext>
          </a:extLst>
        </xdr:cNvPr>
        <xdr:cNvSpPr txBox="1"/>
      </xdr:nvSpPr>
      <xdr:spPr>
        <a:xfrm>
          <a:off x="4673600" y="1016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14515</xdr:rowOff>
    </xdr:from>
    <xdr:to>
      <xdr:col>20</xdr:col>
      <xdr:colOff>38100</xdr:colOff>
      <xdr:row>60</xdr:row>
      <xdr:rowOff>116115</xdr:rowOff>
    </xdr:to>
    <xdr:sp macro="" textlink="">
      <xdr:nvSpPr>
        <xdr:cNvPr id="192" name="楕円 191">
          <a:extLst>
            <a:ext uri="{FF2B5EF4-FFF2-40B4-BE49-F238E27FC236}">
              <a16:creationId xmlns:a16="http://schemas.microsoft.com/office/drawing/2014/main" id="{1812A804-CAF7-4D9E-94D1-EDBB15947118}"/>
            </a:ext>
          </a:extLst>
        </xdr:cNvPr>
        <xdr:cNvSpPr/>
      </xdr:nvSpPr>
      <xdr:spPr>
        <a:xfrm>
          <a:off x="3746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65315</xdr:rowOff>
    </xdr:from>
    <xdr:to>
      <xdr:col>24</xdr:col>
      <xdr:colOff>63500</xdr:colOff>
      <xdr:row>60</xdr:row>
      <xdr:rowOff>78377</xdr:rowOff>
    </xdr:to>
    <xdr:cxnSp macro="">
      <xdr:nvCxnSpPr>
        <xdr:cNvPr id="193" name="直線コネクタ 192">
          <a:extLst>
            <a:ext uri="{FF2B5EF4-FFF2-40B4-BE49-F238E27FC236}">
              <a16:creationId xmlns:a16="http://schemas.microsoft.com/office/drawing/2014/main" id="{DA07A2A6-CD6D-462E-BE60-3F6C746DDCE2}"/>
            </a:ext>
          </a:extLst>
        </xdr:cNvPr>
        <xdr:cNvCxnSpPr/>
      </xdr:nvCxnSpPr>
      <xdr:spPr>
        <a:xfrm>
          <a:off x="3797300" y="10352315"/>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19413</xdr:rowOff>
    </xdr:from>
    <xdr:to>
      <xdr:col>15</xdr:col>
      <xdr:colOff>101600</xdr:colOff>
      <xdr:row>60</xdr:row>
      <xdr:rowOff>121013</xdr:rowOff>
    </xdr:to>
    <xdr:sp macro="" textlink="">
      <xdr:nvSpPr>
        <xdr:cNvPr id="194" name="楕円 193">
          <a:extLst>
            <a:ext uri="{FF2B5EF4-FFF2-40B4-BE49-F238E27FC236}">
              <a16:creationId xmlns:a16="http://schemas.microsoft.com/office/drawing/2014/main" id="{7B289D8A-CFFF-439F-B09F-B63228206073}"/>
            </a:ext>
          </a:extLst>
        </xdr:cNvPr>
        <xdr:cNvSpPr/>
      </xdr:nvSpPr>
      <xdr:spPr>
        <a:xfrm>
          <a:off x="2857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65315</xdr:rowOff>
    </xdr:from>
    <xdr:to>
      <xdr:col>19</xdr:col>
      <xdr:colOff>177800</xdr:colOff>
      <xdr:row>60</xdr:row>
      <xdr:rowOff>70213</xdr:rowOff>
    </xdr:to>
    <xdr:cxnSp macro="">
      <xdr:nvCxnSpPr>
        <xdr:cNvPr id="195" name="直線コネクタ 194">
          <a:extLst>
            <a:ext uri="{FF2B5EF4-FFF2-40B4-BE49-F238E27FC236}">
              <a16:creationId xmlns:a16="http://schemas.microsoft.com/office/drawing/2014/main" id="{A53F1D32-49F5-4E40-A978-F1E3C3F8D22C}"/>
            </a:ext>
          </a:extLst>
        </xdr:cNvPr>
        <xdr:cNvCxnSpPr/>
      </xdr:nvCxnSpPr>
      <xdr:spPr>
        <a:xfrm flipV="1">
          <a:off x="2908300" y="1035231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163104</xdr:rowOff>
    </xdr:from>
    <xdr:to>
      <xdr:col>10</xdr:col>
      <xdr:colOff>165100</xdr:colOff>
      <xdr:row>60</xdr:row>
      <xdr:rowOff>93254</xdr:rowOff>
    </xdr:to>
    <xdr:sp macro="" textlink="">
      <xdr:nvSpPr>
        <xdr:cNvPr id="196" name="楕円 195">
          <a:extLst>
            <a:ext uri="{FF2B5EF4-FFF2-40B4-BE49-F238E27FC236}">
              <a16:creationId xmlns:a16="http://schemas.microsoft.com/office/drawing/2014/main" id="{C8F69083-3316-43BE-94C8-349174AF037C}"/>
            </a:ext>
          </a:extLst>
        </xdr:cNvPr>
        <xdr:cNvSpPr/>
      </xdr:nvSpPr>
      <xdr:spPr>
        <a:xfrm>
          <a:off x="1968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42454</xdr:rowOff>
    </xdr:from>
    <xdr:to>
      <xdr:col>15</xdr:col>
      <xdr:colOff>50800</xdr:colOff>
      <xdr:row>60</xdr:row>
      <xdr:rowOff>70213</xdr:rowOff>
    </xdr:to>
    <xdr:cxnSp macro="">
      <xdr:nvCxnSpPr>
        <xdr:cNvPr id="197" name="直線コネクタ 196">
          <a:extLst>
            <a:ext uri="{FF2B5EF4-FFF2-40B4-BE49-F238E27FC236}">
              <a16:creationId xmlns:a16="http://schemas.microsoft.com/office/drawing/2014/main" id="{CA4BF3AB-E906-43FD-B2BC-984233E01D28}"/>
            </a:ext>
          </a:extLst>
        </xdr:cNvPr>
        <xdr:cNvCxnSpPr/>
      </xdr:nvCxnSpPr>
      <xdr:spPr>
        <a:xfrm>
          <a:off x="2019300" y="103294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133713</xdr:rowOff>
    </xdr:from>
    <xdr:to>
      <xdr:col>6</xdr:col>
      <xdr:colOff>38100</xdr:colOff>
      <xdr:row>60</xdr:row>
      <xdr:rowOff>63863</xdr:rowOff>
    </xdr:to>
    <xdr:sp macro="" textlink="">
      <xdr:nvSpPr>
        <xdr:cNvPr id="198" name="楕円 197">
          <a:extLst>
            <a:ext uri="{FF2B5EF4-FFF2-40B4-BE49-F238E27FC236}">
              <a16:creationId xmlns:a16="http://schemas.microsoft.com/office/drawing/2014/main" id="{43F6D82D-213B-43EF-AD31-80C62B952D51}"/>
            </a:ext>
          </a:extLst>
        </xdr:cNvPr>
        <xdr:cNvSpPr/>
      </xdr:nvSpPr>
      <xdr:spPr>
        <a:xfrm>
          <a:off x="1079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13063</xdr:rowOff>
    </xdr:from>
    <xdr:to>
      <xdr:col>10</xdr:col>
      <xdr:colOff>114300</xdr:colOff>
      <xdr:row>60</xdr:row>
      <xdr:rowOff>42454</xdr:rowOff>
    </xdr:to>
    <xdr:cxnSp macro="">
      <xdr:nvCxnSpPr>
        <xdr:cNvPr id="199" name="直線コネクタ 198">
          <a:extLst>
            <a:ext uri="{FF2B5EF4-FFF2-40B4-BE49-F238E27FC236}">
              <a16:creationId xmlns:a16="http://schemas.microsoft.com/office/drawing/2014/main" id="{BFBA18F4-4369-44C2-8AAA-860C07FE989A}"/>
            </a:ext>
          </a:extLst>
        </xdr:cNvPr>
        <xdr:cNvCxnSpPr/>
      </xdr:nvCxnSpPr>
      <xdr:spPr>
        <a:xfrm>
          <a:off x="1130300" y="1030006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563E3806-1DCC-41F4-9E30-80F51C593633}"/>
            </a:ext>
          </a:extLst>
        </xdr:cNvPr>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3A082D01-BB50-418E-ACD9-7AADAE4B35C5}"/>
            </a:ext>
          </a:extLst>
        </xdr:cNvPr>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4325B305-ED21-45A2-AC30-2C0A0C71E0B3}"/>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BE7533FA-0804-4460-8E5A-6D4118A97472}"/>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132642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F23ECFC-8B50-4AC5-A6C1-96B1FCCF9F75}"/>
            </a:ext>
          </a:extLst>
        </xdr:cNvPr>
        <xdr:cNvSpPr txBox="1"/>
      </xdr:nvSpPr>
      <xdr:spPr>
        <a:xfrm>
          <a:off x="3582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137540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7B4D7AB2-A1FD-4B2D-84BE-D0ADAF9C441F}"/>
            </a:ext>
          </a:extLst>
        </xdr:cNvPr>
        <xdr:cNvSpPr txBox="1"/>
      </xdr:nvSpPr>
      <xdr:spPr>
        <a:xfrm>
          <a:off x="2705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84381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930F0A04-62F7-4B23-8108-575EFD2C1D74}"/>
            </a:ext>
          </a:extLst>
        </xdr:cNvPr>
        <xdr:cNvSpPr txBox="1"/>
      </xdr:nvSpPr>
      <xdr:spPr>
        <a:xfrm>
          <a:off x="1816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54990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B3AA36B8-0444-4A36-88BD-9BDC88A6521D}"/>
            </a:ext>
          </a:extLst>
        </xdr:cNvPr>
        <xdr:cNvSpPr txBox="1"/>
      </xdr:nvSpPr>
      <xdr:spPr>
        <a:xfrm>
          <a:off x="927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1215D99-CB56-4CC2-BAD5-CC3042F2778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8892576-7177-41FD-8EFB-088BF70A3E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CB2775A1-3A58-456C-83EB-F72E2ADE5E1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7449472B-1342-4CFA-BE84-DD4A9F13BF2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014DAE3-FFB8-4923-A262-5362404C706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88B189A-18E2-4CEB-8F4C-F110F123F58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60889C9-B5ED-44C1-9191-C4730D99238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5E4E4A48-8FBD-4872-818C-FB8B5D3D012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F590AD6-B431-4086-84C6-839D8E6D073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DC79AADE-340C-4C97-9758-632A3CC4E52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1DA7F24A-98B2-4D7C-9EAF-BB3E237C0F2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E3229B5-DEB0-44B8-A654-A5BBE5E4F28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A88D4DEE-3E68-498A-85A9-3402E66B90F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C3D0C663-A74C-4B30-BCB8-12D4E6268CD1}"/>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0B332A6-5F75-4B99-84EE-CF33A2DAF7C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5C925D3D-5150-4DB3-B590-2FBDC6DC03B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6B96FEC-52E3-45AA-8C3B-D4F516B0FF3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816A4C47-8F84-4ED9-922B-F0F251407759}"/>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6494C34E-63EC-4096-A6EA-B5F6EA683BA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1D993857-A86D-4A30-B51E-CC0F8CCC927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4995604-FF05-4FBF-B2A4-C4C788B94A9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41A2A18B-0247-4B09-87D1-9134A98D64B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D7820A5-4896-4FC2-8000-63FA7621F8C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4B0C3A3B-9225-4A29-8721-5D1D0C13B655}"/>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75B73D05-EF04-4140-B211-67C2751DEBE6}"/>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8486BFD3-4691-478B-845E-31E6CA0865A3}"/>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C75D0DF7-72C3-432B-B3C1-E3105BF6A7D4}"/>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CF292A45-9D21-4751-9A12-8FC19AF59D2D}"/>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7E214BB3-1F4D-45AC-8BAC-AB55F7D07878}"/>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D80F983E-D7C8-4B4D-9FCA-13BFEF74E629}"/>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09C2D78D-9F7A-4771-833A-167BC29DC2EB}"/>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5DD32246-92B8-4D54-AE58-987CEC3F2DAF}"/>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E53F1157-8DB5-458D-B0ED-7F7A74008BBF}"/>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ED00415F-218D-4C0C-90DD-2DF61C324942}"/>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19430DF-9613-4B0A-9B4F-B0A2EA22F1B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05FA098-3034-4320-9823-365308045DC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06C9245-A9F7-40FB-80C3-F4924716EF6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A58500D-5FFC-42EE-AF3E-8CA3024E389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8947DC9-7159-4ABD-95EC-2B9EDD6027E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99531</xdr:rowOff>
    </xdr:from>
    <xdr:to>
      <xdr:col>55</xdr:col>
      <xdr:colOff>50800</xdr:colOff>
      <xdr:row>64</xdr:row>
      <xdr:rowOff>29681</xdr:rowOff>
    </xdr:to>
    <xdr:sp macro="" textlink="">
      <xdr:nvSpPr>
        <xdr:cNvPr id="247" name="楕円 246">
          <a:extLst>
            <a:ext uri="{FF2B5EF4-FFF2-40B4-BE49-F238E27FC236}">
              <a16:creationId xmlns:a16="http://schemas.microsoft.com/office/drawing/2014/main" id="{14EFCB8A-77E9-467B-A8E3-1071787D10F8}"/>
            </a:ext>
          </a:extLst>
        </xdr:cNvPr>
        <xdr:cNvSpPr/>
      </xdr:nvSpPr>
      <xdr:spPr>
        <a:xfrm>
          <a:off x="10426700" y="109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14458</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BEE109CD-815F-4403-A13E-6372CB15BBA0}"/>
            </a:ext>
          </a:extLst>
        </xdr:cNvPr>
        <xdr:cNvSpPr txBox="1"/>
      </xdr:nvSpPr>
      <xdr:spPr>
        <a:xfrm>
          <a:off x="10515600" y="1081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103173</xdr:rowOff>
    </xdr:from>
    <xdr:to>
      <xdr:col>50</xdr:col>
      <xdr:colOff>165100</xdr:colOff>
      <xdr:row>64</xdr:row>
      <xdr:rowOff>33323</xdr:rowOff>
    </xdr:to>
    <xdr:sp macro="" textlink="">
      <xdr:nvSpPr>
        <xdr:cNvPr id="249" name="楕円 248">
          <a:extLst>
            <a:ext uri="{FF2B5EF4-FFF2-40B4-BE49-F238E27FC236}">
              <a16:creationId xmlns:a16="http://schemas.microsoft.com/office/drawing/2014/main" id="{17954E8F-6E9F-413E-BFFC-E7727ED3023C}"/>
            </a:ext>
          </a:extLst>
        </xdr:cNvPr>
        <xdr:cNvSpPr/>
      </xdr:nvSpPr>
      <xdr:spPr>
        <a:xfrm>
          <a:off x="9588500" y="109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150331</xdr:rowOff>
    </xdr:from>
    <xdr:to>
      <xdr:col>55</xdr:col>
      <xdr:colOff>0</xdr:colOff>
      <xdr:row>63</xdr:row>
      <xdr:rowOff>153973</xdr:rowOff>
    </xdr:to>
    <xdr:cxnSp macro="">
      <xdr:nvCxnSpPr>
        <xdr:cNvPr id="250" name="直線コネクタ 249">
          <a:extLst>
            <a:ext uri="{FF2B5EF4-FFF2-40B4-BE49-F238E27FC236}">
              <a16:creationId xmlns:a16="http://schemas.microsoft.com/office/drawing/2014/main" id="{EE788EE0-E724-4EBA-9DBD-04D237D5CD0C}"/>
            </a:ext>
          </a:extLst>
        </xdr:cNvPr>
        <xdr:cNvCxnSpPr/>
      </xdr:nvCxnSpPr>
      <xdr:spPr>
        <a:xfrm flipV="1">
          <a:off x="9639300" y="10951681"/>
          <a:ext cx="8382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108469</xdr:rowOff>
    </xdr:from>
    <xdr:to>
      <xdr:col>46</xdr:col>
      <xdr:colOff>38100</xdr:colOff>
      <xdr:row>64</xdr:row>
      <xdr:rowOff>38619</xdr:rowOff>
    </xdr:to>
    <xdr:sp macro="" textlink="">
      <xdr:nvSpPr>
        <xdr:cNvPr id="251" name="楕円 250">
          <a:extLst>
            <a:ext uri="{FF2B5EF4-FFF2-40B4-BE49-F238E27FC236}">
              <a16:creationId xmlns:a16="http://schemas.microsoft.com/office/drawing/2014/main" id="{BDE18EB5-8ADF-4EF5-975F-403B9B87270C}"/>
            </a:ext>
          </a:extLst>
        </xdr:cNvPr>
        <xdr:cNvSpPr/>
      </xdr:nvSpPr>
      <xdr:spPr>
        <a:xfrm>
          <a:off x="8699500" y="1090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153973</xdr:rowOff>
    </xdr:from>
    <xdr:to>
      <xdr:col>50</xdr:col>
      <xdr:colOff>114300</xdr:colOff>
      <xdr:row>63</xdr:row>
      <xdr:rowOff>159269</xdr:rowOff>
    </xdr:to>
    <xdr:cxnSp macro="">
      <xdr:nvCxnSpPr>
        <xdr:cNvPr id="252" name="直線コネクタ 251">
          <a:extLst>
            <a:ext uri="{FF2B5EF4-FFF2-40B4-BE49-F238E27FC236}">
              <a16:creationId xmlns:a16="http://schemas.microsoft.com/office/drawing/2014/main" id="{3A6734B3-5786-469C-8DEF-302E09683846}"/>
            </a:ext>
          </a:extLst>
        </xdr:cNvPr>
        <xdr:cNvCxnSpPr/>
      </xdr:nvCxnSpPr>
      <xdr:spPr>
        <a:xfrm flipV="1">
          <a:off x="8750300" y="10955323"/>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110395</xdr:rowOff>
    </xdr:from>
    <xdr:to>
      <xdr:col>41</xdr:col>
      <xdr:colOff>101600</xdr:colOff>
      <xdr:row>64</xdr:row>
      <xdr:rowOff>40545</xdr:rowOff>
    </xdr:to>
    <xdr:sp macro="" textlink="">
      <xdr:nvSpPr>
        <xdr:cNvPr id="253" name="楕円 252">
          <a:extLst>
            <a:ext uri="{FF2B5EF4-FFF2-40B4-BE49-F238E27FC236}">
              <a16:creationId xmlns:a16="http://schemas.microsoft.com/office/drawing/2014/main" id="{3C19D502-EAE9-48A7-8D9C-5E1E71C77A9E}"/>
            </a:ext>
          </a:extLst>
        </xdr:cNvPr>
        <xdr:cNvSpPr/>
      </xdr:nvSpPr>
      <xdr:spPr>
        <a:xfrm>
          <a:off x="7810500" y="1091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159269</xdr:rowOff>
    </xdr:from>
    <xdr:to>
      <xdr:col>45</xdr:col>
      <xdr:colOff>177800</xdr:colOff>
      <xdr:row>63</xdr:row>
      <xdr:rowOff>161195</xdr:rowOff>
    </xdr:to>
    <xdr:cxnSp macro="">
      <xdr:nvCxnSpPr>
        <xdr:cNvPr id="254" name="直線コネクタ 253">
          <a:extLst>
            <a:ext uri="{FF2B5EF4-FFF2-40B4-BE49-F238E27FC236}">
              <a16:creationId xmlns:a16="http://schemas.microsoft.com/office/drawing/2014/main" id="{C7F7C265-BBA8-4D2C-AFE5-50D42C0A2057}"/>
            </a:ext>
          </a:extLst>
        </xdr:cNvPr>
        <xdr:cNvCxnSpPr/>
      </xdr:nvCxnSpPr>
      <xdr:spPr>
        <a:xfrm flipV="1">
          <a:off x="7861300" y="10960619"/>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112095</xdr:rowOff>
    </xdr:from>
    <xdr:to>
      <xdr:col>36</xdr:col>
      <xdr:colOff>165100</xdr:colOff>
      <xdr:row>64</xdr:row>
      <xdr:rowOff>42245</xdr:rowOff>
    </xdr:to>
    <xdr:sp macro="" textlink="">
      <xdr:nvSpPr>
        <xdr:cNvPr id="255" name="楕円 254">
          <a:extLst>
            <a:ext uri="{FF2B5EF4-FFF2-40B4-BE49-F238E27FC236}">
              <a16:creationId xmlns:a16="http://schemas.microsoft.com/office/drawing/2014/main" id="{B3FA451C-3AEE-4019-83CE-DB21CB97A524}"/>
            </a:ext>
          </a:extLst>
        </xdr:cNvPr>
        <xdr:cNvSpPr/>
      </xdr:nvSpPr>
      <xdr:spPr>
        <a:xfrm>
          <a:off x="6921500" y="1091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161195</xdr:rowOff>
    </xdr:from>
    <xdr:to>
      <xdr:col>41</xdr:col>
      <xdr:colOff>50800</xdr:colOff>
      <xdr:row>63</xdr:row>
      <xdr:rowOff>162895</xdr:rowOff>
    </xdr:to>
    <xdr:cxnSp macro="">
      <xdr:nvCxnSpPr>
        <xdr:cNvPr id="256" name="直線コネクタ 255">
          <a:extLst>
            <a:ext uri="{FF2B5EF4-FFF2-40B4-BE49-F238E27FC236}">
              <a16:creationId xmlns:a16="http://schemas.microsoft.com/office/drawing/2014/main" id="{28927C43-AACA-4CAA-994F-B7FCE5B62E5E}"/>
            </a:ext>
          </a:extLst>
        </xdr:cNvPr>
        <xdr:cNvCxnSpPr/>
      </xdr:nvCxnSpPr>
      <xdr:spPr>
        <a:xfrm flipV="1">
          <a:off x="6972300" y="10962545"/>
          <a:ext cx="8890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9BDC3872-1782-4601-A822-77ED8EBC92D9}"/>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DBBD7FCA-EA33-4CC7-B6E9-C19B325104EC}"/>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EBF3A0ED-D2FD-4706-ABD4-80CF5A4F1148}"/>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60B1454E-C907-47D0-AFBB-B861B806E627}"/>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24450</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15AF374E-0B99-4B07-8328-84B44731F58C}"/>
            </a:ext>
          </a:extLst>
        </xdr:cNvPr>
        <xdr:cNvSpPr txBox="1"/>
      </xdr:nvSpPr>
      <xdr:spPr>
        <a:xfrm>
          <a:off x="9327095" y="1099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29746</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ABA1F0C4-EBDC-474C-85B0-F2CC925CBA0D}"/>
            </a:ext>
          </a:extLst>
        </xdr:cNvPr>
        <xdr:cNvSpPr txBox="1"/>
      </xdr:nvSpPr>
      <xdr:spPr>
        <a:xfrm>
          <a:off x="8450795" y="1100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31672</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4BE4AC70-A57B-4250-98D5-0EF27193AE72}"/>
            </a:ext>
          </a:extLst>
        </xdr:cNvPr>
        <xdr:cNvSpPr txBox="1"/>
      </xdr:nvSpPr>
      <xdr:spPr>
        <a:xfrm>
          <a:off x="7561795" y="1100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33372</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9979A605-3718-4C0C-8EDB-E52FE9BDB9A2}"/>
            </a:ext>
          </a:extLst>
        </xdr:cNvPr>
        <xdr:cNvSpPr txBox="1"/>
      </xdr:nvSpPr>
      <xdr:spPr>
        <a:xfrm>
          <a:off x="6672795" y="1100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FCEBF0E1-19D2-4251-ABE7-C05D0E5818C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BB2B5D58-87AC-48AA-AFCD-D005F9CA12D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9ADB2BCB-2A38-4BC1-8EA5-066FAC26E5F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788DD9D-7FB9-4753-AA12-6CB3673B589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C9E7B60F-F0A0-460F-B370-530D623C2F9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8A116A6-134A-48F9-9077-DDA46AB0166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86E2AA39-AA88-4FA2-B90B-DB463C0287C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32E624A2-A016-45D3-A9A3-097670E70E6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3068F21-326E-42FD-9CDA-50A4739F7D8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5EA786E-42C5-4AAC-B2F4-7E32697BCBF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DDF2A639-57FC-4D8D-B1EA-29CE5D76023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4FE280F8-0AA9-4DC0-8A91-74A0A9149B2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12F1690F-6E9E-4D7C-B95C-2FA087A254A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A50C5BC2-93C2-494C-A7C1-2A5B51F7039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BD4AA5C1-F276-4FA2-A959-E4EA66F3E10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CE00B89C-46BB-423B-9E22-2CCED58B8A0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6910B746-9875-4BE7-9E64-552864E8C34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6FCA9929-C6A7-4000-80A0-DC120CC41A2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E4370777-1653-4540-B79A-53A4460A7A3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1A4AF8C4-30EA-4031-8AD6-575091EACCD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7EDADAFD-0349-4D12-AA49-5FD95C99BDC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7F3F8F46-939F-4C15-894F-E85BF16BFC0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4A97A47F-8F59-4E6A-94CE-19304334485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E52D1BBA-D7CE-4C02-AA1F-C46885CFD6F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398536A6-EF7F-4A8C-AEE9-E5D94744F64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D2AB8770-DB5B-4B80-BBC6-90AC4353F94C}"/>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AFB88F80-599A-44FB-8B9D-579FD0615A9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513FF13-A4FA-4547-BA7E-FBA6951F96B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C8BF9677-67AA-4562-94AC-438CC1C56B05}"/>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a:extLst>
            <a:ext uri="{FF2B5EF4-FFF2-40B4-BE49-F238E27FC236}">
              <a16:creationId xmlns:a16="http://schemas.microsoft.com/office/drawing/2014/main" id="{84FE6CBF-CDB3-47EE-B4A9-64A5E4B49E4A}"/>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E9518893-914C-418E-8039-5C1548F81AC3}"/>
            </a:ext>
          </a:extLst>
        </xdr:cNvPr>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a:extLst>
            <a:ext uri="{FF2B5EF4-FFF2-40B4-BE49-F238E27FC236}">
              <a16:creationId xmlns:a16="http://schemas.microsoft.com/office/drawing/2014/main" id="{ED49DA9A-9202-481C-91A0-635273CD04DE}"/>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a:extLst>
            <a:ext uri="{FF2B5EF4-FFF2-40B4-BE49-F238E27FC236}">
              <a16:creationId xmlns:a16="http://schemas.microsoft.com/office/drawing/2014/main" id="{E9E6341A-6292-4F0F-B662-D2A5C4C23D2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a:extLst>
            <a:ext uri="{FF2B5EF4-FFF2-40B4-BE49-F238E27FC236}">
              <a16:creationId xmlns:a16="http://schemas.microsoft.com/office/drawing/2014/main" id="{CE567FAA-C2F9-44D4-AF62-8B84841CDD6E}"/>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a:extLst>
            <a:ext uri="{FF2B5EF4-FFF2-40B4-BE49-F238E27FC236}">
              <a16:creationId xmlns:a16="http://schemas.microsoft.com/office/drawing/2014/main" id="{81E2B861-1ABD-4D41-A403-90D7A0835994}"/>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a:extLst>
            <a:ext uri="{FF2B5EF4-FFF2-40B4-BE49-F238E27FC236}">
              <a16:creationId xmlns:a16="http://schemas.microsoft.com/office/drawing/2014/main" id="{184082A2-C90C-4B59-9D84-FA8BD3112B2B}"/>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4AC18AA-03C7-4877-A690-6BC03EC7910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0E7FA73-94BC-4FE7-8BEB-C6EE9B97FDA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DC78C35-EA5B-4784-9273-AB7D575D86F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3450862-9790-48F7-B716-904FCABFEF9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1926EC6-DD02-42ED-8B03-4C9B82DE067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8527</xdr:rowOff>
    </xdr:from>
    <xdr:to>
      <xdr:col>24</xdr:col>
      <xdr:colOff>114300</xdr:colOff>
      <xdr:row>86</xdr:row>
      <xdr:rowOff>110127</xdr:rowOff>
    </xdr:to>
    <xdr:sp macro="" textlink="">
      <xdr:nvSpPr>
        <xdr:cNvPr id="306" name="楕円 305">
          <a:extLst>
            <a:ext uri="{FF2B5EF4-FFF2-40B4-BE49-F238E27FC236}">
              <a16:creationId xmlns:a16="http://schemas.microsoft.com/office/drawing/2014/main" id="{D6C8E2EF-C49B-484A-BCCC-40E49CDDC0C2}"/>
            </a:ext>
          </a:extLst>
        </xdr:cNvPr>
        <xdr:cNvSpPr/>
      </xdr:nvSpPr>
      <xdr:spPr>
        <a:xfrm>
          <a:off x="4584700" y="147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94904</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E5455C30-2F63-4285-B5AA-5415528348CD}"/>
            </a:ext>
          </a:extLst>
        </xdr:cNvPr>
        <xdr:cNvSpPr txBox="1"/>
      </xdr:nvSpPr>
      <xdr:spPr>
        <a:xfrm>
          <a:off x="4673600" y="14668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139156</xdr:rowOff>
    </xdr:from>
    <xdr:to>
      <xdr:col>20</xdr:col>
      <xdr:colOff>38100</xdr:colOff>
      <xdr:row>86</xdr:row>
      <xdr:rowOff>69306</xdr:rowOff>
    </xdr:to>
    <xdr:sp macro="" textlink="">
      <xdr:nvSpPr>
        <xdr:cNvPr id="308" name="楕円 307">
          <a:extLst>
            <a:ext uri="{FF2B5EF4-FFF2-40B4-BE49-F238E27FC236}">
              <a16:creationId xmlns:a16="http://schemas.microsoft.com/office/drawing/2014/main" id="{377AB34C-9B14-4A93-A6CD-7F2F4D13D9AB}"/>
            </a:ext>
          </a:extLst>
        </xdr:cNvPr>
        <xdr:cNvSpPr/>
      </xdr:nvSpPr>
      <xdr:spPr>
        <a:xfrm>
          <a:off x="3746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18506</xdr:rowOff>
    </xdr:from>
    <xdr:to>
      <xdr:col>24</xdr:col>
      <xdr:colOff>63500</xdr:colOff>
      <xdr:row>86</xdr:row>
      <xdr:rowOff>59327</xdr:rowOff>
    </xdr:to>
    <xdr:cxnSp macro="">
      <xdr:nvCxnSpPr>
        <xdr:cNvPr id="309" name="直線コネクタ 308">
          <a:extLst>
            <a:ext uri="{FF2B5EF4-FFF2-40B4-BE49-F238E27FC236}">
              <a16:creationId xmlns:a16="http://schemas.microsoft.com/office/drawing/2014/main" id="{31C42EFD-0561-4674-AAFC-89D501762047}"/>
            </a:ext>
          </a:extLst>
        </xdr:cNvPr>
        <xdr:cNvCxnSpPr/>
      </xdr:nvCxnSpPr>
      <xdr:spPr>
        <a:xfrm>
          <a:off x="3797300" y="1476320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93436</xdr:rowOff>
    </xdr:from>
    <xdr:to>
      <xdr:col>15</xdr:col>
      <xdr:colOff>101600</xdr:colOff>
      <xdr:row>86</xdr:row>
      <xdr:rowOff>23586</xdr:rowOff>
    </xdr:to>
    <xdr:sp macro="" textlink="">
      <xdr:nvSpPr>
        <xdr:cNvPr id="310" name="楕円 309">
          <a:extLst>
            <a:ext uri="{FF2B5EF4-FFF2-40B4-BE49-F238E27FC236}">
              <a16:creationId xmlns:a16="http://schemas.microsoft.com/office/drawing/2014/main" id="{E8B5CDB1-7D0F-4484-AC42-8268F6C938A8}"/>
            </a:ext>
          </a:extLst>
        </xdr:cNvPr>
        <xdr:cNvSpPr/>
      </xdr:nvSpPr>
      <xdr:spPr>
        <a:xfrm>
          <a:off x="2857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144236</xdr:rowOff>
    </xdr:from>
    <xdr:to>
      <xdr:col>19</xdr:col>
      <xdr:colOff>177800</xdr:colOff>
      <xdr:row>86</xdr:row>
      <xdr:rowOff>18506</xdr:rowOff>
    </xdr:to>
    <xdr:cxnSp macro="">
      <xdr:nvCxnSpPr>
        <xdr:cNvPr id="311" name="直線コネクタ 310">
          <a:extLst>
            <a:ext uri="{FF2B5EF4-FFF2-40B4-BE49-F238E27FC236}">
              <a16:creationId xmlns:a16="http://schemas.microsoft.com/office/drawing/2014/main" id="{35D1AF02-C09B-4C64-A006-DDB56FDD48BE}"/>
            </a:ext>
          </a:extLst>
        </xdr:cNvPr>
        <xdr:cNvCxnSpPr/>
      </xdr:nvCxnSpPr>
      <xdr:spPr>
        <a:xfrm>
          <a:off x="2908300" y="147174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44450</xdr:rowOff>
    </xdr:from>
    <xdr:to>
      <xdr:col>10</xdr:col>
      <xdr:colOff>165100</xdr:colOff>
      <xdr:row>85</xdr:row>
      <xdr:rowOff>146050</xdr:rowOff>
    </xdr:to>
    <xdr:sp macro="" textlink="">
      <xdr:nvSpPr>
        <xdr:cNvPr id="312" name="楕円 311">
          <a:extLst>
            <a:ext uri="{FF2B5EF4-FFF2-40B4-BE49-F238E27FC236}">
              <a16:creationId xmlns:a16="http://schemas.microsoft.com/office/drawing/2014/main" id="{326C338B-5936-4443-8E5B-84E846AACB68}"/>
            </a:ext>
          </a:extLst>
        </xdr:cNvPr>
        <xdr:cNvSpPr/>
      </xdr:nvSpPr>
      <xdr:spPr>
        <a:xfrm>
          <a:off x="196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95250</xdr:rowOff>
    </xdr:from>
    <xdr:to>
      <xdr:col>15</xdr:col>
      <xdr:colOff>50800</xdr:colOff>
      <xdr:row>85</xdr:row>
      <xdr:rowOff>144236</xdr:rowOff>
    </xdr:to>
    <xdr:cxnSp macro="">
      <xdr:nvCxnSpPr>
        <xdr:cNvPr id="313" name="直線コネクタ 312">
          <a:extLst>
            <a:ext uri="{FF2B5EF4-FFF2-40B4-BE49-F238E27FC236}">
              <a16:creationId xmlns:a16="http://schemas.microsoft.com/office/drawing/2014/main" id="{D27DEDD5-88DF-4719-8235-0B3A09364955}"/>
            </a:ext>
          </a:extLst>
        </xdr:cNvPr>
        <xdr:cNvCxnSpPr/>
      </xdr:nvCxnSpPr>
      <xdr:spPr>
        <a:xfrm>
          <a:off x="2019300" y="146685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163649</xdr:rowOff>
    </xdr:from>
    <xdr:to>
      <xdr:col>6</xdr:col>
      <xdr:colOff>38100</xdr:colOff>
      <xdr:row>85</xdr:row>
      <xdr:rowOff>93799</xdr:rowOff>
    </xdr:to>
    <xdr:sp macro="" textlink="">
      <xdr:nvSpPr>
        <xdr:cNvPr id="314" name="楕円 313">
          <a:extLst>
            <a:ext uri="{FF2B5EF4-FFF2-40B4-BE49-F238E27FC236}">
              <a16:creationId xmlns:a16="http://schemas.microsoft.com/office/drawing/2014/main" id="{A4E93FCD-F7AD-4B7A-A044-94C552374A80}"/>
            </a:ext>
          </a:extLst>
        </xdr:cNvPr>
        <xdr:cNvSpPr/>
      </xdr:nvSpPr>
      <xdr:spPr>
        <a:xfrm>
          <a:off x="1079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42999</xdr:rowOff>
    </xdr:from>
    <xdr:to>
      <xdr:col>10</xdr:col>
      <xdr:colOff>114300</xdr:colOff>
      <xdr:row>85</xdr:row>
      <xdr:rowOff>95250</xdr:rowOff>
    </xdr:to>
    <xdr:cxnSp macro="">
      <xdr:nvCxnSpPr>
        <xdr:cNvPr id="315" name="直線コネクタ 314">
          <a:extLst>
            <a:ext uri="{FF2B5EF4-FFF2-40B4-BE49-F238E27FC236}">
              <a16:creationId xmlns:a16="http://schemas.microsoft.com/office/drawing/2014/main" id="{651AF1BA-5C59-49C9-B2D9-6302EDF5E89E}"/>
            </a:ext>
          </a:extLst>
        </xdr:cNvPr>
        <xdr:cNvCxnSpPr/>
      </xdr:nvCxnSpPr>
      <xdr:spPr>
        <a:xfrm>
          <a:off x="1130300" y="146162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6" name="n_1aveValue【公営住宅】&#10;有形固定資産減価償却率">
          <a:extLst>
            <a:ext uri="{FF2B5EF4-FFF2-40B4-BE49-F238E27FC236}">
              <a16:creationId xmlns:a16="http://schemas.microsoft.com/office/drawing/2014/main" id="{FAD6DFE2-717C-4002-B331-6FD08F3D16E0}"/>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17" name="n_2aveValue【公営住宅】&#10;有形固定資産減価償却率">
          <a:extLst>
            <a:ext uri="{FF2B5EF4-FFF2-40B4-BE49-F238E27FC236}">
              <a16:creationId xmlns:a16="http://schemas.microsoft.com/office/drawing/2014/main" id="{EF17C227-9986-4DD4-B1D0-396A13D00EC0}"/>
            </a:ext>
          </a:extLst>
        </xdr:cNvPr>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a:extLst>
            <a:ext uri="{FF2B5EF4-FFF2-40B4-BE49-F238E27FC236}">
              <a16:creationId xmlns:a16="http://schemas.microsoft.com/office/drawing/2014/main" id="{24A1EFF7-606A-4A91-BA26-4208D72BE9AA}"/>
            </a:ext>
          </a:extLst>
        </xdr:cNvPr>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9" name="n_4aveValue【公営住宅】&#10;有形固定資産減価償却率">
          <a:extLst>
            <a:ext uri="{FF2B5EF4-FFF2-40B4-BE49-F238E27FC236}">
              <a16:creationId xmlns:a16="http://schemas.microsoft.com/office/drawing/2014/main" id="{99A7E991-FE34-4252-86A0-1324E3D2FFF3}"/>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60433</xdr:rowOff>
    </xdr:from>
    <xdr:ext cx="405111" cy="259045"/>
    <xdr:sp macro="" textlink="">
      <xdr:nvSpPr>
        <xdr:cNvPr id="320" name="n_1mainValue【公営住宅】&#10;有形固定資産減価償却率">
          <a:extLst>
            <a:ext uri="{FF2B5EF4-FFF2-40B4-BE49-F238E27FC236}">
              <a16:creationId xmlns:a16="http://schemas.microsoft.com/office/drawing/2014/main" id="{52A37204-63E5-44C7-B0F8-05EBE288BC17}"/>
            </a:ext>
          </a:extLst>
        </xdr:cNvPr>
        <xdr:cNvSpPr txBox="1"/>
      </xdr:nvSpPr>
      <xdr:spPr>
        <a:xfrm>
          <a:off x="3582044" y="1480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14713</xdr:rowOff>
    </xdr:from>
    <xdr:ext cx="405111" cy="259045"/>
    <xdr:sp macro="" textlink="">
      <xdr:nvSpPr>
        <xdr:cNvPr id="321" name="n_2mainValue【公営住宅】&#10;有形固定資産減価償却率">
          <a:extLst>
            <a:ext uri="{FF2B5EF4-FFF2-40B4-BE49-F238E27FC236}">
              <a16:creationId xmlns:a16="http://schemas.microsoft.com/office/drawing/2014/main" id="{E2146E66-8FDC-40B5-9B6A-176773FDA422}"/>
            </a:ext>
          </a:extLst>
        </xdr:cNvPr>
        <xdr:cNvSpPr txBox="1"/>
      </xdr:nvSpPr>
      <xdr:spPr>
        <a:xfrm>
          <a:off x="2705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22" name="n_3mainValue【公営住宅】&#10;有形固定資産減価償却率">
          <a:extLst>
            <a:ext uri="{FF2B5EF4-FFF2-40B4-BE49-F238E27FC236}">
              <a16:creationId xmlns:a16="http://schemas.microsoft.com/office/drawing/2014/main" id="{46B9A9C2-0454-4E18-8487-A4042BD014B9}"/>
            </a:ext>
          </a:extLst>
        </xdr:cNvPr>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84926</xdr:rowOff>
    </xdr:from>
    <xdr:ext cx="405111" cy="259045"/>
    <xdr:sp macro="" textlink="">
      <xdr:nvSpPr>
        <xdr:cNvPr id="323" name="n_4mainValue【公営住宅】&#10;有形固定資産減価償却率">
          <a:extLst>
            <a:ext uri="{FF2B5EF4-FFF2-40B4-BE49-F238E27FC236}">
              <a16:creationId xmlns:a16="http://schemas.microsoft.com/office/drawing/2014/main" id="{1106D694-6227-435B-AE9D-389FE5456A02}"/>
            </a:ext>
          </a:extLst>
        </xdr:cNvPr>
        <xdr:cNvSpPr txBox="1"/>
      </xdr:nvSpPr>
      <xdr:spPr>
        <a:xfrm>
          <a:off x="927744"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4E0639B3-8EA5-4136-A641-5DBC05BF725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FB7C8F6-2070-4820-9E8E-3B2DDDB9F3D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BB8E5960-ACAA-4EFA-8B37-3AD1F7B7140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63C17F7A-255D-4268-BDD0-396078ABB57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6271C62D-9596-4F91-9D24-34B8B79D6ED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EC8A493-050A-48E5-B513-9B49CD0DA32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85C5A8A5-957D-4381-8A0B-A56087641CA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D96051DB-65C2-4159-B19B-858FB083152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1E57A86D-594E-4310-8A04-6C45F03527E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DFC41A47-C48E-4F90-950F-AE6F85FFA27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CFCDA7B7-DF2C-4522-8F85-578FAFA903B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9CA236D6-4D06-4F3B-A97B-554FD8CAC8B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CA20961C-B126-4E42-A265-8A30AACDE1C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BE76DCA2-2A0F-486C-81CC-06BA2908409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9668E613-6395-41C1-B1F5-326C1774CA8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0734D318-DBAB-485F-861B-0E1332D5B193}"/>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D00EFE03-33F0-4148-AFAE-0561A7CBF97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97676E66-FF74-48E3-8EF5-7C15648C3A48}"/>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5EA7D75C-B640-4081-A9F4-CC17FE2E2AB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263F8E2-21A3-4E07-A6A4-8BA5EF41FE98}"/>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A892DE9E-056C-4B4A-A5F3-18125F059A8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C684033D-95A1-4681-A25F-92C2903BBF5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6FC93D23-C98F-42F4-AE9B-8C66256D841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a:extLst>
            <a:ext uri="{FF2B5EF4-FFF2-40B4-BE49-F238E27FC236}">
              <a16:creationId xmlns:a16="http://schemas.microsoft.com/office/drawing/2014/main" id="{601EE0F5-4A34-4391-86D8-AB2CB4C9A66F}"/>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a:extLst>
            <a:ext uri="{FF2B5EF4-FFF2-40B4-BE49-F238E27FC236}">
              <a16:creationId xmlns:a16="http://schemas.microsoft.com/office/drawing/2014/main" id="{F65EF729-FE8F-43F8-B641-DC320CE55E19}"/>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a:extLst>
            <a:ext uri="{FF2B5EF4-FFF2-40B4-BE49-F238E27FC236}">
              <a16:creationId xmlns:a16="http://schemas.microsoft.com/office/drawing/2014/main" id="{11C179E3-46D9-4729-A8C6-E66F8695B172}"/>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a:extLst>
            <a:ext uri="{FF2B5EF4-FFF2-40B4-BE49-F238E27FC236}">
              <a16:creationId xmlns:a16="http://schemas.microsoft.com/office/drawing/2014/main" id="{C69EE8AD-8291-4C23-8542-518DA369D25D}"/>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a:extLst>
            <a:ext uri="{FF2B5EF4-FFF2-40B4-BE49-F238E27FC236}">
              <a16:creationId xmlns:a16="http://schemas.microsoft.com/office/drawing/2014/main" id="{07612847-61F4-45FB-9C66-32E8F35326CE}"/>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a:extLst>
            <a:ext uri="{FF2B5EF4-FFF2-40B4-BE49-F238E27FC236}">
              <a16:creationId xmlns:a16="http://schemas.microsoft.com/office/drawing/2014/main" id="{89EF4490-1C8E-470C-B702-6257AC2D7350}"/>
            </a:ext>
          </a:extLst>
        </xdr:cNvPr>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a:extLst>
            <a:ext uri="{FF2B5EF4-FFF2-40B4-BE49-F238E27FC236}">
              <a16:creationId xmlns:a16="http://schemas.microsoft.com/office/drawing/2014/main" id="{56226045-B2C2-4F15-84B9-66205682F423}"/>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a:extLst>
            <a:ext uri="{FF2B5EF4-FFF2-40B4-BE49-F238E27FC236}">
              <a16:creationId xmlns:a16="http://schemas.microsoft.com/office/drawing/2014/main" id="{6BC95775-088B-4A23-8A16-99D88620CE8C}"/>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a:extLst>
            <a:ext uri="{FF2B5EF4-FFF2-40B4-BE49-F238E27FC236}">
              <a16:creationId xmlns:a16="http://schemas.microsoft.com/office/drawing/2014/main" id="{86F466EE-E62A-426A-B78C-A200D443AB1E}"/>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a:extLst>
            <a:ext uri="{FF2B5EF4-FFF2-40B4-BE49-F238E27FC236}">
              <a16:creationId xmlns:a16="http://schemas.microsoft.com/office/drawing/2014/main" id="{9251E886-C857-41D6-85E5-1919A94FAA40}"/>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a:extLst>
            <a:ext uri="{FF2B5EF4-FFF2-40B4-BE49-F238E27FC236}">
              <a16:creationId xmlns:a16="http://schemas.microsoft.com/office/drawing/2014/main" id="{34178896-D933-4120-80A3-D448C1E366D6}"/>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280B0AD-A9E6-4D06-A358-41B8211BD78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6545484-EBB2-4BCB-98F6-30B9B77EE5F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877A137-6AB0-4B12-8B75-9D77384B6D8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1D294AA-7B2F-4E4C-8E1D-6B475B489A8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4F540FD-3A79-4885-B866-58CDB845066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150368</xdr:rowOff>
    </xdr:from>
    <xdr:to>
      <xdr:col>55</xdr:col>
      <xdr:colOff>50800</xdr:colOff>
      <xdr:row>86</xdr:row>
      <xdr:rowOff>80518</xdr:rowOff>
    </xdr:to>
    <xdr:sp macro="" textlink="">
      <xdr:nvSpPr>
        <xdr:cNvPr id="363" name="楕円 362">
          <a:extLst>
            <a:ext uri="{FF2B5EF4-FFF2-40B4-BE49-F238E27FC236}">
              <a16:creationId xmlns:a16="http://schemas.microsoft.com/office/drawing/2014/main" id="{529F0276-66B3-4D3E-B15E-14F87177DAAD}"/>
            </a:ext>
          </a:extLst>
        </xdr:cNvPr>
        <xdr:cNvSpPr/>
      </xdr:nvSpPr>
      <xdr:spPr>
        <a:xfrm>
          <a:off x="104267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65295</xdr:rowOff>
    </xdr:from>
    <xdr:ext cx="469744" cy="259045"/>
    <xdr:sp macro="" textlink="">
      <xdr:nvSpPr>
        <xdr:cNvPr id="364" name="【公営住宅】&#10;一人当たり面積該当値テキスト">
          <a:extLst>
            <a:ext uri="{FF2B5EF4-FFF2-40B4-BE49-F238E27FC236}">
              <a16:creationId xmlns:a16="http://schemas.microsoft.com/office/drawing/2014/main" id="{15962F17-A95D-4AB4-87CE-13E2E97BBA45}"/>
            </a:ext>
          </a:extLst>
        </xdr:cNvPr>
        <xdr:cNvSpPr txBox="1"/>
      </xdr:nvSpPr>
      <xdr:spPr>
        <a:xfrm>
          <a:off x="10515600" y="1463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152121</xdr:rowOff>
    </xdr:from>
    <xdr:to>
      <xdr:col>50</xdr:col>
      <xdr:colOff>165100</xdr:colOff>
      <xdr:row>86</xdr:row>
      <xdr:rowOff>82271</xdr:rowOff>
    </xdr:to>
    <xdr:sp macro="" textlink="">
      <xdr:nvSpPr>
        <xdr:cNvPr id="365" name="楕円 364">
          <a:extLst>
            <a:ext uri="{FF2B5EF4-FFF2-40B4-BE49-F238E27FC236}">
              <a16:creationId xmlns:a16="http://schemas.microsoft.com/office/drawing/2014/main" id="{9B8AD3F7-7750-4FB5-8984-7F68D308CE26}"/>
            </a:ext>
          </a:extLst>
        </xdr:cNvPr>
        <xdr:cNvSpPr/>
      </xdr:nvSpPr>
      <xdr:spPr>
        <a:xfrm>
          <a:off x="9588500" y="1472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29718</xdr:rowOff>
    </xdr:from>
    <xdr:to>
      <xdr:col>55</xdr:col>
      <xdr:colOff>0</xdr:colOff>
      <xdr:row>86</xdr:row>
      <xdr:rowOff>31471</xdr:rowOff>
    </xdr:to>
    <xdr:cxnSp macro="">
      <xdr:nvCxnSpPr>
        <xdr:cNvPr id="366" name="直線コネクタ 365">
          <a:extLst>
            <a:ext uri="{FF2B5EF4-FFF2-40B4-BE49-F238E27FC236}">
              <a16:creationId xmlns:a16="http://schemas.microsoft.com/office/drawing/2014/main" id="{096CCA09-9282-4EC0-860E-5538D7E69448}"/>
            </a:ext>
          </a:extLst>
        </xdr:cNvPr>
        <xdr:cNvCxnSpPr/>
      </xdr:nvCxnSpPr>
      <xdr:spPr>
        <a:xfrm flipV="1">
          <a:off x="9639300" y="14774418"/>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154026</xdr:rowOff>
    </xdr:from>
    <xdr:to>
      <xdr:col>46</xdr:col>
      <xdr:colOff>38100</xdr:colOff>
      <xdr:row>86</xdr:row>
      <xdr:rowOff>84176</xdr:rowOff>
    </xdr:to>
    <xdr:sp macro="" textlink="">
      <xdr:nvSpPr>
        <xdr:cNvPr id="367" name="楕円 366">
          <a:extLst>
            <a:ext uri="{FF2B5EF4-FFF2-40B4-BE49-F238E27FC236}">
              <a16:creationId xmlns:a16="http://schemas.microsoft.com/office/drawing/2014/main" id="{3FBEFA31-2EA3-435C-807C-4B7E6D35BBFF}"/>
            </a:ext>
          </a:extLst>
        </xdr:cNvPr>
        <xdr:cNvSpPr/>
      </xdr:nvSpPr>
      <xdr:spPr>
        <a:xfrm>
          <a:off x="8699500" y="1472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31471</xdr:rowOff>
    </xdr:from>
    <xdr:to>
      <xdr:col>50</xdr:col>
      <xdr:colOff>114300</xdr:colOff>
      <xdr:row>86</xdr:row>
      <xdr:rowOff>33376</xdr:rowOff>
    </xdr:to>
    <xdr:cxnSp macro="">
      <xdr:nvCxnSpPr>
        <xdr:cNvPr id="368" name="直線コネクタ 367">
          <a:extLst>
            <a:ext uri="{FF2B5EF4-FFF2-40B4-BE49-F238E27FC236}">
              <a16:creationId xmlns:a16="http://schemas.microsoft.com/office/drawing/2014/main" id="{3A4A6D94-C6A3-49F4-A70E-FF506462E8FB}"/>
            </a:ext>
          </a:extLst>
        </xdr:cNvPr>
        <xdr:cNvCxnSpPr/>
      </xdr:nvCxnSpPr>
      <xdr:spPr>
        <a:xfrm flipV="1">
          <a:off x="8750300" y="1477617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155778</xdr:rowOff>
    </xdr:from>
    <xdr:to>
      <xdr:col>41</xdr:col>
      <xdr:colOff>101600</xdr:colOff>
      <xdr:row>86</xdr:row>
      <xdr:rowOff>85928</xdr:rowOff>
    </xdr:to>
    <xdr:sp macro="" textlink="">
      <xdr:nvSpPr>
        <xdr:cNvPr id="369" name="楕円 368">
          <a:extLst>
            <a:ext uri="{FF2B5EF4-FFF2-40B4-BE49-F238E27FC236}">
              <a16:creationId xmlns:a16="http://schemas.microsoft.com/office/drawing/2014/main" id="{F1165B7D-A02A-4410-8E9E-58709A96505D}"/>
            </a:ext>
          </a:extLst>
        </xdr:cNvPr>
        <xdr:cNvSpPr/>
      </xdr:nvSpPr>
      <xdr:spPr>
        <a:xfrm>
          <a:off x="7810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33376</xdr:rowOff>
    </xdr:from>
    <xdr:to>
      <xdr:col>45</xdr:col>
      <xdr:colOff>177800</xdr:colOff>
      <xdr:row>86</xdr:row>
      <xdr:rowOff>35128</xdr:rowOff>
    </xdr:to>
    <xdr:cxnSp macro="">
      <xdr:nvCxnSpPr>
        <xdr:cNvPr id="370" name="直線コネクタ 369">
          <a:extLst>
            <a:ext uri="{FF2B5EF4-FFF2-40B4-BE49-F238E27FC236}">
              <a16:creationId xmlns:a16="http://schemas.microsoft.com/office/drawing/2014/main" id="{C8965C50-412E-471E-9349-5F7C0D107C4A}"/>
            </a:ext>
          </a:extLst>
        </xdr:cNvPr>
        <xdr:cNvCxnSpPr/>
      </xdr:nvCxnSpPr>
      <xdr:spPr>
        <a:xfrm flipV="1">
          <a:off x="7861300" y="14778076"/>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157302</xdr:rowOff>
    </xdr:from>
    <xdr:to>
      <xdr:col>36</xdr:col>
      <xdr:colOff>165100</xdr:colOff>
      <xdr:row>86</xdr:row>
      <xdr:rowOff>87452</xdr:rowOff>
    </xdr:to>
    <xdr:sp macro="" textlink="">
      <xdr:nvSpPr>
        <xdr:cNvPr id="371" name="楕円 370">
          <a:extLst>
            <a:ext uri="{FF2B5EF4-FFF2-40B4-BE49-F238E27FC236}">
              <a16:creationId xmlns:a16="http://schemas.microsoft.com/office/drawing/2014/main" id="{D0353C8B-93F9-43AE-90BF-7B8DA9535E25}"/>
            </a:ext>
          </a:extLst>
        </xdr:cNvPr>
        <xdr:cNvSpPr/>
      </xdr:nvSpPr>
      <xdr:spPr>
        <a:xfrm>
          <a:off x="6921500" y="1473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35128</xdr:rowOff>
    </xdr:from>
    <xdr:to>
      <xdr:col>41</xdr:col>
      <xdr:colOff>50800</xdr:colOff>
      <xdr:row>86</xdr:row>
      <xdr:rowOff>36652</xdr:rowOff>
    </xdr:to>
    <xdr:cxnSp macro="">
      <xdr:nvCxnSpPr>
        <xdr:cNvPr id="372" name="直線コネクタ 371">
          <a:extLst>
            <a:ext uri="{FF2B5EF4-FFF2-40B4-BE49-F238E27FC236}">
              <a16:creationId xmlns:a16="http://schemas.microsoft.com/office/drawing/2014/main" id="{C33BFD8F-5065-4AAE-B17E-20F3B3AD6311}"/>
            </a:ext>
          </a:extLst>
        </xdr:cNvPr>
        <xdr:cNvCxnSpPr/>
      </xdr:nvCxnSpPr>
      <xdr:spPr>
        <a:xfrm flipV="1">
          <a:off x="6972300" y="147798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a:extLst>
            <a:ext uri="{FF2B5EF4-FFF2-40B4-BE49-F238E27FC236}">
              <a16:creationId xmlns:a16="http://schemas.microsoft.com/office/drawing/2014/main" id="{0DCF507A-FE78-45D5-9DFC-CEC51152E30B}"/>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a:extLst>
            <a:ext uri="{FF2B5EF4-FFF2-40B4-BE49-F238E27FC236}">
              <a16:creationId xmlns:a16="http://schemas.microsoft.com/office/drawing/2014/main" id="{DDA38C37-0228-42F2-AF26-4FC29B37D3F2}"/>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a:extLst>
            <a:ext uri="{FF2B5EF4-FFF2-40B4-BE49-F238E27FC236}">
              <a16:creationId xmlns:a16="http://schemas.microsoft.com/office/drawing/2014/main" id="{59847864-ED4C-4045-9C2A-2EB821CEBE8D}"/>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a:extLst>
            <a:ext uri="{FF2B5EF4-FFF2-40B4-BE49-F238E27FC236}">
              <a16:creationId xmlns:a16="http://schemas.microsoft.com/office/drawing/2014/main" id="{72845207-3451-469E-99B8-772C62092C07}"/>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73398</xdr:rowOff>
    </xdr:from>
    <xdr:ext cx="469744" cy="259045"/>
    <xdr:sp macro="" textlink="">
      <xdr:nvSpPr>
        <xdr:cNvPr id="377" name="n_1mainValue【公営住宅】&#10;一人当たり面積">
          <a:extLst>
            <a:ext uri="{FF2B5EF4-FFF2-40B4-BE49-F238E27FC236}">
              <a16:creationId xmlns:a16="http://schemas.microsoft.com/office/drawing/2014/main" id="{6E47942A-4DD8-4601-A3F5-FB8210E6EFF5}"/>
            </a:ext>
          </a:extLst>
        </xdr:cNvPr>
        <xdr:cNvSpPr txBox="1"/>
      </xdr:nvSpPr>
      <xdr:spPr>
        <a:xfrm>
          <a:off x="9391727" y="1481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75303</xdr:rowOff>
    </xdr:from>
    <xdr:ext cx="469744" cy="259045"/>
    <xdr:sp macro="" textlink="">
      <xdr:nvSpPr>
        <xdr:cNvPr id="378" name="n_2mainValue【公営住宅】&#10;一人当たり面積">
          <a:extLst>
            <a:ext uri="{FF2B5EF4-FFF2-40B4-BE49-F238E27FC236}">
              <a16:creationId xmlns:a16="http://schemas.microsoft.com/office/drawing/2014/main" id="{8AE1C738-DDEE-4214-B99A-10BC0B834B04}"/>
            </a:ext>
          </a:extLst>
        </xdr:cNvPr>
        <xdr:cNvSpPr txBox="1"/>
      </xdr:nvSpPr>
      <xdr:spPr>
        <a:xfrm>
          <a:off x="8515427" y="1482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77055</xdr:rowOff>
    </xdr:from>
    <xdr:ext cx="469744" cy="259045"/>
    <xdr:sp macro="" textlink="">
      <xdr:nvSpPr>
        <xdr:cNvPr id="379" name="n_3mainValue【公営住宅】&#10;一人当たり面積">
          <a:extLst>
            <a:ext uri="{FF2B5EF4-FFF2-40B4-BE49-F238E27FC236}">
              <a16:creationId xmlns:a16="http://schemas.microsoft.com/office/drawing/2014/main" id="{667819C4-9A1B-46D7-A721-755BFA7EFA64}"/>
            </a:ext>
          </a:extLst>
        </xdr:cNvPr>
        <xdr:cNvSpPr txBox="1"/>
      </xdr:nvSpPr>
      <xdr:spPr>
        <a:xfrm>
          <a:off x="76264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78579</xdr:rowOff>
    </xdr:from>
    <xdr:ext cx="469744" cy="259045"/>
    <xdr:sp macro="" textlink="">
      <xdr:nvSpPr>
        <xdr:cNvPr id="380" name="n_4mainValue【公営住宅】&#10;一人当たり面積">
          <a:extLst>
            <a:ext uri="{FF2B5EF4-FFF2-40B4-BE49-F238E27FC236}">
              <a16:creationId xmlns:a16="http://schemas.microsoft.com/office/drawing/2014/main" id="{0EA716EC-038E-49E2-AE1A-962474038B7B}"/>
            </a:ext>
          </a:extLst>
        </xdr:cNvPr>
        <xdr:cNvSpPr txBox="1"/>
      </xdr:nvSpPr>
      <xdr:spPr>
        <a:xfrm>
          <a:off x="6737427" y="1482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132B6E50-098C-4C90-99D8-B5FDCCD30A0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EA19B3FF-C994-41D9-B9AB-9047BB88954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62D7CDCA-486A-4431-BD16-C9705A0E371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2DFF0186-4673-4E63-A4F0-F0C7AAC3C0E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90B59D98-E993-4A67-8BEF-C748B024E6E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40FC2A1B-4F44-4148-94B1-8D3493F9A34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3EC9A7A9-CC1C-4C6C-938E-05B30AC201D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1C84C5E8-E902-4ED8-A24B-D45625BBE79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4E781D41-30E8-46AF-A82D-74AD885D498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FB0D4F56-2010-40F1-9464-C83C9B1840F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7DAA89ED-8409-4FA1-BBCD-691B67CD7C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3E09718D-9BED-4094-AA2C-75C692AA81A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7C9A9F39-2696-424A-AE16-1579F437F57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348666AB-E1E3-4F9C-972A-5519B5D480D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7CE72EB0-2DF2-4EC2-8ED0-64C58AC3958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65F4BE23-0E31-43AB-9E72-1B5C0AAF36C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92A9A49-52AC-4CA5-8220-9C09CBA5DEF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454FABE7-765A-4198-B83B-072C76702AB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6A0CCDC1-2572-4F84-B886-7FC6A1AAF32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134DA0E9-23AA-4384-AB2C-FCEC33C2B03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9E81116C-277C-401C-BE28-B0ABECBA38C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47638866-3E52-4136-9DA0-6539DFB7109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32508618-6401-4110-94BF-075EAB70864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F171356-608A-4CC0-9D12-AC0178ADFF5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2A09CD9E-84E4-45A4-90BB-ECC58B9E06C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A30311EA-BDA3-41FC-AB4D-0FBEAB74F77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FD9F7324-3D92-487B-8178-79D5B8A8DFB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627E5C5-6EEF-4FC4-9E5D-EBFFD927814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7E5EDBC4-78F0-4D73-AEEC-F39EF8BAE6C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9E751A1E-C7D2-4328-A674-73E9C09529E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9A752FA7-0852-412C-B0BB-DF0802B5054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2D486214-5405-47A8-B0B5-4355BBF7C0E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59F3D15C-54EF-4304-A4A8-9A7DB72D28C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515497DD-E3CF-47EB-BE67-245F4A772EC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DDE66C58-18FD-43F3-B285-05AB6CDFB7B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90E034CC-7619-48F9-A3B0-03BD2E825BE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46598AB9-987C-4E48-AD1C-E0589A21F4B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28389209-443D-43FF-8FDF-4A0C1BEB4FB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9BDCA99A-22A9-4A8D-937A-E61CA8CAB7F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3EA795FE-4FB2-481E-9007-02C4997DA13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56EDF6E9-28E4-4922-A4BD-DA8D55AF63D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8F25088F-E877-4967-ABA6-00E9B6DC5408}"/>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404D2EB2-6F19-4682-B598-6864C018D28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A764C35C-D52B-4305-9C74-C44275D381E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C535BD59-8DDF-4452-A0E9-F239EAD0A85E}"/>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a:extLst>
            <a:ext uri="{FF2B5EF4-FFF2-40B4-BE49-F238E27FC236}">
              <a16:creationId xmlns:a16="http://schemas.microsoft.com/office/drawing/2014/main" id="{1E00A21D-344A-4E9F-8768-EEB49589855F}"/>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785E1918-5F80-4945-879E-6953E5B472DD}"/>
            </a:ext>
          </a:extLst>
        </xdr:cNvPr>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a:extLst>
            <a:ext uri="{FF2B5EF4-FFF2-40B4-BE49-F238E27FC236}">
              <a16:creationId xmlns:a16="http://schemas.microsoft.com/office/drawing/2014/main" id="{9DF6F477-E327-4572-9977-22D1DDF98270}"/>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a:extLst>
            <a:ext uri="{FF2B5EF4-FFF2-40B4-BE49-F238E27FC236}">
              <a16:creationId xmlns:a16="http://schemas.microsoft.com/office/drawing/2014/main" id="{755D9F21-EEEA-4E8C-9B58-2186C2D26848}"/>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a:extLst>
            <a:ext uri="{FF2B5EF4-FFF2-40B4-BE49-F238E27FC236}">
              <a16:creationId xmlns:a16="http://schemas.microsoft.com/office/drawing/2014/main" id="{40503D10-FEDB-4CDD-8487-C753B9EB2129}"/>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a:extLst>
            <a:ext uri="{FF2B5EF4-FFF2-40B4-BE49-F238E27FC236}">
              <a16:creationId xmlns:a16="http://schemas.microsoft.com/office/drawing/2014/main" id="{035B7BF5-0AD4-432B-B3C6-AD583A886BED}"/>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a:extLst>
            <a:ext uri="{FF2B5EF4-FFF2-40B4-BE49-F238E27FC236}">
              <a16:creationId xmlns:a16="http://schemas.microsoft.com/office/drawing/2014/main" id="{28984D67-E876-4D1B-B7E9-E2BF90962BB3}"/>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829A1EE-1BBC-4DEA-AFAE-D916291D7DD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99B0FD3-9614-4876-8D74-B40306ACB90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02AC312-542F-4173-999F-62125EF0A8F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22F6D4DF-8BAF-4644-B095-C165993D6E9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2655959A-C687-4CAD-871E-560A8382360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38" name="楕円 437">
          <a:extLst>
            <a:ext uri="{FF2B5EF4-FFF2-40B4-BE49-F238E27FC236}">
              <a16:creationId xmlns:a16="http://schemas.microsoft.com/office/drawing/2014/main" id="{E8030BCE-C67F-4AB6-885D-42C17CFF8FDC}"/>
            </a:ext>
          </a:extLst>
        </xdr:cNvPr>
        <xdr:cNvSpPr/>
      </xdr:nvSpPr>
      <xdr:spPr>
        <a:xfrm>
          <a:off x="162687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85470</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75A25C89-6383-4347-A39C-E0771B4FA36E}"/>
            </a:ext>
          </a:extLst>
        </xdr:cNvPr>
        <xdr:cNvSpPr txBox="1"/>
      </xdr:nvSpPr>
      <xdr:spPr>
        <a:xfrm>
          <a:off x="16357600"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56424</xdr:rowOff>
    </xdr:from>
    <xdr:to>
      <xdr:col>81</xdr:col>
      <xdr:colOff>101600</xdr:colOff>
      <xdr:row>37</xdr:row>
      <xdr:rowOff>158024</xdr:rowOff>
    </xdr:to>
    <xdr:sp macro="" textlink="">
      <xdr:nvSpPr>
        <xdr:cNvPr id="440" name="楕円 439">
          <a:extLst>
            <a:ext uri="{FF2B5EF4-FFF2-40B4-BE49-F238E27FC236}">
              <a16:creationId xmlns:a16="http://schemas.microsoft.com/office/drawing/2014/main" id="{3C097359-C66D-4B93-9E46-367363F62BEF}"/>
            </a:ext>
          </a:extLst>
        </xdr:cNvPr>
        <xdr:cNvSpPr/>
      </xdr:nvSpPr>
      <xdr:spPr>
        <a:xfrm>
          <a:off x="15430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107224</xdr:rowOff>
    </xdr:from>
    <xdr:to>
      <xdr:col>85</xdr:col>
      <xdr:colOff>127000</xdr:colOff>
      <xdr:row>37</xdr:row>
      <xdr:rowOff>157843</xdr:rowOff>
    </xdr:to>
    <xdr:cxnSp macro="">
      <xdr:nvCxnSpPr>
        <xdr:cNvPr id="441" name="直線コネクタ 440">
          <a:extLst>
            <a:ext uri="{FF2B5EF4-FFF2-40B4-BE49-F238E27FC236}">
              <a16:creationId xmlns:a16="http://schemas.microsoft.com/office/drawing/2014/main" id="{7BB9BDFB-4752-4265-8823-CB435FD73986}"/>
            </a:ext>
          </a:extLst>
        </xdr:cNvPr>
        <xdr:cNvCxnSpPr/>
      </xdr:nvCxnSpPr>
      <xdr:spPr>
        <a:xfrm>
          <a:off x="15481300" y="645087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4173</xdr:rowOff>
    </xdr:from>
    <xdr:to>
      <xdr:col>76</xdr:col>
      <xdr:colOff>165100</xdr:colOff>
      <xdr:row>37</xdr:row>
      <xdr:rowOff>105773</xdr:rowOff>
    </xdr:to>
    <xdr:sp macro="" textlink="">
      <xdr:nvSpPr>
        <xdr:cNvPr id="442" name="楕円 441">
          <a:extLst>
            <a:ext uri="{FF2B5EF4-FFF2-40B4-BE49-F238E27FC236}">
              <a16:creationId xmlns:a16="http://schemas.microsoft.com/office/drawing/2014/main" id="{0070A150-DC98-4C67-95F3-035221E5151D}"/>
            </a:ext>
          </a:extLst>
        </xdr:cNvPr>
        <xdr:cNvSpPr/>
      </xdr:nvSpPr>
      <xdr:spPr>
        <a:xfrm>
          <a:off x="14541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54973</xdr:rowOff>
    </xdr:from>
    <xdr:to>
      <xdr:col>81</xdr:col>
      <xdr:colOff>50800</xdr:colOff>
      <xdr:row>37</xdr:row>
      <xdr:rowOff>107224</xdr:rowOff>
    </xdr:to>
    <xdr:cxnSp macro="">
      <xdr:nvCxnSpPr>
        <xdr:cNvPr id="443" name="直線コネクタ 442">
          <a:extLst>
            <a:ext uri="{FF2B5EF4-FFF2-40B4-BE49-F238E27FC236}">
              <a16:creationId xmlns:a16="http://schemas.microsoft.com/office/drawing/2014/main" id="{A644307E-C814-43B5-94FE-8155CD0FA1FA}"/>
            </a:ext>
          </a:extLst>
        </xdr:cNvPr>
        <xdr:cNvCxnSpPr/>
      </xdr:nvCxnSpPr>
      <xdr:spPr>
        <a:xfrm>
          <a:off x="14592300" y="63986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69487</xdr:rowOff>
    </xdr:from>
    <xdr:to>
      <xdr:col>72</xdr:col>
      <xdr:colOff>38100</xdr:colOff>
      <xdr:row>36</xdr:row>
      <xdr:rowOff>171087</xdr:rowOff>
    </xdr:to>
    <xdr:sp macro="" textlink="">
      <xdr:nvSpPr>
        <xdr:cNvPr id="444" name="楕円 443">
          <a:extLst>
            <a:ext uri="{FF2B5EF4-FFF2-40B4-BE49-F238E27FC236}">
              <a16:creationId xmlns:a16="http://schemas.microsoft.com/office/drawing/2014/main" id="{C765A4BB-EAF0-4DE0-B6C1-A23CBC4985F6}"/>
            </a:ext>
          </a:extLst>
        </xdr:cNvPr>
        <xdr:cNvSpPr/>
      </xdr:nvSpPr>
      <xdr:spPr>
        <a:xfrm>
          <a:off x="13652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120287</xdr:rowOff>
    </xdr:from>
    <xdr:to>
      <xdr:col>76</xdr:col>
      <xdr:colOff>114300</xdr:colOff>
      <xdr:row>37</xdr:row>
      <xdr:rowOff>54973</xdr:rowOff>
    </xdr:to>
    <xdr:cxnSp macro="">
      <xdr:nvCxnSpPr>
        <xdr:cNvPr id="445" name="直線コネクタ 444">
          <a:extLst>
            <a:ext uri="{FF2B5EF4-FFF2-40B4-BE49-F238E27FC236}">
              <a16:creationId xmlns:a16="http://schemas.microsoft.com/office/drawing/2014/main" id="{5A6AE717-7307-46F7-957B-EEB2907ECF3B}"/>
            </a:ext>
          </a:extLst>
        </xdr:cNvPr>
        <xdr:cNvCxnSpPr/>
      </xdr:nvCxnSpPr>
      <xdr:spPr>
        <a:xfrm>
          <a:off x="13703300" y="6292487"/>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90714</xdr:rowOff>
    </xdr:from>
    <xdr:to>
      <xdr:col>67</xdr:col>
      <xdr:colOff>101600</xdr:colOff>
      <xdr:row>38</xdr:row>
      <xdr:rowOff>20864</xdr:rowOff>
    </xdr:to>
    <xdr:sp macro="" textlink="">
      <xdr:nvSpPr>
        <xdr:cNvPr id="446" name="楕円 445">
          <a:extLst>
            <a:ext uri="{FF2B5EF4-FFF2-40B4-BE49-F238E27FC236}">
              <a16:creationId xmlns:a16="http://schemas.microsoft.com/office/drawing/2014/main" id="{8013A87F-9A06-4E0E-AE29-0BB28E5951A0}"/>
            </a:ext>
          </a:extLst>
        </xdr:cNvPr>
        <xdr:cNvSpPr/>
      </xdr:nvSpPr>
      <xdr:spPr>
        <a:xfrm>
          <a:off x="12763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120287</xdr:rowOff>
    </xdr:from>
    <xdr:to>
      <xdr:col>71</xdr:col>
      <xdr:colOff>177800</xdr:colOff>
      <xdr:row>37</xdr:row>
      <xdr:rowOff>141514</xdr:rowOff>
    </xdr:to>
    <xdr:cxnSp macro="">
      <xdr:nvCxnSpPr>
        <xdr:cNvPr id="447" name="直線コネクタ 446">
          <a:extLst>
            <a:ext uri="{FF2B5EF4-FFF2-40B4-BE49-F238E27FC236}">
              <a16:creationId xmlns:a16="http://schemas.microsoft.com/office/drawing/2014/main" id="{B0D4EC53-6689-4431-848E-76EE590CAE59}"/>
            </a:ext>
          </a:extLst>
        </xdr:cNvPr>
        <xdr:cNvCxnSpPr/>
      </xdr:nvCxnSpPr>
      <xdr:spPr>
        <a:xfrm flipV="1">
          <a:off x="12814300" y="6292487"/>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1ED3EDCD-2301-40A4-AD96-FD55931D1770}"/>
            </a:ext>
          </a:extLst>
        </xdr:cNvPr>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8D168A02-4B23-4E85-ABFC-B8CB50D118E7}"/>
            </a:ext>
          </a:extLst>
        </xdr:cNvPr>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9B9A7D37-78CC-4C48-BE58-B0D1F742B5B6}"/>
            </a:ext>
          </a:extLst>
        </xdr:cNvPr>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48EE0CE-5BE9-412E-81FA-6DFAAFA6DC36}"/>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3101</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28F4FE4A-C350-4F4B-9036-DDB5AE081EF1}"/>
            </a:ext>
          </a:extLst>
        </xdr:cNvPr>
        <xdr:cNvSpPr txBox="1"/>
      </xdr:nvSpPr>
      <xdr:spPr>
        <a:xfrm>
          <a:off x="15266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122300</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0D9CF156-B434-4EFB-AF6A-1D9A4463EC6E}"/>
            </a:ext>
          </a:extLst>
        </xdr:cNvPr>
        <xdr:cNvSpPr txBox="1"/>
      </xdr:nvSpPr>
      <xdr:spPr>
        <a:xfrm>
          <a:off x="14389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16164</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5493264D-D3EF-42D6-8831-63F6EE1A2EE1}"/>
            </a:ext>
          </a:extLst>
        </xdr:cNvPr>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11992</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0590DD48-35C8-4A1C-AD68-31741041001B}"/>
            </a:ext>
          </a:extLst>
        </xdr:cNvPr>
        <xdr:cNvSpPr txBox="1"/>
      </xdr:nvSpPr>
      <xdr:spPr>
        <a:xfrm>
          <a:off x="126117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2E5CD62F-404D-4049-8B43-6186CA47D6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27A498FA-47D1-463E-B411-EAD78401A95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3344E607-BFBD-4F74-842D-D57C1788204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D2341A0C-DE67-41EA-A26A-95EBD68B4D4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E373C63D-6E19-4C83-91C0-DCCBA799948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C5F901BB-C281-4D87-8352-479FD5615E3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294BE0FE-A8C3-4EC5-B64E-7A25546AC72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EC459ED8-0DFF-4C80-A1A5-46E6FE7F4F5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8ECA764D-5BEE-4EA0-A0AE-0E0D5FC560E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D08E7239-1CEC-460C-B7D7-E458B57F976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AFE46131-B136-4F12-A29B-EA63E0F2DD6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1A4E6AC7-BE88-4105-8EC3-D10296BE021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791942F9-534E-40D6-9E17-BD239C5DC27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ED4CE766-B98B-418C-B619-88E2CD48B5C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1977E6BF-7BD6-49A5-9934-2FE15720839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22D1F664-7E1B-4C99-909A-4454D7FA6E4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5CB75AE8-BD85-4B4C-844E-C5FD2753692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DFC25E4A-B181-4083-993D-E2F581A644C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FBC46B89-116F-4347-A2AE-A3C1673CDE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C3CD6C13-95EA-4CC3-B3DF-98FC56C384F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A511F409-DAE8-4809-B31C-2FDE1D11D30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BE383701-6960-4732-9E41-871E5A329532}"/>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5CA2B111-C007-4B2A-85B0-EDDE33D63A21}"/>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731C86AA-3F4B-479A-BCE3-970D8F5BFA7B}"/>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A9BF7638-D0D1-40FC-9514-142B571F5E2E}"/>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a:extLst>
            <a:ext uri="{FF2B5EF4-FFF2-40B4-BE49-F238E27FC236}">
              <a16:creationId xmlns:a16="http://schemas.microsoft.com/office/drawing/2014/main" id="{24FB97E2-BF6C-49C9-B8EC-D59144C8527E}"/>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260835B0-20AC-44EA-A2E8-B2399748B46A}"/>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C05AACC3-27A7-4068-99E0-5B3D525D11CF}"/>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a:extLst>
            <a:ext uri="{FF2B5EF4-FFF2-40B4-BE49-F238E27FC236}">
              <a16:creationId xmlns:a16="http://schemas.microsoft.com/office/drawing/2014/main" id="{FF94B739-A0EE-4EF2-B1B0-0FAAEB14FD8A}"/>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a:extLst>
            <a:ext uri="{FF2B5EF4-FFF2-40B4-BE49-F238E27FC236}">
              <a16:creationId xmlns:a16="http://schemas.microsoft.com/office/drawing/2014/main" id="{9706CA48-1160-4CBC-A180-9B92F805E6A2}"/>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a:extLst>
            <a:ext uri="{FF2B5EF4-FFF2-40B4-BE49-F238E27FC236}">
              <a16:creationId xmlns:a16="http://schemas.microsoft.com/office/drawing/2014/main" id="{DAE0786F-98D0-4349-B8F0-91876CC7BF69}"/>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a:extLst>
            <a:ext uri="{FF2B5EF4-FFF2-40B4-BE49-F238E27FC236}">
              <a16:creationId xmlns:a16="http://schemas.microsoft.com/office/drawing/2014/main" id="{EA4DD535-F9A7-4CDE-B045-60078429BC4C}"/>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1C209F1-5FCC-44EA-89BC-E5228FE2ACC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BA4E38E-18C0-4977-9617-F185B742053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163841E-8377-4010-8FDC-F3D2AAFF2A4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5C50D7A-17DC-4159-8E05-6404FB15B10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764860B-BCF2-4424-8098-2F0EF7DD79F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61519</xdr:rowOff>
    </xdr:from>
    <xdr:to>
      <xdr:col>116</xdr:col>
      <xdr:colOff>114300</xdr:colOff>
      <xdr:row>39</xdr:row>
      <xdr:rowOff>163119</xdr:rowOff>
    </xdr:to>
    <xdr:sp macro="" textlink="">
      <xdr:nvSpPr>
        <xdr:cNvPr id="493" name="楕円 492">
          <a:extLst>
            <a:ext uri="{FF2B5EF4-FFF2-40B4-BE49-F238E27FC236}">
              <a16:creationId xmlns:a16="http://schemas.microsoft.com/office/drawing/2014/main" id="{29DE785D-10A2-4F45-AAD9-07B4E0C045F0}"/>
            </a:ext>
          </a:extLst>
        </xdr:cNvPr>
        <xdr:cNvSpPr/>
      </xdr:nvSpPr>
      <xdr:spPr>
        <a:xfrm>
          <a:off x="22110700" y="67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84396</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A9EC3AC9-B534-45CB-A656-A934CD6D3461}"/>
            </a:ext>
          </a:extLst>
        </xdr:cNvPr>
        <xdr:cNvSpPr txBox="1"/>
      </xdr:nvSpPr>
      <xdr:spPr>
        <a:xfrm>
          <a:off x="22199600"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69748</xdr:rowOff>
    </xdr:from>
    <xdr:to>
      <xdr:col>112</xdr:col>
      <xdr:colOff>38100</xdr:colOff>
      <xdr:row>39</xdr:row>
      <xdr:rowOff>171348</xdr:rowOff>
    </xdr:to>
    <xdr:sp macro="" textlink="">
      <xdr:nvSpPr>
        <xdr:cNvPr id="495" name="楕円 494">
          <a:extLst>
            <a:ext uri="{FF2B5EF4-FFF2-40B4-BE49-F238E27FC236}">
              <a16:creationId xmlns:a16="http://schemas.microsoft.com/office/drawing/2014/main" id="{0A2D2ABC-B0C3-449E-82C9-2E68246D068A}"/>
            </a:ext>
          </a:extLst>
        </xdr:cNvPr>
        <xdr:cNvSpPr/>
      </xdr:nvSpPr>
      <xdr:spPr>
        <a:xfrm>
          <a:off x="21272500" y="67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112319</xdr:rowOff>
    </xdr:from>
    <xdr:to>
      <xdr:col>116</xdr:col>
      <xdr:colOff>63500</xdr:colOff>
      <xdr:row>39</xdr:row>
      <xdr:rowOff>120548</xdr:rowOff>
    </xdr:to>
    <xdr:cxnSp macro="">
      <xdr:nvCxnSpPr>
        <xdr:cNvPr id="496" name="直線コネクタ 495">
          <a:extLst>
            <a:ext uri="{FF2B5EF4-FFF2-40B4-BE49-F238E27FC236}">
              <a16:creationId xmlns:a16="http://schemas.microsoft.com/office/drawing/2014/main" id="{8B77F3C5-F369-45A4-95AD-76FB87686D33}"/>
            </a:ext>
          </a:extLst>
        </xdr:cNvPr>
        <xdr:cNvCxnSpPr/>
      </xdr:nvCxnSpPr>
      <xdr:spPr>
        <a:xfrm flipV="1">
          <a:off x="21323300" y="6798869"/>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77064</xdr:rowOff>
    </xdr:from>
    <xdr:to>
      <xdr:col>107</xdr:col>
      <xdr:colOff>101600</xdr:colOff>
      <xdr:row>40</xdr:row>
      <xdr:rowOff>7214</xdr:rowOff>
    </xdr:to>
    <xdr:sp macro="" textlink="">
      <xdr:nvSpPr>
        <xdr:cNvPr id="497" name="楕円 496">
          <a:extLst>
            <a:ext uri="{FF2B5EF4-FFF2-40B4-BE49-F238E27FC236}">
              <a16:creationId xmlns:a16="http://schemas.microsoft.com/office/drawing/2014/main" id="{D3E23164-BDFC-4814-A47D-2C89EBB3F9F6}"/>
            </a:ext>
          </a:extLst>
        </xdr:cNvPr>
        <xdr:cNvSpPr/>
      </xdr:nvSpPr>
      <xdr:spPr>
        <a:xfrm>
          <a:off x="20383500" y="67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120548</xdr:rowOff>
    </xdr:from>
    <xdr:to>
      <xdr:col>111</xdr:col>
      <xdr:colOff>177800</xdr:colOff>
      <xdr:row>39</xdr:row>
      <xdr:rowOff>127864</xdr:rowOff>
    </xdr:to>
    <xdr:cxnSp macro="">
      <xdr:nvCxnSpPr>
        <xdr:cNvPr id="498" name="直線コネクタ 497">
          <a:extLst>
            <a:ext uri="{FF2B5EF4-FFF2-40B4-BE49-F238E27FC236}">
              <a16:creationId xmlns:a16="http://schemas.microsoft.com/office/drawing/2014/main" id="{41EC92F6-2BFB-4378-BD29-08551855EBF2}"/>
            </a:ext>
          </a:extLst>
        </xdr:cNvPr>
        <xdr:cNvCxnSpPr/>
      </xdr:nvCxnSpPr>
      <xdr:spPr>
        <a:xfrm flipV="1">
          <a:off x="20434300" y="680709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78892</xdr:rowOff>
    </xdr:from>
    <xdr:to>
      <xdr:col>102</xdr:col>
      <xdr:colOff>165100</xdr:colOff>
      <xdr:row>40</xdr:row>
      <xdr:rowOff>9042</xdr:rowOff>
    </xdr:to>
    <xdr:sp macro="" textlink="">
      <xdr:nvSpPr>
        <xdr:cNvPr id="499" name="楕円 498">
          <a:extLst>
            <a:ext uri="{FF2B5EF4-FFF2-40B4-BE49-F238E27FC236}">
              <a16:creationId xmlns:a16="http://schemas.microsoft.com/office/drawing/2014/main" id="{8BFCCE05-AA21-4E36-908F-8D3696DA126D}"/>
            </a:ext>
          </a:extLst>
        </xdr:cNvPr>
        <xdr:cNvSpPr/>
      </xdr:nvSpPr>
      <xdr:spPr>
        <a:xfrm>
          <a:off x="19494500" y="67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127864</xdr:rowOff>
    </xdr:from>
    <xdr:to>
      <xdr:col>107</xdr:col>
      <xdr:colOff>50800</xdr:colOff>
      <xdr:row>39</xdr:row>
      <xdr:rowOff>129692</xdr:rowOff>
    </xdr:to>
    <xdr:cxnSp macro="">
      <xdr:nvCxnSpPr>
        <xdr:cNvPr id="500" name="直線コネクタ 499">
          <a:extLst>
            <a:ext uri="{FF2B5EF4-FFF2-40B4-BE49-F238E27FC236}">
              <a16:creationId xmlns:a16="http://schemas.microsoft.com/office/drawing/2014/main" id="{2CE36C9E-3A8C-4349-9A8E-E20F2B511F8C}"/>
            </a:ext>
          </a:extLst>
        </xdr:cNvPr>
        <xdr:cNvCxnSpPr/>
      </xdr:nvCxnSpPr>
      <xdr:spPr>
        <a:xfrm flipV="1">
          <a:off x="19545300" y="681441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148387</xdr:rowOff>
    </xdr:from>
    <xdr:to>
      <xdr:col>98</xdr:col>
      <xdr:colOff>38100</xdr:colOff>
      <xdr:row>38</xdr:row>
      <xdr:rowOff>78536</xdr:rowOff>
    </xdr:to>
    <xdr:sp macro="" textlink="">
      <xdr:nvSpPr>
        <xdr:cNvPr id="501" name="楕円 500">
          <a:extLst>
            <a:ext uri="{FF2B5EF4-FFF2-40B4-BE49-F238E27FC236}">
              <a16:creationId xmlns:a16="http://schemas.microsoft.com/office/drawing/2014/main" id="{A7EB15ED-687A-4B6B-B699-94D96DA26180}"/>
            </a:ext>
          </a:extLst>
        </xdr:cNvPr>
        <xdr:cNvSpPr/>
      </xdr:nvSpPr>
      <xdr:spPr>
        <a:xfrm>
          <a:off x="18605500" y="64920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27737</xdr:rowOff>
    </xdr:from>
    <xdr:to>
      <xdr:col>102</xdr:col>
      <xdr:colOff>114300</xdr:colOff>
      <xdr:row>39</xdr:row>
      <xdr:rowOff>129692</xdr:rowOff>
    </xdr:to>
    <xdr:cxnSp macro="">
      <xdr:nvCxnSpPr>
        <xdr:cNvPr id="502" name="直線コネクタ 501">
          <a:extLst>
            <a:ext uri="{FF2B5EF4-FFF2-40B4-BE49-F238E27FC236}">
              <a16:creationId xmlns:a16="http://schemas.microsoft.com/office/drawing/2014/main" id="{05E738CA-BC5C-4143-88EA-B9D300418F9B}"/>
            </a:ext>
          </a:extLst>
        </xdr:cNvPr>
        <xdr:cNvCxnSpPr/>
      </xdr:nvCxnSpPr>
      <xdr:spPr>
        <a:xfrm>
          <a:off x="18656300" y="6542837"/>
          <a:ext cx="889000" cy="27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9FD5E98-6073-458A-AC81-38A6DA5C587A}"/>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FC85C2BD-3D00-4D8F-BF13-406CEEFCE429}"/>
            </a:ext>
          </a:extLst>
        </xdr:cNvPr>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FDB839A-A47C-49BF-B726-EAC3A6986287}"/>
            </a:ext>
          </a:extLst>
        </xdr:cNvPr>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36745</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1B942835-BB27-4715-9270-BA4F0A8CCA1F}"/>
            </a:ext>
          </a:extLst>
        </xdr:cNvPr>
        <xdr:cNvSpPr txBox="1"/>
      </xdr:nvSpPr>
      <xdr:spPr>
        <a:xfrm>
          <a:off x="18421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162475</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986FF709-5272-4B6C-8940-EA3D620F304A}"/>
            </a:ext>
          </a:extLst>
        </xdr:cNvPr>
        <xdr:cNvSpPr txBox="1"/>
      </xdr:nvSpPr>
      <xdr:spPr>
        <a:xfrm>
          <a:off x="21075727" y="684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23741</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C739E17C-1C5B-4B2B-9428-EB8C42FA34C6}"/>
            </a:ext>
          </a:extLst>
        </xdr:cNvPr>
        <xdr:cNvSpPr txBox="1"/>
      </xdr:nvSpPr>
      <xdr:spPr>
        <a:xfrm>
          <a:off x="20199427" y="653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25569</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352B6F94-0141-4318-A603-0FEDDA965271}"/>
            </a:ext>
          </a:extLst>
        </xdr:cNvPr>
        <xdr:cNvSpPr txBox="1"/>
      </xdr:nvSpPr>
      <xdr:spPr>
        <a:xfrm>
          <a:off x="19310427" y="65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95064</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196F2B93-3B35-45DA-8773-C18B56598BE9}"/>
            </a:ext>
          </a:extLst>
        </xdr:cNvPr>
        <xdr:cNvSpPr txBox="1"/>
      </xdr:nvSpPr>
      <xdr:spPr>
        <a:xfrm>
          <a:off x="18421427" y="62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D93741AE-C9E5-4107-9D96-19B5403F737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5F947DFB-BEB0-4512-ADC2-45E4A2E459C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6E4E1D94-AF40-45B5-9539-12C41BCC619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AFBE472C-DF49-4641-B05F-A2259CE9B05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CDA50298-888F-4FF8-90B6-0505FBF1291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BC05C794-91E9-4C22-A8D0-71E8E87613E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BFC6C3E4-3E32-400C-91C0-147EA098CEE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7AB9F0DD-B79E-4206-B58E-AF5F66E4440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29C6E668-89E0-439B-A886-5FB256319D9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A636EA21-45CF-4EDE-840F-877E1FB508D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4B9BE0F7-FB2E-4F8E-B0F3-8372C7F7035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47887ABC-BBB1-4497-985C-30410923BC9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A5785A4C-A575-4A43-BAA3-CC2572EBE0D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301EB021-9199-4A1D-8982-00050FD5C66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68CE8C74-BC55-4F39-8EBB-4CC513F8176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4EBABE47-B6BE-4E56-BC22-EBDFBADFDB3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8F3B6ED2-97BE-4092-8EB3-51B586336A1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36FF45D1-1497-4593-A30C-B797A23EDDC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5E1BEA77-6287-489F-B1F5-CB121AAA6BC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13065249-7FA7-4B34-8811-1D5F9D42E7E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47A91792-77B5-4836-A0A7-CCA70C52B2F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B9EDCB04-D7DF-4289-869A-B31E91542C4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D8C5C836-31C7-45A1-8EF0-647FD919BE8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48DD5B40-C438-485E-AC9F-D0E2C4C6349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a:extLst>
            <a:ext uri="{FF2B5EF4-FFF2-40B4-BE49-F238E27FC236}">
              <a16:creationId xmlns:a16="http://schemas.microsoft.com/office/drawing/2014/main" id="{383D94EC-D037-4467-AA96-BA52EA733124}"/>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61D86609-40C4-459B-89C0-CD90CD8733A7}"/>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a:extLst>
            <a:ext uri="{FF2B5EF4-FFF2-40B4-BE49-F238E27FC236}">
              <a16:creationId xmlns:a16="http://schemas.microsoft.com/office/drawing/2014/main" id="{DC389C8A-ED7B-438D-8604-CBC65F100E83}"/>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C7827045-18B4-4E48-BB6C-DF47B1564D55}"/>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a:extLst>
            <a:ext uri="{FF2B5EF4-FFF2-40B4-BE49-F238E27FC236}">
              <a16:creationId xmlns:a16="http://schemas.microsoft.com/office/drawing/2014/main" id="{90723804-4D70-4B3A-8DA0-E3C283AE07FD}"/>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E9800796-B823-4A0F-A6FA-FBF1DD541EA1}"/>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a:extLst>
            <a:ext uri="{FF2B5EF4-FFF2-40B4-BE49-F238E27FC236}">
              <a16:creationId xmlns:a16="http://schemas.microsoft.com/office/drawing/2014/main" id="{7B8D3CBC-5BDD-4C35-A228-ADECD41E7B8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a:extLst>
            <a:ext uri="{FF2B5EF4-FFF2-40B4-BE49-F238E27FC236}">
              <a16:creationId xmlns:a16="http://schemas.microsoft.com/office/drawing/2014/main" id="{CA07B81C-EFF7-4065-85FC-27A1323FE728}"/>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a:extLst>
            <a:ext uri="{FF2B5EF4-FFF2-40B4-BE49-F238E27FC236}">
              <a16:creationId xmlns:a16="http://schemas.microsoft.com/office/drawing/2014/main" id="{F759663B-F4B6-4319-B0D3-8E3D5A51D141}"/>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a:extLst>
            <a:ext uri="{FF2B5EF4-FFF2-40B4-BE49-F238E27FC236}">
              <a16:creationId xmlns:a16="http://schemas.microsoft.com/office/drawing/2014/main" id="{895CB5E1-E9EA-449F-94F0-8AA9EA6CF87B}"/>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a:extLst>
            <a:ext uri="{FF2B5EF4-FFF2-40B4-BE49-F238E27FC236}">
              <a16:creationId xmlns:a16="http://schemas.microsoft.com/office/drawing/2014/main" id="{51B08305-011D-4F99-ABA4-20C225838DB7}"/>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E27CC4B-D96C-47A8-B2BC-C542CD68B1F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804058A-6B7B-455E-99C8-1E25A6D80C2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F9BB843-112F-44F4-9F47-5F61453DF1E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5EACDB6-B6E2-46E0-9D91-973F3F40B99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8C8C2A4-D63D-49AA-92A9-77EF2AC933F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551" name="楕円 550">
          <a:extLst>
            <a:ext uri="{FF2B5EF4-FFF2-40B4-BE49-F238E27FC236}">
              <a16:creationId xmlns:a16="http://schemas.microsoft.com/office/drawing/2014/main" id="{76B5BBF1-11F0-458B-8AA4-00829AB21BCD}"/>
            </a:ext>
          </a:extLst>
        </xdr:cNvPr>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2557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C8D22206-09F2-44EB-A4E6-4C82DD940CC5}"/>
            </a:ext>
          </a:extLst>
        </xdr:cNvPr>
        <xdr:cNvSpPr txBox="1"/>
      </xdr:nvSpPr>
      <xdr:spPr>
        <a:xfrm>
          <a:off x="16357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170180</xdr:rowOff>
    </xdr:from>
    <xdr:to>
      <xdr:col>81</xdr:col>
      <xdr:colOff>101600</xdr:colOff>
      <xdr:row>59</xdr:row>
      <xdr:rowOff>100330</xdr:rowOff>
    </xdr:to>
    <xdr:sp macro="" textlink="">
      <xdr:nvSpPr>
        <xdr:cNvPr id="553" name="楕円 552">
          <a:extLst>
            <a:ext uri="{FF2B5EF4-FFF2-40B4-BE49-F238E27FC236}">
              <a16:creationId xmlns:a16="http://schemas.microsoft.com/office/drawing/2014/main" id="{561F1AF1-D9DF-43DD-8911-D16F5BF21F39}"/>
            </a:ext>
          </a:extLst>
        </xdr:cNvPr>
        <xdr:cNvSpPr/>
      </xdr:nvSpPr>
      <xdr:spPr>
        <a:xfrm>
          <a:off x="15430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30480</xdr:rowOff>
    </xdr:from>
    <xdr:to>
      <xdr:col>85</xdr:col>
      <xdr:colOff>127000</xdr:colOff>
      <xdr:row>59</xdr:row>
      <xdr:rowOff>49530</xdr:rowOff>
    </xdr:to>
    <xdr:cxnSp macro="">
      <xdr:nvCxnSpPr>
        <xdr:cNvPr id="554" name="直線コネクタ 553">
          <a:extLst>
            <a:ext uri="{FF2B5EF4-FFF2-40B4-BE49-F238E27FC236}">
              <a16:creationId xmlns:a16="http://schemas.microsoft.com/office/drawing/2014/main" id="{5BF7A77C-6E77-413D-8E53-AE0C9977C6CA}"/>
            </a:ext>
          </a:extLst>
        </xdr:cNvPr>
        <xdr:cNvCxnSpPr/>
      </xdr:nvCxnSpPr>
      <xdr:spPr>
        <a:xfrm flipV="1">
          <a:off x="15481300" y="101460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23495</xdr:rowOff>
    </xdr:from>
    <xdr:to>
      <xdr:col>76</xdr:col>
      <xdr:colOff>165100</xdr:colOff>
      <xdr:row>59</xdr:row>
      <xdr:rowOff>125095</xdr:rowOff>
    </xdr:to>
    <xdr:sp macro="" textlink="">
      <xdr:nvSpPr>
        <xdr:cNvPr id="555" name="楕円 554">
          <a:extLst>
            <a:ext uri="{FF2B5EF4-FFF2-40B4-BE49-F238E27FC236}">
              <a16:creationId xmlns:a16="http://schemas.microsoft.com/office/drawing/2014/main" id="{A3997C54-FC03-4131-97B3-7C6008C65CBD}"/>
            </a:ext>
          </a:extLst>
        </xdr:cNvPr>
        <xdr:cNvSpPr/>
      </xdr:nvSpPr>
      <xdr:spPr>
        <a:xfrm>
          <a:off x="14541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49530</xdr:rowOff>
    </xdr:from>
    <xdr:to>
      <xdr:col>81</xdr:col>
      <xdr:colOff>50800</xdr:colOff>
      <xdr:row>59</xdr:row>
      <xdr:rowOff>74295</xdr:rowOff>
    </xdr:to>
    <xdr:cxnSp macro="">
      <xdr:nvCxnSpPr>
        <xdr:cNvPr id="556" name="直線コネクタ 555">
          <a:extLst>
            <a:ext uri="{FF2B5EF4-FFF2-40B4-BE49-F238E27FC236}">
              <a16:creationId xmlns:a16="http://schemas.microsoft.com/office/drawing/2014/main" id="{9533D08C-0D08-40E1-94A0-AC393B45C8C6}"/>
            </a:ext>
          </a:extLst>
        </xdr:cNvPr>
        <xdr:cNvCxnSpPr/>
      </xdr:nvCxnSpPr>
      <xdr:spPr>
        <a:xfrm flipV="1">
          <a:off x="14592300" y="101650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25400</xdr:rowOff>
    </xdr:from>
    <xdr:to>
      <xdr:col>72</xdr:col>
      <xdr:colOff>38100</xdr:colOff>
      <xdr:row>59</xdr:row>
      <xdr:rowOff>127000</xdr:rowOff>
    </xdr:to>
    <xdr:sp macro="" textlink="">
      <xdr:nvSpPr>
        <xdr:cNvPr id="557" name="楕円 556">
          <a:extLst>
            <a:ext uri="{FF2B5EF4-FFF2-40B4-BE49-F238E27FC236}">
              <a16:creationId xmlns:a16="http://schemas.microsoft.com/office/drawing/2014/main" id="{B7192B81-B46F-423D-B233-D64E54558E55}"/>
            </a:ext>
          </a:extLst>
        </xdr:cNvPr>
        <xdr:cNvSpPr/>
      </xdr:nvSpPr>
      <xdr:spPr>
        <a:xfrm>
          <a:off x="13652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74295</xdr:rowOff>
    </xdr:from>
    <xdr:to>
      <xdr:col>76</xdr:col>
      <xdr:colOff>114300</xdr:colOff>
      <xdr:row>59</xdr:row>
      <xdr:rowOff>76200</xdr:rowOff>
    </xdr:to>
    <xdr:cxnSp macro="">
      <xdr:nvCxnSpPr>
        <xdr:cNvPr id="558" name="直線コネクタ 557">
          <a:extLst>
            <a:ext uri="{FF2B5EF4-FFF2-40B4-BE49-F238E27FC236}">
              <a16:creationId xmlns:a16="http://schemas.microsoft.com/office/drawing/2014/main" id="{1E7FC442-B886-4A12-961C-376E0B03A79D}"/>
            </a:ext>
          </a:extLst>
        </xdr:cNvPr>
        <xdr:cNvCxnSpPr/>
      </xdr:nvCxnSpPr>
      <xdr:spPr>
        <a:xfrm flipV="1">
          <a:off x="13703300" y="101898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38735</xdr:rowOff>
    </xdr:from>
    <xdr:to>
      <xdr:col>67</xdr:col>
      <xdr:colOff>101600</xdr:colOff>
      <xdr:row>59</xdr:row>
      <xdr:rowOff>140335</xdr:rowOff>
    </xdr:to>
    <xdr:sp macro="" textlink="">
      <xdr:nvSpPr>
        <xdr:cNvPr id="559" name="楕円 558">
          <a:extLst>
            <a:ext uri="{FF2B5EF4-FFF2-40B4-BE49-F238E27FC236}">
              <a16:creationId xmlns:a16="http://schemas.microsoft.com/office/drawing/2014/main" id="{8B3D149C-74B6-45C6-A180-B02C4E0E3733}"/>
            </a:ext>
          </a:extLst>
        </xdr:cNvPr>
        <xdr:cNvSpPr/>
      </xdr:nvSpPr>
      <xdr:spPr>
        <a:xfrm>
          <a:off x="12763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76200</xdr:rowOff>
    </xdr:from>
    <xdr:to>
      <xdr:col>71</xdr:col>
      <xdr:colOff>177800</xdr:colOff>
      <xdr:row>59</xdr:row>
      <xdr:rowOff>89535</xdr:rowOff>
    </xdr:to>
    <xdr:cxnSp macro="">
      <xdr:nvCxnSpPr>
        <xdr:cNvPr id="560" name="直線コネクタ 559">
          <a:extLst>
            <a:ext uri="{FF2B5EF4-FFF2-40B4-BE49-F238E27FC236}">
              <a16:creationId xmlns:a16="http://schemas.microsoft.com/office/drawing/2014/main" id="{874BF4F0-1DA8-4452-B06F-73274765C247}"/>
            </a:ext>
          </a:extLst>
        </xdr:cNvPr>
        <xdr:cNvCxnSpPr/>
      </xdr:nvCxnSpPr>
      <xdr:spPr>
        <a:xfrm flipV="1">
          <a:off x="12814300" y="101917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561" name="n_1aveValue【学校施設】&#10;有形固定資産減価償却率">
          <a:extLst>
            <a:ext uri="{FF2B5EF4-FFF2-40B4-BE49-F238E27FC236}">
              <a16:creationId xmlns:a16="http://schemas.microsoft.com/office/drawing/2014/main" id="{898864C5-82BC-44E5-BFD4-C17AAD725DD8}"/>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562" name="n_2aveValue【学校施設】&#10;有形固定資産減価償却率">
          <a:extLst>
            <a:ext uri="{FF2B5EF4-FFF2-40B4-BE49-F238E27FC236}">
              <a16:creationId xmlns:a16="http://schemas.microsoft.com/office/drawing/2014/main" id="{236CDD36-43B4-45DD-AE09-530C4437A9EB}"/>
            </a:ext>
          </a:extLst>
        </xdr:cNvPr>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563" name="n_3aveValue【学校施設】&#10;有形固定資産減価償却率">
          <a:extLst>
            <a:ext uri="{FF2B5EF4-FFF2-40B4-BE49-F238E27FC236}">
              <a16:creationId xmlns:a16="http://schemas.microsoft.com/office/drawing/2014/main" id="{B651D2B2-B48A-45D7-8315-2E8A4A19ACF9}"/>
            </a:ext>
          </a:extLst>
        </xdr:cNvPr>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564" name="n_4aveValue【学校施設】&#10;有形固定資産減価償却率">
          <a:extLst>
            <a:ext uri="{FF2B5EF4-FFF2-40B4-BE49-F238E27FC236}">
              <a16:creationId xmlns:a16="http://schemas.microsoft.com/office/drawing/2014/main" id="{AB7924EB-6598-4B11-94DC-974E9A95431B}"/>
            </a:ext>
          </a:extLst>
        </xdr:cNvPr>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116857</xdr:rowOff>
    </xdr:from>
    <xdr:ext cx="405111" cy="259045"/>
    <xdr:sp macro="" textlink="">
      <xdr:nvSpPr>
        <xdr:cNvPr id="565" name="n_1mainValue【学校施設】&#10;有形固定資産減価償却率">
          <a:extLst>
            <a:ext uri="{FF2B5EF4-FFF2-40B4-BE49-F238E27FC236}">
              <a16:creationId xmlns:a16="http://schemas.microsoft.com/office/drawing/2014/main" id="{90881241-99DE-415B-AF95-CA2FF2C721BF}"/>
            </a:ext>
          </a:extLst>
        </xdr:cNvPr>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141622</xdr:rowOff>
    </xdr:from>
    <xdr:ext cx="405111" cy="259045"/>
    <xdr:sp macro="" textlink="">
      <xdr:nvSpPr>
        <xdr:cNvPr id="566" name="n_2mainValue【学校施設】&#10;有形固定資産減価償却率">
          <a:extLst>
            <a:ext uri="{FF2B5EF4-FFF2-40B4-BE49-F238E27FC236}">
              <a16:creationId xmlns:a16="http://schemas.microsoft.com/office/drawing/2014/main" id="{3CB6B988-23F9-4865-BC8E-C04380B8AD24}"/>
            </a:ext>
          </a:extLst>
        </xdr:cNvPr>
        <xdr:cNvSpPr txBox="1"/>
      </xdr:nvSpPr>
      <xdr:spPr>
        <a:xfrm>
          <a:off x="14389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143527</xdr:rowOff>
    </xdr:from>
    <xdr:ext cx="405111" cy="259045"/>
    <xdr:sp macro="" textlink="">
      <xdr:nvSpPr>
        <xdr:cNvPr id="567" name="n_3mainValue【学校施設】&#10;有形固定資産減価償却率">
          <a:extLst>
            <a:ext uri="{FF2B5EF4-FFF2-40B4-BE49-F238E27FC236}">
              <a16:creationId xmlns:a16="http://schemas.microsoft.com/office/drawing/2014/main" id="{F495D932-1F88-4598-9499-8AD3662B8B04}"/>
            </a:ext>
          </a:extLst>
        </xdr:cNvPr>
        <xdr:cNvSpPr txBox="1"/>
      </xdr:nvSpPr>
      <xdr:spPr>
        <a:xfrm>
          <a:off x="13500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156862</xdr:rowOff>
    </xdr:from>
    <xdr:ext cx="405111" cy="259045"/>
    <xdr:sp macro="" textlink="">
      <xdr:nvSpPr>
        <xdr:cNvPr id="568" name="n_4mainValue【学校施設】&#10;有形固定資産減価償却率">
          <a:extLst>
            <a:ext uri="{FF2B5EF4-FFF2-40B4-BE49-F238E27FC236}">
              <a16:creationId xmlns:a16="http://schemas.microsoft.com/office/drawing/2014/main" id="{685D1409-EFB7-43B5-AF63-3BE8F414AB87}"/>
            </a:ext>
          </a:extLst>
        </xdr:cNvPr>
        <xdr:cNvSpPr txBox="1"/>
      </xdr:nvSpPr>
      <xdr:spPr>
        <a:xfrm>
          <a:off x="12611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734A03FE-C6D0-4725-AF0C-ED0FB1EBE45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F19F4359-BDE7-4B17-9BCF-249C414CBA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DADC1C92-CD9C-4B8A-8043-8BA588649BE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756B4697-D978-4A07-93F2-E9548579A5E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4B9C99CD-8494-4BD0-A239-6093945AE0C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B0B4C069-32FC-4EB2-91D4-67A72AAA02A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C0B419F8-4E85-4A5A-9657-737E55FD352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F3B90B8C-7339-4E16-9BCD-DFE2791B9EF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43639A81-C28F-42E2-85B1-FD852EA930B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1D01F958-7247-4FA0-B059-D50454AA993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4A095321-D608-4639-AAE7-8194B49DC54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FC7F2A22-9E5F-49BA-AE99-5B2AA9F288C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C3FBC67A-63F4-4BA0-9E38-8E612668F51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6645006B-EF12-4D25-B17F-91B4586745E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8349D18-C5A0-43E3-93C9-1AC807755B5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0FF84D33-5A2E-4EFA-A855-6BAC6F231B49}"/>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60C74C70-B265-42C8-AA0E-5324A6CA457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6A1CA11D-E1CF-40AC-B0C0-6E49B30DB42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3241C12B-B1DD-4DA1-BC8C-894695817FC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6C0AA0D0-A911-4B83-A6FD-BBF48EF68015}"/>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4FD49CD3-874A-4000-A7CE-6577ED5F325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54197C72-F3AD-4C6C-AB90-192250D90E0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369B86D6-F3BE-4D5A-BAF9-5AD29AB34FE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a:extLst>
            <a:ext uri="{FF2B5EF4-FFF2-40B4-BE49-F238E27FC236}">
              <a16:creationId xmlns:a16="http://schemas.microsoft.com/office/drawing/2014/main" id="{6CABBD81-CF85-425A-B92D-01EDF91A82E4}"/>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a:extLst>
            <a:ext uri="{FF2B5EF4-FFF2-40B4-BE49-F238E27FC236}">
              <a16:creationId xmlns:a16="http://schemas.microsoft.com/office/drawing/2014/main" id="{28E491A0-DC4D-4698-A36D-697F59EF2DFC}"/>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a:extLst>
            <a:ext uri="{FF2B5EF4-FFF2-40B4-BE49-F238E27FC236}">
              <a16:creationId xmlns:a16="http://schemas.microsoft.com/office/drawing/2014/main" id="{14819BCC-3DEB-4610-9162-0882ED32E1E8}"/>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a:extLst>
            <a:ext uri="{FF2B5EF4-FFF2-40B4-BE49-F238E27FC236}">
              <a16:creationId xmlns:a16="http://schemas.microsoft.com/office/drawing/2014/main" id="{D4516087-A1B6-40F2-A0A1-BB98FCD58FEE}"/>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a:extLst>
            <a:ext uri="{FF2B5EF4-FFF2-40B4-BE49-F238E27FC236}">
              <a16:creationId xmlns:a16="http://schemas.microsoft.com/office/drawing/2014/main" id="{4D327642-D40E-4AD0-AFAE-1EF4B133CE7D}"/>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7" name="【学校施設】&#10;一人当たり面積平均値テキスト">
          <a:extLst>
            <a:ext uri="{FF2B5EF4-FFF2-40B4-BE49-F238E27FC236}">
              <a16:creationId xmlns:a16="http://schemas.microsoft.com/office/drawing/2014/main" id="{6E7717B2-ECA0-4543-A052-4A706F424EE1}"/>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a:extLst>
            <a:ext uri="{FF2B5EF4-FFF2-40B4-BE49-F238E27FC236}">
              <a16:creationId xmlns:a16="http://schemas.microsoft.com/office/drawing/2014/main" id="{E8243B84-6C5C-48E6-8CE2-0109E7BB9805}"/>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a:extLst>
            <a:ext uri="{FF2B5EF4-FFF2-40B4-BE49-F238E27FC236}">
              <a16:creationId xmlns:a16="http://schemas.microsoft.com/office/drawing/2014/main" id="{789134E7-1519-417B-809B-C9A3CFF49BC8}"/>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a:extLst>
            <a:ext uri="{FF2B5EF4-FFF2-40B4-BE49-F238E27FC236}">
              <a16:creationId xmlns:a16="http://schemas.microsoft.com/office/drawing/2014/main" id="{192219A2-F6C0-4A45-AD2B-6C980A79008A}"/>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a:extLst>
            <a:ext uri="{FF2B5EF4-FFF2-40B4-BE49-F238E27FC236}">
              <a16:creationId xmlns:a16="http://schemas.microsoft.com/office/drawing/2014/main" id="{BAD22E1C-7A4F-4451-8F0E-3AA0EF986795}"/>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a:extLst>
            <a:ext uri="{FF2B5EF4-FFF2-40B4-BE49-F238E27FC236}">
              <a16:creationId xmlns:a16="http://schemas.microsoft.com/office/drawing/2014/main" id="{1DD99417-3609-4B3A-A77B-5D0904FD67E3}"/>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A4BF55F-74A5-4DBC-A2F1-EFB04E75DD5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D465D4B-431F-4FD5-A0F7-10F3D31448A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BC133FB-1EDC-4024-BAF2-9DD22509C10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DB076373-282C-4E3F-9587-FDEF6370F61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702E554-2C93-4AF4-80F8-2C71F532829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51765</xdr:rowOff>
    </xdr:from>
    <xdr:to>
      <xdr:col>116</xdr:col>
      <xdr:colOff>114300</xdr:colOff>
      <xdr:row>63</xdr:row>
      <xdr:rowOff>153365</xdr:rowOff>
    </xdr:to>
    <xdr:sp macro="" textlink="">
      <xdr:nvSpPr>
        <xdr:cNvPr id="608" name="楕円 607">
          <a:extLst>
            <a:ext uri="{FF2B5EF4-FFF2-40B4-BE49-F238E27FC236}">
              <a16:creationId xmlns:a16="http://schemas.microsoft.com/office/drawing/2014/main" id="{D745B602-B893-463F-A3EF-4E80C6D27484}"/>
            </a:ext>
          </a:extLst>
        </xdr:cNvPr>
        <xdr:cNvSpPr/>
      </xdr:nvSpPr>
      <xdr:spPr>
        <a:xfrm>
          <a:off x="22110700" y="108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138142</xdr:rowOff>
    </xdr:from>
    <xdr:ext cx="469744" cy="259045"/>
    <xdr:sp macro="" textlink="">
      <xdr:nvSpPr>
        <xdr:cNvPr id="609" name="【学校施設】&#10;一人当たり面積該当値テキスト">
          <a:extLst>
            <a:ext uri="{FF2B5EF4-FFF2-40B4-BE49-F238E27FC236}">
              <a16:creationId xmlns:a16="http://schemas.microsoft.com/office/drawing/2014/main" id="{0FE9D7F4-1AB4-4130-8AB0-63FD2191D1A7}"/>
            </a:ext>
          </a:extLst>
        </xdr:cNvPr>
        <xdr:cNvSpPr txBox="1"/>
      </xdr:nvSpPr>
      <xdr:spPr>
        <a:xfrm>
          <a:off x="22199600" y="107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30276</xdr:rowOff>
    </xdr:from>
    <xdr:to>
      <xdr:col>112</xdr:col>
      <xdr:colOff>38100</xdr:colOff>
      <xdr:row>63</xdr:row>
      <xdr:rowOff>131876</xdr:rowOff>
    </xdr:to>
    <xdr:sp macro="" textlink="">
      <xdr:nvSpPr>
        <xdr:cNvPr id="610" name="楕円 609">
          <a:extLst>
            <a:ext uri="{FF2B5EF4-FFF2-40B4-BE49-F238E27FC236}">
              <a16:creationId xmlns:a16="http://schemas.microsoft.com/office/drawing/2014/main" id="{3D1E3165-4D5E-473F-98A6-C91E2C143444}"/>
            </a:ext>
          </a:extLst>
        </xdr:cNvPr>
        <xdr:cNvSpPr/>
      </xdr:nvSpPr>
      <xdr:spPr>
        <a:xfrm>
          <a:off x="21272500" y="108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81076</xdr:rowOff>
    </xdr:from>
    <xdr:to>
      <xdr:col>116</xdr:col>
      <xdr:colOff>63500</xdr:colOff>
      <xdr:row>63</xdr:row>
      <xdr:rowOff>102565</xdr:rowOff>
    </xdr:to>
    <xdr:cxnSp macro="">
      <xdr:nvCxnSpPr>
        <xdr:cNvPr id="611" name="直線コネクタ 610">
          <a:extLst>
            <a:ext uri="{FF2B5EF4-FFF2-40B4-BE49-F238E27FC236}">
              <a16:creationId xmlns:a16="http://schemas.microsoft.com/office/drawing/2014/main" id="{14110C59-B318-43F1-BF59-6F59B26C1978}"/>
            </a:ext>
          </a:extLst>
        </xdr:cNvPr>
        <xdr:cNvCxnSpPr/>
      </xdr:nvCxnSpPr>
      <xdr:spPr>
        <a:xfrm>
          <a:off x="21323300" y="10882426"/>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166218</xdr:rowOff>
    </xdr:from>
    <xdr:to>
      <xdr:col>107</xdr:col>
      <xdr:colOff>101600</xdr:colOff>
      <xdr:row>63</xdr:row>
      <xdr:rowOff>96368</xdr:rowOff>
    </xdr:to>
    <xdr:sp macro="" textlink="">
      <xdr:nvSpPr>
        <xdr:cNvPr id="612" name="楕円 611">
          <a:extLst>
            <a:ext uri="{FF2B5EF4-FFF2-40B4-BE49-F238E27FC236}">
              <a16:creationId xmlns:a16="http://schemas.microsoft.com/office/drawing/2014/main" id="{3C825683-0FA2-4945-9B4B-3A5DB3AC3056}"/>
            </a:ext>
          </a:extLst>
        </xdr:cNvPr>
        <xdr:cNvSpPr/>
      </xdr:nvSpPr>
      <xdr:spPr>
        <a:xfrm>
          <a:off x="20383500" y="1079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45568</xdr:rowOff>
    </xdr:from>
    <xdr:to>
      <xdr:col>111</xdr:col>
      <xdr:colOff>177800</xdr:colOff>
      <xdr:row>63</xdr:row>
      <xdr:rowOff>81076</xdr:rowOff>
    </xdr:to>
    <xdr:cxnSp macro="">
      <xdr:nvCxnSpPr>
        <xdr:cNvPr id="613" name="直線コネクタ 612">
          <a:extLst>
            <a:ext uri="{FF2B5EF4-FFF2-40B4-BE49-F238E27FC236}">
              <a16:creationId xmlns:a16="http://schemas.microsoft.com/office/drawing/2014/main" id="{D2DEF27B-4209-43A3-BF06-0612ED023CA6}"/>
            </a:ext>
          </a:extLst>
        </xdr:cNvPr>
        <xdr:cNvCxnSpPr/>
      </xdr:nvCxnSpPr>
      <xdr:spPr>
        <a:xfrm>
          <a:off x="20434300" y="10846918"/>
          <a:ext cx="889000" cy="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170637</xdr:rowOff>
    </xdr:from>
    <xdr:to>
      <xdr:col>102</xdr:col>
      <xdr:colOff>165100</xdr:colOff>
      <xdr:row>63</xdr:row>
      <xdr:rowOff>100787</xdr:rowOff>
    </xdr:to>
    <xdr:sp macro="" textlink="">
      <xdr:nvSpPr>
        <xdr:cNvPr id="614" name="楕円 613">
          <a:extLst>
            <a:ext uri="{FF2B5EF4-FFF2-40B4-BE49-F238E27FC236}">
              <a16:creationId xmlns:a16="http://schemas.microsoft.com/office/drawing/2014/main" id="{03B2166D-0AD9-40C7-BAF4-221B65EDDA14}"/>
            </a:ext>
          </a:extLst>
        </xdr:cNvPr>
        <xdr:cNvSpPr/>
      </xdr:nvSpPr>
      <xdr:spPr>
        <a:xfrm>
          <a:off x="19494500" y="1080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45568</xdr:rowOff>
    </xdr:from>
    <xdr:to>
      <xdr:col>107</xdr:col>
      <xdr:colOff>50800</xdr:colOff>
      <xdr:row>63</xdr:row>
      <xdr:rowOff>49987</xdr:rowOff>
    </xdr:to>
    <xdr:cxnSp macro="">
      <xdr:nvCxnSpPr>
        <xdr:cNvPr id="615" name="直線コネクタ 614">
          <a:extLst>
            <a:ext uri="{FF2B5EF4-FFF2-40B4-BE49-F238E27FC236}">
              <a16:creationId xmlns:a16="http://schemas.microsoft.com/office/drawing/2014/main" id="{9204A172-7B2B-4C80-A598-8AFDD4683CA3}"/>
            </a:ext>
          </a:extLst>
        </xdr:cNvPr>
        <xdr:cNvCxnSpPr/>
      </xdr:nvCxnSpPr>
      <xdr:spPr>
        <a:xfrm flipV="1">
          <a:off x="19545300" y="10846918"/>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90398</xdr:rowOff>
    </xdr:from>
    <xdr:to>
      <xdr:col>98</xdr:col>
      <xdr:colOff>38100</xdr:colOff>
      <xdr:row>63</xdr:row>
      <xdr:rowOff>20548</xdr:rowOff>
    </xdr:to>
    <xdr:sp macro="" textlink="">
      <xdr:nvSpPr>
        <xdr:cNvPr id="616" name="楕円 615">
          <a:extLst>
            <a:ext uri="{FF2B5EF4-FFF2-40B4-BE49-F238E27FC236}">
              <a16:creationId xmlns:a16="http://schemas.microsoft.com/office/drawing/2014/main" id="{8422C4F2-7490-490E-9F41-65C161CE117F}"/>
            </a:ext>
          </a:extLst>
        </xdr:cNvPr>
        <xdr:cNvSpPr/>
      </xdr:nvSpPr>
      <xdr:spPr>
        <a:xfrm>
          <a:off x="18605500" y="1072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141198</xdr:rowOff>
    </xdr:from>
    <xdr:to>
      <xdr:col>102</xdr:col>
      <xdr:colOff>114300</xdr:colOff>
      <xdr:row>63</xdr:row>
      <xdr:rowOff>49987</xdr:rowOff>
    </xdr:to>
    <xdr:cxnSp macro="">
      <xdr:nvCxnSpPr>
        <xdr:cNvPr id="617" name="直線コネクタ 616">
          <a:extLst>
            <a:ext uri="{FF2B5EF4-FFF2-40B4-BE49-F238E27FC236}">
              <a16:creationId xmlns:a16="http://schemas.microsoft.com/office/drawing/2014/main" id="{79270528-1236-4074-82C5-5B86ADE0E910}"/>
            </a:ext>
          </a:extLst>
        </xdr:cNvPr>
        <xdr:cNvCxnSpPr/>
      </xdr:nvCxnSpPr>
      <xdr:spPr>
        <a:xfrm>
          <a:off x="18656300" y="10771098"/>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8" name="n_1aveValue【学校施設】&#10;一人当たり面積">
          <a:extLst>
            <a:ext uri="{FF2B5EF4-FFF2-40B4-BE49-F238E27FC236}">
              <a16:creationId xmlns:a16="http://schemas.microsoft.com/office/drawing/2014/main" id="{B6944D09-9D80-4595-8E81-44C2A0A0EC90}"/>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9" name="n_2aveValue【学校施設】&#10;一人当たり面積">
          <a:extLst>
            <a:ext uri="{FF2B5EF4-FFF2-40B4-BE49-F238E27FC236}">
              <a16:creationId xmlns:a16="http://schemas.microsoft.com/office/drawing/2014/main" id="{C6330A2D-6F64-4F43-BD87-710A83FFD6FC}"/>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620" name="n_3aveValue【学校施設】&#10;一人当たり面積">
          <a:extLst>
            <a:ext uri="{FF2B5EF4-FFF2-40B4-BE49-F238E27FC236}">
              <a16:creationId xmlns:a16="http://schemas.microsoft.com/office/drawing/2014/main" id="{F2DE5B69-A83E-4F02-86A0-1B6C0C1FEB5B}"/>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50537</xdr:rowOff>
    </xdr:from>
    <xdr:ext cx="469744" cy="259045"/>
    <xdr:sp macro="" textlink="">
      <xdr:nvSpPr>
        <xdr:cNvPr id="621" name="n_4aveValue【学校施設】&#10;一人当たり面積">
          <a:extLst>
            <a:ext uri="{FF2B5EF4-FFF2-40B4-BE49-F238E27FC236}">
              <a16:creationId xmlns:a16="http://schemas.microsoft.com/office/drawing/2014/main" id="{992FA422-715F-42FF-937C-994B45D13C3A}"/>
            </a:ext>
          </a:extLst>
        </xdr:cNvPr>
        <xdr:cNvSpPr txBox="1"/>
      </xdr:nvSpPr>
      <xdr:spPr>
        <a:xfrm>
          <a:off x="18421427" y="1085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123003</xdr:rowOff>
    </xdr:from>
    <xdr:ext cx="469744" cy="259045"/>
    <xdr:sp macro="" textlink="">
      <xdr:nvSpPr>
        <xdr:cNvPr id="622" name="n_1mainValue【学校施設】&#10;一人当たり面積">
          <a:extLst>
            <a:ext uri="{FF2B5EF4-FFF2-40B4-BE49-F238E27FC236}">
              <a16:creationId xmlns:a16="http://schemas.microsoft.com/office/drawing/2014/main" id="{BA16BBAE-ADE4-4E1C-962E-714900145804}"/>
            </a:ext>
          </a:extLst>
        </xdr:cNvPr>
        <xdr:cNvSpPr txBox="1"/>
      </xdr:nvSpPr>
      <xdr:spPr>
        <a:xfrm>
          <a:off x="21075727" y="1092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87495</xdr:rowOff>
    </xdr:from>
    <xdr:ext cx="469744" cy="259045"/>
    <xdr:sp macro="" textlink="">
      <xdr:nvSpPr>
        <xdr:cNvPr id="623" name="n_2mainValue【学校施設】&#10;一人当たり面積">
          <a:extLst>
            <a:ext uri="{FF2B5EF4-FFF2-40B4-BE49-F238E27FC236}">
              <a16:creationId xmlns:a16="http://schemas.microsoft.com/office/drawing/2014/main" id="{5693E5F3-49CC-4B1B-B834-0BF53975CAC8}"/>
            </a:ext>
          </a:extLst>
        </xdr:cNvPr>
        <xdr:cNvSpPr txBox="1"/>
      </xdr:nvSpPr>
      <xdr:spPr>
        <a:xfrm>
          <a:off x="20199427" y="1088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91914</xdr:rowOff>
    </xdr:from>
    <xdr:ext cx="469744" cy="259045"/>
    <xdr:sp macro="" textlink="">
      <xdr:nvSpPr>
        <xdr:cNvPr id="624" name="n_3mainValue【学校施設】&#10;一人当たり面積">
          <a:extLst>
            <a:ext uri="{FF2B5EF4-FFF2-40B4-BE49-F238E27FC236}">
              <a16:creationId xmlns:a16="http://schemas.microsoft.com/office/drawing/2014/main" id="{F122F518-8331-4105-BD6C-1B197BC5CBD7}"/>
            </a:ext>
          </a:extLst>
        </xdr:cNvPr>
        <xdr:cNvSpPr txBox="1"/>
      </xdr:nvSpPr>
      <xdr:spPr>
        <a:xfrm>
          <a:off x="19310427" y="1089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37075</xdr:rowOff>
    </xdr:from>
    <xdr:ext cx="469744" cy="259045"/>
    <xdr:sp macro="" textlink="">
      <xdr:nvSpPr>
        <xdr:cNvPr id="625" name="n_4mainValue【学校施設】&#10;一人当たり面積">
          <a:extLst>
            <a:ext uri="{FF2B5EF4-FFF2-40B4-BE49-F238E27FC236}">
              <a16:creationId xmlns:a16="http://schemas.microsoft.com/office/drawing/2014/main" id="{8ADC1195-3AA9-4C14-B106-F55491E14218}"/>
            </a:ext>
          </a:extLst>
        </xdr:cNvPr>
        <xdr:cNvSpPr txBox="1"/>
      </xdr:nvSpPr>
      <xdr:spPr>
        <a:xfrm>
          <a:off x="18421427" y="1049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5815B461-2B44-4D6E-8B98-77D95760BD4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AFEFFE75-FA2E-4142-B376-5BA0D61474A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369F2B77-79C4-4D10-9F90-4A7303E1350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F1E1B9FC-390E-454C-8223-26FB44EC09B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C5BC3FFA-9C40-47C3-BAD6-BCF01EE2A42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ED7B9E53-75B6-4DF4-BA29-4A1F26DD131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7E8833F2-31E2-458A-8FA4-E5E5677FA7A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324FAB1D-0510-442D-807C-3741F0AAC2D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EA673F5A-F5D2-4D6B-9C82-8A06FE6C1D9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FA823DAE-5520-411B-BD0D-7029A2E0E19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9D42CCA4-C83A-49F3-AF71-156C3342965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3FC0C576-D13C-4164-A3FB-19BD4B88186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4F2B39C6-654F-4F65-A1F9-AFB89DFAAD6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8827AA92-3D7C-482E-9783-90D72994EE0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2328EEBC-D157-4E0D-A897-396DE323D45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AC392B30-273B-421F-820B-45D01610C3F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B4BD382F-6F47-49B7-A765-7A0A4D4547A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9F9D35BE-2A6C-48CD-9E20-0AC8B7D562D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19B633F5-C59A-4272-9B8C-0936B6E49B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C662F068-86A4-4539-B460-94B857DB713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F6723F8-7297-4E23-B65E-1CC0049AB58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5B72DB5-4F28-4E51-A0CB-F1F5904AB9B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B0D7DECF-C47E-4447-800D-D6D39E92BD3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69938EBD-7673-4C77-A273-5BEAD42CD91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36241FCD-40EE-40F7-94E8-7D989F1497B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616C18A4-39F4-4254-B834-01570DB8843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13983C79-ADD2-4965-9885-001CA0FAB40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4F77159C-031E-44EA-B7DD-9FFA054B0AA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1151772F-BE8F-4ACC-8FA2-FCA5DCD2B97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EB9EA930-807A-4419-86D4-984BEE06729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39D89D76-00C1-4A52-9110-31EDFAC0C42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90D6921F-38FF-4930-8921-E738201BF6E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BC53A416-C582-413F-B0E9-551824D690A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117A6EDE-4B3B-4656-937E-DED62EC6E9F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6E5A49C3-70DC-4256-A1A7-899639A0952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54CA2F34-3DFA-4F9F-9B8A-D39316A97CD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2BE9925A-2442-4342-A3F7-C5CD4D47130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96FE7EB9-5EF1-4F90-844C-08488C43D37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E94E7B2F-9799-4E41-946B-CFA152ACDDB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F6F6B4B1-1CB2-4E6B-9306-917BD2EA997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9592772B-287F-4B3D-9339-A53B1742274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B4D53672-0D24-4ED7-853E-C53889C66C4E}"/>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a:extLst>
            <a:ext uri="{FF2B5EF4-FFF2-40B4-BE49-F238E27FC236}">
              <a16:creationId xmlns:a16="http://schemas.microsoft.com/office/drawing/2014/main" id="{BD4F6264-F10C-449C-8E7D-3366706CF96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4A1750C6-14BA-4F05-BB9E-9A17567CA27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70" name="【公民館】&#10;有形固定資産減価償却率最大値テキスト">
          <a:extLst>
            <a:ext uri="{FF2B5EF4-FFF2-40B4-BE49-F238E27FC236}">
              <a16:creationId xmlns:a16="http://schemas.microsoft.com/office/drawing/2014/main" id="{FA2AF057-9E52-4C9E-B951-A8EAA2108725}"/>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71" name="直線コネクタ 670">
          <a:extLst>
            <a:ext uri="{FF2B5EF4-FFF2-40B4-BE49-F238E27FC236}">
              <a16:creationId xmlns:a16="http://schemas.microsoft.com/office/drawing/2014/main" id="{CAF7DD08-C571-49D7-A355-3DA39229E51F}"/>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672" name="【公民館】&#10;有形固定資産減価償却率平均値テキスト">
          <a:extLst>
            <a:ext uri="{FF2B5EF4-FFF2-40B4-BE49-F238E27FC236}">
              <a16:creationId xmlns:a16="http://schemas.microsoft.com/office/drawing/2014/main" id="{669A0A63-930A-40BB-8091-AD1D5A502DA3}"/>
            </a:ext>
          </a:extLst>
        </xdr:cNvPr>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73" name="フローチャート: 判断 672">
          <a:extLst>
            <a:ext uri="{FF2B5EF4-FFF2-40B4-BE49-F238E27FC236}">
              <a16:creationId xmlns:a16="http://schemas.microsoft.com/office/drawing/2014/main" id="{14D8A0A8-18BA-4D41-B964-5CFDD8FD9660}"/>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74" name="フローチャート: 判断 673">
          <a:extLst>
            <a:ext uri="{FF2B5EF4-FFF2-40B4-BE49-F238E27FC236}">
              <a16:creationId xmlns:a16="http://schemas.microsoft.com/office/drawing/2014/main" id="{31CEE7A5-928B-4BE7-A812-B498D9144E97}"/>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75" name="フローチャート: 判断 674">
          <a:extLst>
            <a:ext uri="{FF2B5EF4-FFF2-40B4-BE49-F238E27FC236}">
              <a16:creationId xmlns:a16="http://schemas.microsoft.com/office/drawing/2014/main" id="{3927A816-D13B-4ADD-ADA9-80919ED0D211}"/>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76" name="フローチャート: 判断 675">
          <a:extLst>
            <a:ext uri="{FF2B5EF4-FFF2-40B4-BE49-F238E27FC236}">
              <a16:creationId xmlns:a16="http://schemas.microsoft.com/office/drawing/2014/main" id="{2253D621-BC45-4670-B5AE-33E33D632F32}"/>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77" name="フローチャート: 判断 676">
          <a:extLst>
            <a:ext uri="{FF2B5EF4-FFF2-40B4-BE49-F238E27FC236}">
              <a16:creationId xmlns:a16="http://schemas.microsoft.com/office/drawing/2014/main" id="{BBA27A80-64C2-4570-8038-AD4B544A560B}"/>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DD933BCE-FE8B-4B39-807C-E3979E32762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2E3A70F2-00AC-4BC3-823B-80B8E9D482A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522B156A-E2F9-492B-89DA-CAEE74A8406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84A4A75F-CF3B-4539-8EC4-F881B6D3F6E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B9688407-D678-40BF-8BE7-70B8C62C033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87449</xdr:rowOff>
    </xdr:from>
    <xdr:to>
      <xdr:col>85</xdr:col>
      <xdr:colOff>177800</xdr:colOff>
      <xdr:row>107</xdr:row>
      <xdr:rowOff>17599</xdr:rowOff>
    </xdr:to>
    <xdr:sp macro="" textlink="">
      <xdr:nvSpPr>
        <xdr:cNvPr id="683" name="楕円 682">
          <a:extLst>
            <a:ext uri="{FF2B5EF4-FFF2-40B4-BE49-F238E27FC236}">
              <a16:creationId xmlns:a16="http://schemas.microsoft.com/office/drawing/2014/main" id="{5E9E4E9D-BC88-4D0E-BDD9-9E571CB4B6B3}"/>
            </a:ext>
          </a:extLst>
        </xdr:cNvPr>
        <xdr:cNvSpPr/>
      </xdr:nvSpPr>
      <xdr:spPr>
        <a:xfrm>
          <a:off x="16268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65876</xdr:rowOff>
    </xdr:from>
    <xdr:ext cx="405111" cy="259045"/>
    <xdr:sp macro="" textlink="">
      <xdr:nvSpPr>
        <xdr:cNvPr id="684" name="【公民館】&#10;有形固定資産減価償却率該当値テキスト">
          <a:extLst>
            <a:ext uri="{FF2B5EF4-FFF2-40B4-BE49-F238E27FC236}">
              <a16:creationId xmlns:a16="http://schemas.microsoft.com/office/drawing/2014/main" id="{A2AB7A0A-9274-473A-8236-B51648D1B7AD}"/>
            </a:ext>
          </a:extLst>
        </xdr:cNvPr>
        <xdr:cNvSpPr txBox="1"/>
      </xdr:nvSpPr>
      <xdr:spPr>
        <a:xfrm>
          <a:off x="16357600"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51526</xdr:rowOff>
    </xdr:from>
    <xdr:to>
      <xdr:col>81</xdr:col>
      <xdr:colOff>101600</xdr:colOff>
      <xdr:row>106</xdr:row>
      <xdr:rowOff>153126</xdr:rowOff>
    </xdr:to>
    <xdr:sp macro="" textlink="">
      <xdr:nvSpPr>
        <xdr:cNvPr id="685" name="楕円 684">
          <a:extLst>
            <a:ext uri="{FF2B5EF4-FFF2-40B4-BE49-F238E27FC236}">
              <a16:creationId xmlns:a16="http://schemas.microsoft.com/office/drawing/2014/main" id="{82A66977-3F14-4E87-B3FD-7AF2F2D010F6}"/>
            </a:ext>
          </a:extLst>
        </xdr:cNvPr>
        <xdr:cNvSpPr/>
      </xdr:nvSpPr>
      <xdr:spPr>
        <a:xfrm>
          <a:off x="15430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102326</xdr:rowOff>
    </xdr:from>
    <xdr:to>
      <xdr:col>85</xdr:col>
      <xdr:colOff>127000</xdr:colOff>
      <xdr:row>106</xdr:row>
      <xdr:rowOff>138249</xdr:rowOff>
    </xdr:to>
    <xdr:cxnSp macro="">
      <xdr:nvCxnSpPr>
        <xdr:cNvPr id="686" name="直線コネクタ 685">
          <a:extLst>
            <a:ext uri="{FF2B5EF4-FFF2-40B4-BE49-F238E27FC236}">
              <a16:creationId xmlns:a16="http://schemas.microsoft.com/office/drawing/2014/main" id="{57DDCFF9-B96A-4152-BA16-9D3AF047E5E6}"/>
            </a:ext>
          </a:extLst>
        </xdr:cNvPr>
        <xdr:cNvCxnSpPr/>
      </xdr:nvCxnSpPr>
      <xdr:spPr>
        <a:xfrm>
          <a:off x="15481300" y="182760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15602</xdr:rowOff>
    </xdr:from>
    <xdr:to>
      <xdr:col>76</xdr:col>
      <xdr:colOff>165100</xdr:colOff>
      <xdr:row>106</xdr:row>
      <xdr:rowOff>117202</xdr:rowOff>
    </xdr:to>
    <xdr:sp macro="" textlink="">
      <xdr:nvSpPr>
        <xdr:cNvPr id="687" name="楕円 686">
          <a:extLst>
            <a:ext uri="{FF2B5EF4-FFF2-40B4-BE49-F238E27FC236}">
              <a16:creationId xmlns:a16="http://schemas.microsoft.com/office/drawing/2014/main" id="{A67D48AB-BC7B-4467-88BE-36160C0245EC}"/>
            </a:ext>
          </a:extLst>
        </xdr:cNvPr>
        <xdr:cNvSpPr/>
      </xdr:nvSpPr>
      <xdr:spPr>
        <a:xfrm>
          <a:off x="14541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66402</xdr:rowOff>
    </xdr:from>
    <xdr:to>
      <xdr:col>81</xdr:col>
      <xdr:colOff>50800</xdr:colOff>
      <xdr:row>106</xdr:row>
      <xdr:rowOff>102326</xdr:rowOff>
    </xdr:to>
    <xdr:cxnSp macro="">
      <xdr:nvCxnSpPr>
        <xdr:cNvPr id="688" name="直線コネクタ 687">
          <a:extLst>
            <a:ext uri="{FF2B5EF4-FFF2-40B4-BE49-F238E27FC236}">
              <a16:creationId xmlns:a16="http://schemas.microsoft.com/office/drawing/2014/main" id="{07D9C0BA-ED05-48EB-8B48-C281F8F5783D}"/>
            </a:ext>
          </a:extLst>
        </xdr:cNvPr>
        <xdr:cNvCxnSpPr/>
      </xdr:nvCxnSpPr>
      <xdr:spPr>
        <a:xfrm>
          <a:off x="14592300" y="182401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89" name="楕円 688">
          <a:extLst>
            <a:ext uri="{FF2B5EF4-FFF2-40B4-BE49-F238E27FC236}">
              <a16:creationId xmlns:a16="http://schemas.microsoft.com/office/drawing/2014/main" id="{B732508B-0F37-4ACE-BC41-72F77FE69BE9}"/>
            </a:ext>
          </a:extLst>
        </xdr:cNvPr>
        <xdr:cNvSpPr/>
      </xdr:nvSpPr>
      <xdr:spPr>
        <a:xfrm>
          <a:off x="13652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66402</xdr:rowOff>
    </xdr:from>
    <xdr:to>
      <xdr:col>76</xdr:col>
      <xdr:colOff>114300</xdr:colOff>
      <xdr:row>106</xdr:row>
      <xdr:rowOff>77832</xdr:rowOff>
    </xdr:to>
    <xdr:cxnSp macro="">
      <xdr:nvCxnSpPr>
        <xdr:cNvPr id="690" name="直線コネクタ 689">
          <a:extLst>
            <a:ext uri="{FF2B5EF4-FFF2-40B4-BE49-F238E27FC236}">
              <a16:creationId xmlns:a16="http://schemas.microsoft.com/office/drawing/2014/main" id="{68986EB2-6DFC-4747-9408-F7E2DC96E09F}"/>
            </a:ext>
          </a:extLst>
        </xdr:cNvPr>
        <xdr:cNvCxnSpPr/>
      </xdr:nvCxnSpPr>
      <xdr:spPr>
        <a:xfrm flipV="1">
          <a:off x="13703300" y="182401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82550</xdr:rowOff>
    </xdr:from>
    <xdr:to>
      <xdr:col>67</xdr:col>
      <xdr:colOff>101600</xdr:colOff>
      <xdr:row>105</xdr:row>
      <xdr:rowOff>12700</xdr:rowOff>
    </xdr:to>
    <xdr:sp macro="" textlink="">
      <xdr:nvSpPr>
        <xdr:cNvPr id="691" name="楕円 690">
          <a:extLst>
            <a:ext uri="{FF2B5EF4-FFF2-40B4-BE49-F238E27FC236}">
              <a16:creationId xmlns:a16="http://schemas.microsoft.com/office/drawing/2014/main" id="{454EC402-2CCD-4881-873A-F7BF089133C2}"/>
            </a:ext>
          </a:extLst>
        </xdr:cNvPr>
        <xdr:cNvSpPr/>
      </xdr:nvSpPr>
      <xdr:spPr>
        <a:xfrm>
          <a:off x="1276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133350</xdr:rowOff>
    </xdr:from>
    <xdr:to>
      <xdr:col>71</xdr:col>
      <xdr:colOff>177800</xdr:colOff>
      <xdr:row>106</xdr:row>
      <xdr:rowOff>77832</xdr:rowOff>
    </xdr:to>
    <xdr:cxnSp macro="">
      <xdr:nvCxnSpPr>
        <xdr:cNvPr id="692" name="直線コネクタ 691">
          <a:extLst>
            <a:ext uri="{FF2B5EF4-FFF2-40B4-BE49-F238E27FC236}">
              <a16:creationId xmlns:a16="http://schemas.microsoft.com/office/drawing/2014/main" id="{6B537692-C503-43C3-98F0-B49504F17291}"/>
            </a:ext>
          </a:extLst>
        </xdr:cNvPr>
        <xdr:cNvCxnSpPr/>
      </xdr:nvCxnSpPr>
      <xdr:spPr>
        <a:xfrm>
          <a:off x="12814300" y="17964150"/>
          <a:ext cx="889000" cy="28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693" name="n_1aveValue【公民館】&#10;有形固定資産減価償却率">
          <a:extLst>
            <a:ext uri="{FF2B5EF4-FFF2-40B4-BE49-F238E27FC236}">
              <a16:creationId xmlns:a16="http://schemas.microsoft.com/office/drawing/2014/main" id="{41B661C1-BD58-46E4-8F31-02A396AE8D40}"/>
            </a:ext>
          </a:extLst>
        </xdr:cNvPr>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694" name="n_2aveValue【公民館】&#10;有形固定資産減価償却率">
          <a:extLst>
            <a:ext uri="{FF2B5EF4-FFF2-40B4-BE49-F238E27FC236}">
              <a16:creationId xmlns:a16="http://schemas.microsoft.com/office/drawing/2014/main" id="{D28D3E0A-174B-4DCC-82D3-7C2EAD92B9C1}"/>
            </a:ext>
          </a:extLst>
        </xdr:cNvPr>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695" name="n_3aveValue【公民館】&#10;有形固定資産減価償却率">
          <a:extLst>
            <a:ext uri="{FF2B5EF4-FFF2-40B4-BE49-F238E27FC236}">
              <a16:creationId xmlns:a16="http://schemas.microsoft.com/office/drawing/2014/main" id="{695F27A0-CF50-4C03-8E8A-0BBEE547F9DB}"/>
            </a:ext>
          </a:extLst>
        </xdr:cNvPr>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696" name="n_4aveValue【公民館】&#10;有形固定資産減価償却率">
          <a:extLst>
            <a:ext uri="{FF2B5EF4-FFF2-40B4-BE49-F238E27FC236}">
              <a16:creationId xmlns:a16="http://schemas.microsoft.com/office/drawing/2014/main" id="{856750F8-DEBE-453B-82CC-559B0F15BD4E}"/>
            </a:ext>
          </a:extLst>
        </xdr:cNvPr>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144253</xdr:rowOff>
    </xdr:from>
    <xdr:ext cx="405111" cy="259045"/>
    <xdr:sp macro="" textlink="">
      <xdr:nvSpPr>
        <xdr:cNvPr id="697" name="n_1mainValue【公民館】&#10;有形固定資産減価償却率">
          <a:extLst>
            <a:ext uri="{FF2B5EF4-FFF2-40B4-BE49-F238E27FC236}">
              <a16:creationId xmlns:a16="http://schemas.microsoft.com/office/drawing/2014/main" id="{890AE3FF-EA44-4B25-A478-FAE800DAEA47}"/>
            </a:ext>
          </a:extLst>
        </xdr:cNvPr>
        <xdr:cNvSpPr txBox="1"/>
      </xdr:nvSpPr>
      <xdr:spPr>
        <a:xfrm>
          <a:off x="15266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108329</xdr:rowOff>
    </xdr:from>
    <xdr:ext cx="405111" cy="259045"/>
    <xdr:sp macro="" textlink="">
      <xdr:nvSpPr>
        <xdr:cNvPr id="698" name="n_2mainValue【公民館】&#10;有形固定資産減価償却率">
          <a:extLst>
            <a:ext uri="{FF2B5EF4-FFF2-40B4-BE49-F238E27FC236}">
              <a16:creationId xmlns:a16="http://schemas.microsoft.com/office/drawing/2014/main" id="{F36D205B-D72E-49F2-9509-2981E0CD7F18}"/>
            </a:ext>
          </a:extLst>
        </xdr:cNvPr>
        <xdr:cNvSpPr txBox="1"/>
      </xdr:nvSpPr>
      <xdr:spPr>
        <a:xfrm>
          <a:off x="14389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699" name="n_3mainValue【公民館】&#10;有形固定資産減価償却率">
          <a:extLst>
            <a:ext uri="{FF2B5EF4-FFF2-40B4-BE49-F238E27FC236}">
              <a16:creationId xmlns:a16="http://schemas.microsoft.com/office/drawing/2014/main" id="{A09DF591-26FE-4318-B3F7-86E670D69DBD}"/>
            </a:ext>
          </a:extLst>
        </xdr:cNvPr>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29227</xdr:rowOff>
    </xdr:from>
    <xdr:ext cx="405111" cy="259045"/>
    <xdr:sp macro="" textlink="">
      <xdr:nvSpPr>
        <xdr:cNvPr id="700" name="n_4mainValue【公民館】&#10;有形固定資産減価償却率">
          <a:extLst>
            <a:ext uri="{FF2B5EF4-FFF2-40B4-BE49-F238E27FC236}">
              <a16:creationId xmlns:a16="http://schemas.microsoft.com/office/drawing/2014/main" id="{C296AC88-E393-4EFF-9378-621104337CD8}"/>
            </a:ext>
          </a:extLst>
        </xdr:cNvPr>
        <xdr:cNvSpPr txBox="1"/>
      </xdr:nvSpPr>
      <xdr:spPr>
        <a:xfrm>
          <a:off x="12611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86507515-A3FB-4996-9EDC-5F6196DC0F8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9874D7CC-4497-4A60-91A2-55A5E286733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8EC668F-FDBA-46C0-BEA5-9976669C545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A7B7B2EC-E113-4C8A-BD8E-E5044BD95E1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E3629745-0DE2-45F9-8935-BEB7D76D2DE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89704EFD-7D62-4487-87A4-0C403A3E661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E7F7D1E9-952E-4563-8C30-913615BCBDA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F5DC0F34-0606-4A34-A6D3-C523E502DED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BB56FAC4-9689-4949-BE2F-212C5069C3F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7FEB1803-9A6A-4D25-8BB4-31CD334DA51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a:extLst>
            <a:ext uri="{FF2B5EF4-FFF2-40B4-BE49-F238E27FC236}">
              <a16:creationId xmlns:a16="http://schemas.microsoft.com/office/drawing/2014/main" id="{330EABB9-E6AC-42E0-9773-5B080324457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28B7E1C4-FA15-4059-9D74-DD299DFED22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a:extLst>
            <a:ext uri="{FF2B5EF4-FFF2-40B4-BE49-F238E27FC236}">
              <a16:creationId xmlns:a16="http://schemas.microsoft.com/office/drawing/2014/main" id="{E187FD76-E066-4A7B-B89C-41BC3DB999E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a:extLst>
            <a:ext uri="{FF2B5EF4-FFF2-40B4-BE49-F238E27FC236}">
              <a16:creationId xmlns:a16="http://schemas.microsoft.com/office/drawing/2014/main" id="{B52C3D71-DAEB-4895-ACB7-DED946830DB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3CF1B2F2-EE97-4BE9-9C4F-6D2F9E55ED7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46E1FA65-3335-4BF4-8CA0-4C325697889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a:extLst>
            <a:ext uri="{FF2B5EF4-FFF2-40B4-BE49-F238E27FC236}">
              <a16:creationId xmlns:a16="http://schemas.microsoft.com/office/drawing/2014/main" id="{E4DBDB12-7BFD-4B41-82E7-7EC98DB1894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a:extLst>
            <a:ext uri="{FF2B5EF4-FFF2-40B4-BE49-F238E27FC236}">
              <a16:creationId xmlns:a16="http://schemas.microsoft.com/office/drawing/2014/main" id="{9536D050-C7C1-415E-886B-E0ED82CDCDA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a:extLst>
            <a:ext uri="{FF2B5EF4-FFF2-40B4-BE49-F238E27FC236}">
              <a16:creationId xmlns:a16="http://schemas.microsoft.com/office/drawing/2014/main" id="{E92B01EE-94BE-4816-BB23-9A3F75EA87D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id="{C83583B2-701B-4CC5-A5FB-EA93D2E40CF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7CF030B6-04C3-4E43-B85E-2A75734056E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6F5467F4-02A3-4AAC-B488-8B4D4EEDF06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02607F0A-F680-4925-A8D5-156E9E8A7D4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24" name="直線コネクタ 723">
          <a:extLst>
            <a:ext uri="{FF2B5EF4-FFF2-40B4-BE49-F238E27FC236}">
              <a16:creationId xmlns:a16="http://schemas.microsoft.com/office/drawing/2014/main" id="{6D522DC7-8B4A-46A4-B010-0AF5B33422E8}"/>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25" name="【公民館】&#10;一人当たり面積最小値テキスト">
          <a:extLst>
            <a:ext uri="{FF2B5EF4-FFF2-40B4-BE49-F238E27FC236}">
              <a16:creationId xmlns:a16="http://schemas.microsoft.com/office/drawing/2014/main" id="{16CA2E16-7F82-44E0-A56A-0B8FC90BA218}"/>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26" name="直線コネクタ 725">
          <a:extLst>
            <a:ext uri="{FF2B5EF4-FFF2-40B4-BE49-F238E27FC236}">
              <a16:creationId xmlns:a16="http://schemas.microsoft.com/office/drawing/2014/main" id="{9E18D5FE-13CC-4952-B24A-46229E825571}"/>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27" name="【公民館】&#10;一人当たり面積最大値テキスト">
          <a:extLst>
            <a:ext uri="{FF2B5EF4-FFF2-40B4-BE49-F238E27FC236}">
              <a16:creationId xmlns:a16="http://schemas.microsoft.com/office/drawing/2014/main" id="{132DA116-6F9C-41DF-B723-9F94292A71DC}"/>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28" name="直線コネクタ 727">
          <a:extLst>
            <a:ext uri="{FF2B5EF4-FFF2-40B4-BE49-F238E27FC236}">
              <a16:creationId xmlns:a16="http://schemas.microsoft.com/office/drawing/2014/main" id="{ADCDD10A-C1B1-42A0-9737-4DDBA45913C8}"/>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729" name="【公民館】&#10;一人当たり面積平均値テキスト">
          <a:extLst>
            <a:ext uri="{FF2B5EF4-FFF2-40B4-BE49-F238E27FC236}">
              <a16:creationId xmlns:a16="http://schemas.microsoft.com/office/drawing/2014/main" id="{20220AA2-9E7C-4972-876A-5798F15BEA13}"/>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30" name="フローチャート: 判断 729">
          <a:extLst>
            <a:ext uri="{FF2B5EF4-FFF2-40B4-BE49-F238E27FC236}">
              <a16:creationId xmlns:a16="http://schemas.microsoft.com/office/drawing/2014/main" id="{26DABA15-C0C8-4BB7-9D4D-F0693F0B5723}"/>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31" name="フローチャート: 判断 730">
          <a:extLst>
            <a:ext uri="{FF2B5EF4-FFF2-40B4-BE49-F238E27FC236}">
              <a16:creationId xmlns:a16="http://schemas.microsoft.com/office/drawing/2014/main" id="{AF9AC8BA-30CC-4795-9FE5-203515A0496C}"/>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32" name="フローチャート: 判断 731">
          <a:extLst>
            <a:ext uri="{FF2B5EF4-FFF2-40B4-BE49-F238E27FC236}">
              <a16:creationId xmlns:a16="http://schemas.microsoft.com/office/drawing/2014/main" id="{F8ED9F3A-A3E7-43F7-AA8C-13AD483FC87F}"/>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33" name="フローチャート: 判断 732">
          <a:extLst>
            <a:ext uri="{FF2B5EF4-FFF2-40B4-BE49-F238E27FC236}">
              <a16:creationId xmlns:a16="http://schemas.microsoft.com/office/drawing/2014/main" id="{B9851CA2-EE10-42DC-A043-04E2293C5BAE}"/>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34" name="フローチャート: 判断 733">
          <a:extLst>
            <a:ext uri="{FF2B5EF4-FFF2-40B4-BE49-F238E27FC236}">
              <a16:creationId xmlns:a16="http://schemas.microsoft.com/office/drawing/2014/main" id="{08293545-0E67-42D4-9305-BB12A0EE2BFF}"/>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3A4D1DDA-EBEA-4673-B037-59A9DBE5A34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6D7CEDAA-D8D7-4F54-A59E-89A5B5C8E77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118C7A5-88FB-4B52-88C4-04E9D891B56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AA824296-A3F5-48E3-81FB-9F219F6FE0C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6168FAF0-CDE7-4EB1-86A1-D0F7EF4F209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73406</xdr:rowOff>
    </xdr:from>
    <xdr:to>
      <xdr:col>116</xdr:col>
      <xdr:colOff>114300</xdr:colOff>
      <xdr:row>108</xdr:row>
      <xdr:rowOff>3556</xdr:rowOff>
    </xdr:to>
    <xdr:sp macro="" textlink="">
      <xdr:nvSpPr>
        <xdr:cNvPr id="740" name="楕円 739">
          <a:extLst>
            <a:ext uri="{FF2B5EF4-FFF2-40B4-BE49-F238E27FC236}">
              <a16:creationId xmlns:a16="http://schemas.microsoft.com/office/drawing/2014/main" id="{6D52DD56-B39F-49F0-B7A6-040E7383DCD1}"/>
            </a:ext>
          </a:extLst>
        </xdr:cNvPr>
        <xdr:cNvSpPr/>
      </xdr:nvSpPr>
      <xdr:spPr>
        <a:xfrm>
          <a:off x="221107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51833</xdr:rowOff>
    </xdr:from>
    <xdr:ext cx="469744" cy="259045"/>
    <xdr:sp macro="" textlink="">
      <xdr:nvSpPr>
        <xdr:cNvPr id="741" name="【公民館】&#10;一人当たり面積該当値テキスト">
          <a:extLst>
            <a:ext uri="{FF2B5EF4-FFF2-40B4-BE49-F238E27FC236}">
              <a16:creationId xmlns:a16="http://schemas.microsoft.com/office/drawing/2014/main" id="{2AAD615B-2342-4A71-95B2-7F5891566D8C}"/>
            </a:ext>
          </a:extLst>
        </xdr:cNvPr>
        <xdr:cNvSpPr txBox="1"/>
      </xdr:nvSpPr>
      <xdr:spPr>
        <a:xfrm>
          <a:off x="22199600"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77215</xdr:rowOff>
    </xdr:from>
    <xdr:to>
      <xdr:col>112</xdr:col>
      <xdr:colOff>38100</xdr:colOff>
      <xdr:row>108</xdr:row>
      <xdr:rowOff>7365</xdr:rowOff>
    </xdr:to>
    <xdr:sp macro="" textlink="">
      <xdr:nvSpPr>
        <xdr:cNvPr id="742" name="楕円 741">
          <a:extLst>
            <a:ext uri="{FF2B5EF4-FFF2-40B4-BE49-F238E27FC236}">
              <a16:creationId xmlns:a16="http://schemas.microsoft.com/office/drawing/2014/main" id="{3611BB1C-2739-4B44-8CAA-CB46B4BC578C}"/>
            </a:ext>
          </a:extLst>
        </xdr:cNvPr>
        <xdr:cNvSpPr/>
      </xdr:nvSpPr>
      <xdr:spPr>
        <a:xfrm>
          <a:off x="21272500" y="184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124206</xdr:rowOff>
    </xdr:from>
    <xdr:to>
      <xdr:col>116</xdr:col>
      <xdr:colOff>63500</xdr:colOff>
      <xdr:row>107</xdr:row>
      <xdr:rowOff>128015</xdr:rowOff>
    </xdr:to>
    <xdr:cxnSp macro="">
      <xdr:nvCxnSpPr>
        <xdr:cNvPr id="743" name="直線コネクタ 742">
          <a:extLst>
            <a:ext uri="{FF2B5EF4-FFF2-40B4-BE49-F238E27FC236}">
              <a16:creationId xmlns:a16="http://schemas.microsoft.com/office/drawing/2014/main" id="{36431643-0623-4ACF-A5FE-8E0E264549BC}"/>
            </a:ext>
          </a:extLst>
        </xdr:cNvPr>
        <xdr:cNvCxnSpPr/>
      </xdr:nvCxnSpPr>
      <xdr:spPr>
        <a:xfrm flipV="1">
          <a:off x="21323300" y="1846935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81787</xdr:rowOff>
    </xdr:from>
    <xdr:to>
      <xdr:col>107</xdr:col>
      <xdr:colOff>101600</xdr:colOff>
      <xdr:row>108</xdr:row>
      <xdr:rowOff>11937</xdr:rowOff>
    </xdr:to>
    <xdr:sp macro="" textlink="">
      <xdr:nvSpPr>
        <xdr:cNvPr id="744" name="楕円 743">
          <a:extLst>
            <a:ext uri="{FF2B5EF4-FFF2-40B4-BE49-F238E27FC236}">
              <a16:creationId xmlns:a16="http://schemas.microsoft.com/office/drawing/2014/main" id="{3D16A2A9-99D8-470A-9A7B-89A90EF6A838}"/>
            </a:ext>
          </a:extLst>
        </xdr:cNvPr>
        <xdr:cNvSpPr/>
      </xdr:nvSpPr>
      <xdr:spPr>
        <a:xfrm>
          <a:off x="20383500" y="184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128015</xdr:rowOff>
    </xdr:from>
    <xdr:to>
      <xdr:col>111</xdr:col>
      <xdr:colOff>177800</xdr:colOff>
      <xdr:row>107</xdr:row>
      <xdr:rowOff>132587</xdr:rowOff>
    </xdr:to>
    <xdr:cxnSp macro="">
      <xdr:nvCxnSpPr>
        <xdr:cNvPr id="745" name="直線コネクタ 744">
          <a:extLst>
            <a:ext uri="{FF2B5EF4-FFF2-40B4-BE49-F238E27FC236}">
              <a16:creationId xmlns:a16="http://schemas.microsoft.com/office/drawing/2014/main" id="{F454945E-31CD-4422-BB8F-8F04BF41DBA8}"/>
            </a:ext>
          </a:extLst>
        </xdr:cNvPr>
        <xdr:cNvCxnSpPr/>
      </xdr:nvCxnSpPr>
      <xdr:spPr>
        <a:xfrm flipV="1">
          <a:off x="20434300" y="184731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86361</xdr:rowOff>
    </xdr:from>
    <xdr:to>
      <xdr:col>102</xdr:col>
      <xdr:colOff>165100</xdr:colOff>
      <xdr:row>108</xdr:row>
      <xdr:rowOff>16511</xdr:rowOff>
    </xdr:to>
    <xdr:sp macro="" textlink="">
      <xdr:nvSpPr>
        <xdr:cNvPr id="746" name="楕円 745">
          <a:extLst>
            <a:ext uri="{FF2B5EF4-FFF2-40B4-BE49-F238E27FC236}">
              <a16:creationId xmlns:a16="http://schemas.microsoft.com/office/drawing/2014/main" id="{F6C2663D-0752-4351-88D8-3E360A0DF4A5}"/>
            </a:ext>
          </a:extLst>
        </xdr:cNvPr>
        <xdr:cNvSpPr/>
      </xdr:nvSpPr>
      <xdr:spPr>
        <a:xfrm>
          <a:off x="19494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132587</xdr:rowOff>
    </xdr:from>
    <xdr:to>
      <xdr:col>107</xdr:col>
      <xdr:colOff>50800</xdr:colOff>
      <xdr:row>107</xdr:row>
      <xdr:rowOff>137161</xdr:rowOff>
    </xdr:to>
    <xdr:cxnSp macro="">
      <xdr:nvCxnSpPr>
        <xdr:cNvPr id="747" name="直線コネクタ 746">
          <a:extLst>
            <a:ext uri="{FF2B5EF4-FFF2-40B4-BE49-F238E27FC236}">
              <a16:creationId xmlns:a16="http://schemas.microsoft.com/office/drawing/2014/main" id="{3AAE28E9-0881-42C1-959F-9FDDCDEED2AE}"/>
            </a:ext>
          </a:extLst>
        </xdr:cNvPr>
        <xdr:cNvCxnSpPr/>
      </xdr:nvCxnSpPr>
      <xdr:spPr>
        <a:xfrm flipV="1">
          <a:off x="19545300" y="184777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142748</xdr:rowOff>
    </xdr:from>
    <xdr:to>
      <xdr:col>98</xdr:col>
      <xdr:colOff>38100</xdr:colOff>
      <xdr:row>106</xdr:row>
      <xdr:rowOff>72898</xdr:rowOff>
    </xdr:to>
    <xdr:sp macro="" textlink="">
      <xdr:nvSpPr>
        <xdr:cNvPr id="748" name="楕円 747">
          <a:extLst>
            <a:ext uri="{FF2B5EF4-FFF2-40B4-BE49-F238E27FC236}">
              <a16:creationId xmlns:a16="http://schemas.microsoft.com/office/drawing/2014/main" id="{33F97812-F9BA-44F8-AA9F-8877AAD12F15}"/>
            </a:ext>
          </a:extLst>
        </xdr:cNvPr>
        <xdr:cNvSpPr/>
      </xdr:nvSpPr>
      <xdr:spPr>
        <a:xfrm>
          <a:off x="18605500" y="181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22098</xdr:rowOff>
    </xdr:from>
    <xdr:to>
      <xdr:col>102</xdr:col>
      <xdr:colOff>114300</xdr:colOff>
      <xdr:row>107</xdr:row>
      <xdr:rowOff>137161</xdr:rowOff>
    </xdr:to>
    <xdr:cxnSp macro="">
      <xdr:nvCxnSpPr>
        <xdr:cNvPr id="749" name="直線コネクタ 748">
          <a:extLst>
            <a:ext uri="{FF2B5EF4-FFF2-40B4-BE49-F238E27FC236}">
              <a16:creationId xmlns:a16="http://schemas.microsoft.com/office/drawing/2014/main" id="{CA5087E8-BA77-4C43-AB76-FCEBB9D12CEB}"/>
            </a:ext>
          </a:extLst>
        </xdr:cNvPr>
        <xdr:cNvCxnSpPr/>
      </xdr:nvCxnSpPr>
      <xdr:spPr>
        <a:xfrm>
          <a:off x="18656300" y="18195798"/>
          <a:ext cx="889000" cy="28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750" name="n_1aveValue【公民館】&#10;一人当たり面積">
          <a:extLst>
            <a:ext uri="{FF2B5EF4-FFF2-40B4-BE49-F238E27FC236}">
              <a16:creationId xmlns:a16="http://schemas.microsoft.com/office/drawing/2014/main" id="{47820D79-025E-492B-822D-6D625004469C}"/>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51" name="n_2aveValue【公民館】&#10;一人当たり面積">
          <a:extLst>
            <a:ext uri="{FF2B5EF4-FFF2-40B4-BE49-F238E27FC236}">
              <a16:creationId xmlns:a16="http://schemas.microsoft.com/office/drawing/2014/main" id="{380C15B9-6F51-4898-AA75-CCAD3695F5AE}"/>
            </a:ext>
          </a:extLst>
        </xdr:cNvPr>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52" name="n_3aveValue【公民館】&#10;一人当たり面積">
          <a:extLst>
            <a:ext uri="{FF2B5EF4-FFF2-40B4-BE49-F238E27FC236}">
              <a16:creationId xmlns:a16="http://schemas.microsoft.com/office/drawing/2014/main" id="{C6274599-8964-4884-8A11-84D101B869EB}"/>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139464</xdr:rowOff>
    </xdr:from>
    <xdr:ext cx="469744" cy="259045"/>
    <xdr:sp macro="" textlink="">
      <xdr:nvSpPr>
        <xdr:cNvPr id="753" name="n_4aveValue【公民館】&#10;一人当たり面積">
          <a:extLst>
            <a:ext uri="{FF2B5EF4-FFF2-40B4-BE49-F238E27FC236}">
              <a16:creationId xmlns:a16="http://schemas.microsoft.com/office/drawing/2014/main" id="{F640DB28-F198-4D12-BEBC-F0B53E53FA74}"/>
            </a:ext>
          </a:extLst>
        </xdr:cNvPr>
        <xdr:cNvSpPr txBox="1"/>
      </xdr:nvSpPr>
      <xdr:spPr>
        <a:xfrm>
          <a:off x="18421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169942</xdr:rowOff>
    </xdr:from>
    <xdr:ext cx="469744" cy="259045"/>
    <xdr:sp macro="" textlink="">
      <xdr:nvSpPr>
        <xdr:cNvPr id="754" name="n_1mainValue【公民館】&#10;一人当たり面積">
          <a:extLst>
            <a:ext uri="{FF2B5EF4-FFF2-40B4-BE49-F238E27FC236}">
              <a16:creationId xmlns:a16="http://schemas.microsoft.com/office/drawing/2014/main" id="{4AF60E30-B9B0-4F42-A605-E1FC6AC7C5DE}"/>
            </a:ext>
          </a:extLst>
        </xdr:cNvPr>
        <xdr:cNvSpPr txBox="1"/>
      </xdr:nvSpPr>
      <xdr:spPr>
        <a:xfrm>
          <a:off x="21075727" y="1851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3064</xdr:rowOff>
    </xdr:from>
    <xdr:ext cx="469744" cy="259045"/>
    <xdr:sp macro="" textlink="">
      <xdr:nvSpPr>
        <xdr:cNvPr id="755" name="n_2mainValue【公民館】&#10;一人当たり面積">
          <a:extLst>
            <a:ext uri="{FF2B5EF4-FFF2-40B4-BE49-F238E27FC236}">
              <a16:creationId xmlns:a16="http://schemas.microsoft.com/office/drawing/2014/main" id="{4A0F8349-CA3C-4FEB-A16D-3C8899F9CC5E}"/>
            </a:ext>
          </a:extLst>
        </xdr:cNvPr>
        <xdr:cNvSpPr txBox="1"/>
      </xdr:nvSpPr>
      <xdr:spPr>
        <a:xfrm>
          <a:off x="20199427" y="1851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7638</xdr:rowOff>
    </xdr:from>
    <xdr:ext cx="469744" cy="259045"/>
    <xdr:sp macro="" textlink="">
      <xdr:nvSpPr>
        <xdr:cNvPr id="756" name="n_3mainValue【公民館】&#10;一人当たり面積">
          <a:extLst>
            <a:ext uri="{FF2B5EF4-FFF2-40B4-BE49-F238E27FC236}">
              <a16:creationId xmlns:a16="http://schemas.microsoft.com/office/drawing/2014/main" id="{C046072E-FD8B-4D78-BE04-8129F457DDA7}"/>
            </a:ext>
          </a:extLst>
        </xdr:cNvPr>
        <xdr:cNvSpPr txBox="1"/>
      </xdr:nvSpPr>
      <xdr:spPr>
        <a:xfrm>
          <a:off x="19310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89425</xdr:rowOff>
    </xdr:from>
    <xdr:ext cx="469744" cy="259045"/>
    <xdr:sp macro="" textlink="">
      <xdr:nvSpPr>
        <xdr:cNvPr id="757" name="n_4mainValue【公民館】&#10;一人当たり面積">
          <a:extLst>
            <a:ext uri="{FF2B5EF4-FFF2-40B4-BE49-F238E27FC236}">
              <a16:creationId xmlns:a16="http://schemas.microsoft.com/office/drawing/2014/main" id="{1E41D3F1-6ECE-4F87-BF4D-51F9066DBDAC}"/>
            </a:ext>
          </a:extLst>
        </xdr:cNvPr>
        <xdr:cNvSpPr txBox="1"/>
      </xdr:nvSpPr>
      <xdr:spPr>
        <a:xfrm>
          <a:off x="18421427" y="179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FE4D149B-CD02-4561-9C24-E33B3FB5549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6D457D5A-D23A-428D-9B8F-95C435B021E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693EE8B2-E9A3-4196-B99D-5614537A8A8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有形固定資産減価償却率を施設類型別に比較すると、公営住宅の数値が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団体平均と比較して２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％と特に高くなっている。これは、公営住宅の建築年が昭和６１年（３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年経過）から平成１４年（１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年経過）で、すべての公営住宅が耐用年数２２年の半分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を経過していることが要因である。今後は計画的に点検及び補修を行い、長寿命化を図っていく。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５１．５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いる。今後は峰浜地区統合子ども園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完成と、旧子ども園が普通財産に移行し、当該類型から除かれることにより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数値はさらに改善すると見込んでいる。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平成２５年度に「公共土木施説維持管理の「基本方針」と「実施計画」」を策定し、作業方法による３つの維持管理区分（予防保全型・対症管理型・日常管理型）に分類したうえで、効率的・効果的に維持管理している。当町の道路台帳は旧町村ごとに整備され加除されない状態が続いていたが平成２５年３月に全路線廃止及び全路線供用開始となり、取得日を供用開始日に設定し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公民館については、昭和６０年度に建設されており７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．３ポイント上回っている。平成２２年度に改修工事を実施しており多くの町民から利用される施設であるため、今後も計画的に維持管理に努め長寿命化を図っていく。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A885D4C-DA66-477B-8485-94FF60C07B4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AAB2346-E473-41B5-8CAF-6157C7EBE9F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A0A5DDD-5D70-4BC9-9188-FC5C3173BD8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8B5B217-B258-4884-986C-BC8C3443509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1F103B2-C15D-45E1-ADE1-F37064DC039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47C8331-C73D-4F11-A1E1-0DCD8AF2D79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4E98297-0D49-493B-BBC9-404D766283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2979731-4667-4D04-AA24-6CE1C014AC2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4D2E8F2-2BE1-4B29-A418-38B5077893E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09C7EED-37CB-42FF-9B33-B9C7E49D45F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7,042
6,982
234.14
6,428,622
6,081,948
282,584
3,974,832
7,008,399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02E823-B130-449E-B128-6FAE41E990D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7CBCA01-88C0-47B3-95B5-9D1F0CB3CD6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0A30C7-029E-4E73-897D-4F540F6F125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8F40647-CB25-4C9B-B413-C93AF3B1A34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A8CE3A4-7FD9-42C8-A7B7-D88C91D1036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D1D5695-B51C-4D82-A18E-C637F32EDF8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7B07632-4E9D-4606-9478-016C3F062E3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4112EBC-E70A-477D-962F-950F1800BAB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5594914-346F-4A7A-A003-C4939BAA97D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38ACE02-1CDF-441F-8E5B-D97514B9A6E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A031802-A372-44B6-820C-DA9E3A426BF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B726215-06FF-41FC-B1C5-8AF3DF260B5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4017924-7648-449F-A718-9F21010BBBE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C9F100A-8690-4C48-9091-FFE1AAF28A8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D3F311F-E303-470D-96DC-66737FBD118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D325D6A-2BD8-4DC1-BC57-95A99AB844B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5E1A18B-320D-4A70-8B82-FC53841A5FA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7596715-EB57-434A-902B-ED1BBA35C91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0326661-8AE7-4716-9293-B5245B5B241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55A183D-6ECC-40B7-9F30-4121716DC0D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88F0C35-A977-4A73-B65C-74C61636FB6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1374E3E-7659-4D46-8875-9FBEEB2ADC4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AC855DC-5E6B-48BB-9518-B6BB5A2A097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5C0CA95-B4F6-4256-87DB-DD7D8F1B57D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85EA784-3DFF-4B59-B7D9-EE5CFF13F01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3FDAE32-1BD7-4D8B-ABE6-9DFC8EA4C49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B42BB6B-FC0C-4D1D-B073-1603D779D00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B50EEEF-EA1D-4671-8757-B837FE67468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ECF4D35-246C-4F8C-A9CF-2AC831C1317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6CCDE0A-AC46-4E35-82CE-EC69A873C67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5EE641C-1C37-4763-9F28-9A0B46FD551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5FA17FF-F083-47E3-97F8-D7AD3114BEF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6F5A34E-89E2-41E2-8E50-71EF2FB00B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E024D10-49F8-40D3-AE91-8AD674FBDA8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D919B4F-32EA-488C-88C6-5466071D021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E2429DB-F2A9-4D95-8D35-FFAD6E7CBF1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554E81A-50B3-462C-BB6B-0E3D15954EB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EFB3E2A-3BDE-433F-B41E-80B85FFF6ED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02FD85C-C0E5-405C-9134-DD74D2920AE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2982B392-24CE-42DD-A93B-34BC66590A1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208315D-5CA5-48A8-BC1A-55F21F1B852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5ABEE2E-7A00-4B44-848B-27432B4D55E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AD9FBE1-9B73-4500-8229-11B63344C76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5BCC54D-F56C-4DE0-A57D-295590ADB18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4885B84-9DE4-4272-959C-1E30981C047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17036C2-0886-4397-A501-0F05B9CDB0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397ABAE-6582-4F8D-A046-3526B019EC8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473CF7C3-F636-48B2-BFB2-9BB50B7E028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88082079-986E-45F6-8748-E868D947D15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92318DB2-2F22-41C3-82C7-264D19EEE67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3A02F8E6-3D6D-4B9C-814A-5D416E4938D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7B55DF32-A677-4DC6-8C46-A932513C61B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7E5D83C3-1A18-4DC8-B4B2-8672AC8393A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229593CB-14F6-4DF7-8DB9-35443B02A77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9E71D49F-2919-4006-9753-291469189BA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FF0D2E89-23DF-40E9-9078-35699906B2E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ED1902B8-3CFB-4565-B0C0-62CFA9A9DDF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2360B729-0552-4383-A762-1236514652F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487C9FA-27F8-4570-AD8E-2D4B4FDBA3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6FC4B567-FA0E-480A-A7D2-CC05155807C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BA68780D-C4D7-4C1E-BB27-823637027C5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A592CD4-852C-4B83-AF6A-C4A7A9AACEF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502EC03E-98B2-4336-9950-7686087C2790}"/>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DF93C598-1BEE-42B2-A4E2-C639B6C9980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3D01E46A-8971-4F68-B8AB-5680B6B6C30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BC60A291-ED53-401A-8438-BC7D92379DCB}"/>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4A63569C-5788-4EF4-8460-E58BCD521E8E}"/>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5B8F8C55-2C9D-4756-8F9C-7789020EC472}"/>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BCACFB57-8A18-400A-81BA-0516B0BF7E52}"/>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4F839409-F604-4BA9-A6C8-733B0A1F1831}"/>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370BA406-D17B-4700-B5C1-42B895D26C71}"/>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DE0B1280-89D0-4976-B711-9FFB1D7555FE}"/>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580AC9B9-7F7D-4211-9D3C-3F7AFF388741}"/>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A7AD46E-C7EC-4F9E-8DB8-2D898AF3C70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8688763-DFBC-4E69-B852-D2681990AC9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5E7E126-78DE-42BB-AA85-D07D961D46F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BDD1E5D-EFF6-44C5-B955-870D70B0B40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E30D659-1F14-44D9-99E3-8CA452376F4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159838</xdr:rowOff>
    </xdr:from>
    <xdr:to>
      <xdr:col>24</xdr:col>
      <xdr:colOff>114300</xdr:colOff>
      <xdr:row>64</xdr:row>
      <xdr:rowOff>89988</xdr:rowOff>
    </xdr:to>
    <xdr:sp macro="" textlink="">
      <xdr:nvSpPr>
        <xdr:cNvPr id="90" name="楕円 89">
          <a:extLst>
            <a:ext uri="{FF2B5EF4-FFF2-40B4-BE49-F238E27FC236}">
              <a16:creationId xmlns:a16="http://schemas.microsoft.com/office/drawing/2014/main" id="{09ABBC9D-3753-4835-B1CC-178D6255413F}"/>
            </a:ext>
          </a:extLst>
        </xdr:cNvPr>
        <xdr:cNvSpPr/>
      </xdr:nvSpPr>
      <xdr:spPr>
        <a:xfrm>
          <a:off x="4584700" y="109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74765</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959AA383-9727-4811-A0F0-B76A3AA35404}"/>
            </a:ext>
          </a:extLst>
        </xdr:cNvPr>
        <xdr:cNvSpPr txBox="1"/>
      </xdr:nvSpPr>
      <xdr:spPr>
        <a:xfrm>
          <a:off x="4673600" y="1087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117384</xdr:rowOff>
    </xdr:from>
    <xdr:to>
      <xdr:col>20</xdr:col>
      <xdr:colOff>38100</xdr:colOff>
      <xdr:row>64</xdr:row>
      <xdr:rowOff>47534</xdr:rowOff>
    </xdr:to>
    <xdr:sp macro="" textlink="">
      <xdr:nvSpPr>
        <xdr:cNvPr id="92" name="楕円 91">
          <a:extLst>
            <a:ext uri="{FF2B5EF4-FFF2-40B4-BE49-F238E27FC236}">
              <a16:creationId xmlns:a16="http://schemas.microsoft.com/office/drawing/2014/main" id="{FE6D8046-6CCC-4EBE-B0CD-7F64DCF058EA}"/>
            </a:ext>
          </a:extLst>
        </xdr:cNvPr>
        <xdr:cNvSpPr/>
      </xdr:nvSpPr>
      <xdr:spPr>
        <a:xfrm>
          <a:off x="3746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168184</xdr:rowOff>
    </xdr:from>
    <xdr:to>
      <xdr:col>24</xdr:col>
      <xdr:colOff>63500</xdr:colOff>
      <xdr:row>64</xdr:row>
      <xdr:rowOff>39188</xdr:rowOff>
    </xdr:to>
    <xdr:cxnSp macro="">
      <xdr:nvCxnSpPr>
        <xdr:cNvPr id="93" name="直線コネクタ 92">
          <a:extLst>
            <a:ext uri="{FF2B5EF4-FFF2-40B4-BE49-F238E27FC236}">
              <a16:creationId xmlns:a16="http://schemas.microsoft.com/office/drawing/2014/main" id="{D054CA35-1BFF-4D68-8E16-BD67DA1CF73C}"/>
            </a:ext>
          </a:extLst>
        </xdr:cNvPr>
        <xdr:cNvCxnSpPr/>
      </xdr:nvCxnSpPr>
      <xdr:spPr>
        <a:xfrm>
          <a:off x="3797300" y="1096953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92891</xdr:rowOff>
    </xdr:from>
    <xdr:to>
      <xdr:col>15</xdr:col>
      <xdr:colOff>101600</xdr:colOff>
      <xdr:row>64</xdr:row>
      <xdr:rowOff>23041</xdr:rowOff>
    </xdr:to>
    <xdr:sp macro="" textlink="">
      <xdr:nvSpPr>
        <xdr:cNvPr id="94" name="楕円 93">
          <a:extLst>
            <a:ext uri="{FF2B5EF4-FFF2-40B4-BE49-F238E27FC236}">
              <a16:creationId xmlns:a16="http://schemas.microsoft.com/office/drawing/2014/main" id="{0E641DEF-0084-487B-970F-23FC63EDA40F}"/>
            </a:ext>
          </a:extLst>
        </xdr:cNvPr>
        <xdr:cNvSpPr/>
      </xdr:nvSpPr>
      <xdr:spPr>
        <a:xfrm>
          <a:off x="285750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143691</xdr:rowOff>
    </xdr:from>
    <xdr:to>
      <xdr:col>19</xdr:col>
      <xdr:colOff>177800</xdr:colOff>
      <xdr:row>63</xdr:row>
      <xdr:rowOff>168184</xdr:rowOff>
    </xdr:to>
    <xdr:cxnSp macro="">
      <xdr:nvCxnSpPr>
        <xdr:cNvPr id="95" name="直線コネクタ 94">
          <a:extLst>
            <a:ext uri="{FF2B5EF4-FFF2-40B4-BE49-F238E27FC236}">
              <a16:creationId xmlns:a16="http://schemas.microsoft.com/office/drawing/2014/main" id="{85D4C6AF-5B2F-4740-914F-1A9E8AACBBF7}"/>
            </a:ext>
          </a:extLst>
        </xdr:cNvPr>
        <xdr:cNvCxnSpPr/>
      </xdr:nvCxnSpPr>
      <xdr:spPr>
        <a:xfrm>
          <a:off x="2908300" y="1094504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74930</xdr:rowOff>
    </xdr:from>
    <xdr:to>
      <xdr:col>10</xdr:col>
      <xdr:colOff>165100</xdr:colOff>
      <xdr:row>64</xdr:row>
      <xdr:rowOff>5080</xdr:rowOff>
    </xdr:to>
    <xdr:sp macro="" textlink="">
      <xdr:nvSpPr>
        <xdr:cNvPr id="96" name="楕円 95">
          <a:extLst>
            <a:ext uri="{FF2B5EF4-FFF2-40B4-BE49-F238E27FC236}">
              <a16:creationId xmlns:a16="http://schemas.microsoft.com/office/drawing/2014/main" id="{942F103B-AC2D-4FA8-8284-423C8A0030F6}"/>
            </a:ext>
          </a:extLst>
        </xdr:cNvPr>
        <xdr:cNvSpPr/>
      </xdr:nvSpPr>
      <xdr:spPr>
        <a:xfrm>
          <a:off x="1968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125730</xdr:rowOff>
    </xdr:from>
    <xdr:to>
      <xdr:col>15</xdr:col>
      <xdr:colOff>50800</xdr:colOff>
      <xdr:row>63</xdr:row>
      <xdr:rowOff>143691</xdr:rowOff>
    </xdr:to>
    <xdr:cxnSp macro="">
      <xdr:nvCxnSpPr>
        <xdr:cNvPr id="97" name="直線コネクタ 96">
          <a:extLst>
            <a:ext uri="{FF2B5EF4-FFF2-40B4-BE49-F238E27FC236}">
              <a16:creationId xmlns:a16="http://schemas.microsoft.com/office/drawing/2014/main" id="{6BAD5A96-075A-4A51-9177-FCFECE882D8A}"/>
            </a:ext>
          </a:extLst>
        </xdr:cNvPr>
        <xdr:cNvCxnSpPr/>
      </xdr:nvCxnSpPr>
      <xdr:spPr>
        <a:xfrm>
          <a:off x="2019300" y="1092708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7983</xdr:rowOff>
    </xdr:from>
    <xdr:to>
      <xdr:col>6</xdr:col>
      <xdr:colOff>38100</xdr:colOff>
      <xdr:row>63</xdr:row>
      <xdr:rowOff>109583</xdr:rowOff>
    </xdr:to>
    <xdr:sp macro="" textlink="">
      <xdr:nvSpPr>
        <xdr:cNvPr id="98" name="楕円 97">
          <a:extLst>
            <a:ext uri="{FF2B5EF4-FFF2-40B4-BE49-F238E27FC236}">
              <a16:creationId xmlns:a16="http://schemas.microsoft.com/office/drawing/2014/main" id="{AC06163C-2815-459A-AEFF-20573D2B353D}"/>
            </a:ext>
          </a:extLst>
        </xdr:cNvPr>
        <xdr:cNvSpPr/>
      </xdr:nvSpPr>
      <xdr:spPr>
        <a:xfrm>
          <a:off x="1079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58783</xdr:rowOff>
    </xdr:from>
    <xdr:to>
      <xdr:col>10</xdr:col>
      <xdr:colOff>114300</xdr:colOff>
      <xdr:row>63</xdr:row>
      <xdr:rowOff>125730</xdr:rowOff>
    </xdr:to>
    <xdr:cxnSp macro="">
      <xdr:nvCxnSpPr>
        <xdr:cNvPr id="99" name="直線コネクタ 98">
          <a:extLst>
            <a:ext uri="{FF2B5EF4-FFF2-40B4-BE49-F238E27FC236}">
              <a16:creationId xmlns:a16="http://schemas.microsoft.com/office/drawing/2014/main" id="{D83387D9-6BC0-4FFD-9F4A-EC2511503ABC}"/>
            </a:ext>
          </a:extLst>
        </xdr:cNvPr>
        <xdr:cNvCxnSpPr/>
      </xdr:nvCxnSpPr>
      <xdr:spPr>
        <a:xfrm>
          <a:off x="1130300" y="1086013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12F83635-0D0E-42DD-A904-E9827E88C60A}"/>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01" name="n_2aveValue【体育館・プール】&#10;有形固定資産減価償却率">
          <a:extLst>
            <a:ext uri="{FF2B5EF4-FFF2-40B4-BE49-F238E27FC236}">
              <a16:creationId xmlns:a16="http://schemas.microsoft.com/office/drawing/2014/main" id="{C5FA6DF3-23B7-493E-A450-3EF21C8B477B}"/>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a:extLst>
            <a:ext uri="{FF2B5EF4-FFF2-40B4-BE49-F238E27FC236}">
              <a16:creationId xmlns:a16="http://schemas.microsoft.com/office/drawing/2014/main" id="{4B482EDB-5B4A-46B6-AFBE-E3DE01791CCC}"/>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03" name="n_4aveValue【体育館・プール】&#10;有形固定資産減価償却率">
          <a:extLst>
            <a:ext uri="{FF2B5EF4-FFF2-40B4-BE49-F238E27FC236}">
              <a16:creationId xmlns:a16="http://schemas.microsoft.com/office/drawing/2014/main" id="{34C8B496-5FB3-4C2B-807E-635BF1D27569}"/>
            </a:ext>
          </a:extLst>
        </xdr:cNvPr>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38661</xdr:rowOff>
    </xdr:from>
    <xdr:ext cx="405111" cy="259045"/>
    <xdr:sp macro="" textlink="">
      <xdr:nvSpPr>
        <xdr:cNvPr id="104" name="n_1mainValue【体育館・プール】&#10;有形固定資産減価償却率">
          <a:extLst>
            <a:ext uri="{FF2B5EF4-FFF2-40B4-BE49-F238E27FC236}">
              <a16:creationId xmlns:a16="http://schemas.microsoft.com/office/drawing/2014/main" id="{61B4B3C4-E9CE-4FCA-874B-6C30DC037994}"/>
            </a:ext>
          </a:extLst>
        </xdr:cNvPr>
        <xdr:cNvSpPr txBox="1"/>
      </xdr:nvSpPr>
      <xdr:spPr>
        <a:xfrm>
          <a:off x="35820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14168</xdr:rowOff>
    </xdr:from>
    <xdr:ext cx="405111" cy="259045"/>
    <xdr:sp macro="" textlink="">
      <xdr:nvSpPr>
        <xdr:cNvPr id="105" name="n_2mainValue【体育館・プール】&#10;有形固定資産減価償却率">
          <a:extLst>
            <a:ext uri="{FF2B5EF4-FFF2-40B4-BE49-F238E27FC236}">
              <a16:creationId xmlns:a16="http://schemas.microsoft.com/office/drawing/2014/main" id="{6A23A081-8D0E-4464-8AE6-E5A36167BC43}"/>
            </a:ext>
          </a:extLst>
        </xdr:cNvPr>
        <xdr:cNvSpPr txBox="1"/>
      </xdr:nvSpPr>
      <xdr:spPr>
        <a:xfrm>
          <a:off x="2705744" y="1098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167657</xdr:rowOff>
    </xdr:from>
    <xdr:ext cx="405111" cy="259045"/>
    <xdr:sp macro="" textlink="">
      <xdr:nvSpPr>
        <xdr:cNvPr id="106" name="n_3mainValue【体育館・プール】&#10;有形固定資産減価償却率">
          <a:extLst>
            <a:ext uri="{FF2B5EF4-FFF2-40B4-BE49-F238E27FC236}">
              <a16:creationId xmlns:a16="http://schemas.microsoft.com/office/drawing/2014/main" id="{E747C5C4-985B-4DC8-92A3-B9F442254AB0}"/>
            </a:ext>
          </a:extLst>
        </xdr:cNvPr>
        <xdr:cNvSpPr txBox="1"/>
      </xdr:nvSpPr>
      <xdr:spPr>
        <a:xfrm>
          <a:off x="1816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100710</xdr:rowOff>
    </xdr:from>
    <xdr:ext cx="405111" cy="259045"/>
    <xdr:sp macro="" textlink="">
      <xdr:nvSpPr>
        <xdr:cNvPr id="107" name="n_4mainValue【体育館・プール】&#10;有形固定資産減価償却率">
          <a:extLst>
            <a:ext uri="{FF2B5EF4-FFF2-40B4-BE49-F238E27FC236}">
              <a16:creationId xmlns:a16="http://schemas.microsoft.com/office/drawing/2014/main" id="{B992B0C7-C551-437C-A89B-510AA3200636}"/>
            </a:ext>
          </a:extLst>
        </xdr:cNvPr>
        <xdr:cNvSpPr txBox="1"/>
      </xdr:nvSpPr>
      <xdr:spPr>
        <a:xfrm>
          <a:off x="927744" y="1090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877DAF88-9DCF-4DE1-91B3-AE10E7E4F35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6C097E2D-1AF7-4A24-9D40-470A161EA47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3999EAF5-8E99-4B52-B3F0-19D45E54729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E0BE1C0-8680-4FF3-944F-DC8DD5C888F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36FC61F5-C70A-476D-BA13-6D8BD2E82D9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3E30C6CD-8090-448A-8008-CFA1C21C28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9225A4E2-11A8-4772-AF3F-545D832ABB4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36521D49-3CD4-4F28-B39A-693500F9F24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6E73198B-62BD-40CE-86F0-321E46FAF1B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9AB20DCA-F15C-4C45-A892-02F66F8551F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E66877F1-E418-47BE-9239-F54F7A95B171}"/>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487374B1-8E5D-4591-B5F6-81A39B8535E2}"/>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1F23F5CD-1469-478C-A0EC-A011E51C928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31FC0904-F439-4262-BE0E-73A58BB083C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B5972F49-0204-4901-939B-488389D29944}"/>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4473D51A-B042-488D-8BCB-54089E37787D}"/>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BDB206B5-11BD-44A5-AEB5-ECD1525F850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B2906AEB-9467-4D10-A8C6-B5BF07D3CE1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E844F65F-05F8-4C0F-8A7F-B5BD96F3C98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a:extLst>
            <a:ext uri="{FF2B5EF4-FFF2-40B4-BE49-F238E27FC236}">
              <a16:creationId xmlns:a16="http://schemas.microsoft.com/office/drawing/2014/main" id="{A091BE32-A34A-4059-A47C-E95692DFAD79}"/>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a:extLst>
            <a:ext uri="{FF2B5EF4-FFF2-40B4-BE49-F238E27FC236}">
              <a16:creationId xmlns:a16="http://schemas.microsoft.com/office/drawing/2014/main" id="{AA577122-B6D8-4A82-B51F-42FE038FD5E9}"/>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a:extLst>
            <a:ext uri="{FF2B5EF4-FFF2-40B4-BE49-F238E27FC236}">
              <a16:creationId xmlns:a16="http://schemas.microsoft.com/office/drawing/2014/main" id="{F5EC28C4-F288-4566-810C-3BB70D5CCAE1}"/>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a:extLst>
            <a:ext uri="{FF2B5EF4-FFF2-40B4-BE49-F238E27FC236}">
              <a16:creationId xmlns:a16="http://schemas.microsoft.com/office/drawing/2014/main" id="{0D78B078-7956-49B3-AD61-E1820587FD5C}"/>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a:extLst>
            <a:ext uri="{FF2B5EF4-FFF2-40B4-BE49-F238E27FC236}">
              <a16:creationId xmlns:a16="http://schemas.microsoft.com/office/drawing/2014/main" id="{7FFE06A6-4496-4669-AF58-6D1ECB62DD51}"/>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32" name="【体育館・プール】&#10;一人当たり面積平均値テキスト">
          <a:extLst>
            <a:ext uri="{FF2B5EF4-FFF2-40B4-BE49-F238E27FC236}">
              <a16:creationId xmlns:a16="http://schemas.microsoft.com/office/drawing/2014/main" id="{3897D6E2-1E8B-4025-A473-E631E852E7C8}"/>
            </a:ext>
          </a:extLst>
        </xdr:cNvPr>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a:extLst>
            <a:ext uri="{FF2B5EF4-FFF2-40B4-BE49-F238E27FC236}">
              <a16:creationId xmlns:a16="http://schemas.microsoft.com/office/drawing/2014/main" id="{7A979A6D-17FA-4A74-BBDE-4424ABB51CB4}"/>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a:extLst>
            <a:ext uri="{FF2B5EF4-FFF2-40B4-BE49-F238E27FC236}">
              <a16:creationId xmlns:a16="http://schemas.microsoft.com/office/drawing/2014/main" id="{2491E8DD-F59E-4C98-8321-3C34E64A1FB2}"/>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a:extLst>
            <a:ext uri="{FF2B5EF4-FFF2-40B4-BE49-F238E27FC236}">
              <a16:creationId xmlns:a16="http://schemas.microsoft.com/office/drawing/2014/main" id="{D9154713-A353-4937-8242-753C5C1D92A5}"/>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a:extLst>
            <a:ext uri="{FF2B5EF4-FFF2-40B4-BE49-F238E27FC236}">
              <a16:creationId xmlns:a16="http://schemas.microsoft.com/office/drawing/2014/main" id="{629A8B4F-AE8A-4D77-B430-C31A910D6BD7}"/>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a:extLst>
            <a:ext uri="{FF2B5EF4-FFF2-40B4-BE49-F238E27FC236}">
              <a16:creationId xmlns:a16="http://schemas.microsoft.com/office/drawing/2014/main" id="{DC381CE9-0DD9-4AD0-8429-D3D5ED38BF3F}"/>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8AAB5B44-F37A-4B03-B24D-79A0AB1D725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67291024-A68A-4C24-8E2F-33C9E551BDE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71920F28-611C-4C1D-9D46-DD414A5A2EF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BD53CDC3-B35E-4C0A-BB1D-CAF74592751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FBDC86E8-3C57-44C4-9C14-EFD2B3C6BF8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25209</xdr:rowOff>
    </xdr:from>
    <xdr:to>
      <xdr:col>55</xdr:col>
      <xdr:colOff>50800</xdr:colOff>
      <xdr:row>61</xdr:row>
      <xdr:rowOff>126809</xdr:rowOff>
    </xdr:to>
    <xdr:sp macro="" textlink="">
      <xdr:nvSpPr>
        <xdr:cNvPr id="143" name="楕円 142">
          <a:extLst>
            <a:ext uri="{FF2B5EF4-FFF2-40B4-BE49-F238E27FC236}">
              <a16:creationId xmlns:a16="http://schemas.microsoft.com/office/drawing/2014/main" id="{53F95299-DF7F-4FB4-BA07-4FCCE7E07528}"/>
            </a:ext>
          </a:extLst>
        </xdr:cNvPr>
        <xdr:cNvSpPr/>
      </xdr:nvSpPr>
      <xdr:spPr>
        <a:xfrm>
          <a:off x="10426700" y="104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3636</xdr:rowOff>
    </xdr:from>
    <xdr:ext cx="469744" cy="259045"/>
    <xdr:sp macro="" textlink="">
      <xdr:nvSpPr>
        <xdr:cNvPr id="144" name="【体育館・プール】&#10;一人当たり面積該当値テキスト">
          <a:extLst>
            <a:ext uri="{FF2B5EF4-FFF2-40B4-BE49-F238E27FC236}">
              <a16:creationId xmlns:a16="http://schemas.microsoft.com/office/drawing/2014/main" id="{E23C41B8-2D36-4DB6-8D16-F9E00485F2DA}"/>
            </a:ext>
          </a:extLst>
        </xdr:cNvPr>
        <xdr:cNvSpPr txBox="1"/>
      </xdr:nvSpPr>
      <xdr:spPr>
        <a:xfrm>
          <a:off x="10515600" y="1046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32068</xdr:rowOff>
    </xdr:from>
    <xdr:to>
      <xdr:col>50</xdr:col>
      <xdr:colOff>165100</xdr:colOff>
      <xdr:row>61</xdr:row>
      <xdr:rowOff>133668</xdr:rowOff>
    </xdr:to>
    <xdr:sp macro="" textlink="">
      <xdr:nvSpPr>
        <xdr:cNvPr id="145" name="楕円 144">
          <a:extLst>
            <a:ext uri="{FF2B5EF4-FFF2-40B4-BE49-F238E27FC236}">
              <a16:creationId xmlns:a16="http://schemas.microsoft.com/office/drawing/2014/main" id="{D23A8F83-23AE-4A4B-8F01-E2DE66628D01}"/>
            </a:ext>
          </a:extLst>
        </xdr:cNvPr>
        <xdr:cNvSpPr/>
      </xdr:nvSpPr>
      <xdr:spPr>
        <a:xfrm>
          <a:off x="9588500" y="104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76009</xdr:rowOff>
    </xdr:from>
    <xdr:to>
      <xdr:col>55</xdr:col>
      <xdr:colOff>0</xdr:colOff>
      <xdr:row>61</xdr:row>
      <xdr:rowOff>82868</xdr:rowOff>
    </xdr:to>
    <xdr:cxnSp macro="">
      <xdr:nvCxnSpPr>
        <xdr:cNvPr id="146" name="直線コネクタ 145">
          <a:extLst>
            <a:ext uri="{FF2B5EF4-FFF2-40B4-BE49-F238E27FC236}">
              <a16:creationId xmlns:a16="http://schemas.microsoft.com/office/drawing/2014/main" id="{73134031-2AD0-41C9-9A60-7535AC8D9D22}"/>
            </a:ext>
          </a:extLst>
        </xdr:cNvPr>
        <xdr:cNvCxnSpPr/>
      </xdr:nvCxnSpPr>
      <xdr:spPr>
        <a:xfrm flipV="1">
          <a:off x="9639300" y="10534459"/>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39497</xdr:rowOff>
    </xdr:from>
    <xdr:to>
      <xdr:col>46</xdr:col>
      <xdr:colOff>38100</xdr:colOff>
      <xdr:row>61</xdr:row>
      <xdr:rowOff>141097</xdr:rowOff>
    </xdr:to>
    <xdr:sp macro="" textlink="">
      <xdr:nvSpPr>
        <xdr:cNvPr id="147" name="楕円 146">
          <a:extLst>
            <a:ext uri="{FF2B5EF4-FFF2-40B4-BE49-F238E27FC236}">
              <a16:creationId xmlns:a16="http://schemas.microsoft.com/office/drawing/2014/main" id="{1FA1145D-45E4-4B9E-956B-23D874C67922}"/>
            </a:ext>
          </a:extLst>
        </xdr:cNvPr>
        <xdr:cNvSpPr/>
      </xdr:nvSpPr>
      <xdr:spPr>
        <a:xfrm>
          <a:off x="8699500" y="1049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82868</xdr:rowOff>
    </xdr:from>
    <xdr:to>
      <xdr:col>50</xdr:col>
      <xdr:colOff>114300</xdr:colOff>
      <xdr:row>61</xdr:row>
      <xdr:rowOff>90297</xdr:rowOff>
    </xdr:to>
    <xdr:cxnSp macro="">
      <xdr:nvCxnSpPr>
        <xdr:cNvPr id="148" name="直線コネクタ 147">
          <a:extLst>
            <a:ext uri="{FF2B5EF4-FFF2-40B4-BE49-F238E27FC236}">
              <a16:creationId xmlns:a16="http://schemas.microsoft.com/office/drawing/2014/main" id="{9B403226-509B-431B-85EA-AE7E3387795D}"/>
            </a:ext>
          </a:extLst>
        </xdr:cNvPr>
        <xdr:cNvCxnSpPr/>
      </xdr:nvCxnSpPr>
      <xdr:spPr>
        <a:xfrm flipV="1">
          <a:off x="8750300" y="10541318"/>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126936</xdr:rowOff>
    </xdr:from>
    <xdr:to>
      <xdr:col>41</xdr:col>
      <xdr:colOff>101600</xdr:colOff>
      <xdr:row>61</xdr:row>
      <xdr:rowOff>57086</xdr:rowOff>
    </xdr:to>
    <xdr:sp macro="" textlink="">
      <xdr:nvSpPr>
        <xdr:cNvPr id="149" name="楕円 148">
          <a:extLst>
            <a:ext uri="{FF2B5EF4-FFF2-40B4-BE49-F238E27FC236}">
              <a16:creationId xmlns:a16="http://schemas.microsoft.com/office/drawing/2014/main" id="{42774A7D-CCD0-4527-9131-2C5C5DFBD1D5}"/>
            </a:ext>
          </a:extLst>
        </xdr:cNvPr>
        <xdr:cNvSpPr/>
      </xdr:nvSpPr>
      <xdr:spPr>
        <a:xfrm>
          <a:off x="7810500" y="104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6286</xdr:rowOff>
    </xdr:from>
    <xdr:to>
      <xdr:col>45</xdr:col>
      <xdr:colOff>177800</xdr:colOff>
      <xdr:row>61</xdr:row>
      <xdr:rowOff>90297</xdr:rowOff>
    </xdr:to>
    <xdr:cxnSp macro="">
      <xdr:nvCxnSpPr>
        <xdr:cNvPr id="150" name="直線コネクタ 149">
          <a:extLst>
            <a:ext uri="{FF2B5EF4-FFF2-40B4-BE49-F238E27FC236}">
              <a16:creationId xmlns:a16="http://schemas.microsoft.com/office/drawing/2014/main" id="{E71C5323-E219-4F80-BA91-3019FF600CF7}"/>
            </a:ext>
          </a:extLst>
        </xdr:cNvPr>
        <xdr:cNvCxnSpPr/>
      </xdr:nvCxnSpPr>
      <xdr:spPr>
        <a:xfrm>
          <a:off x="7861300" y="10464736"/>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52070</xdr:rowOff>
    </xdr:from>
    <xdr:to>
      <xdr:col>36</xdr:col>
      <xdr:colOff>165100</xdr:colOff>
      <xdr:row>61</xdr:row>
      <xdr:rowOff>153670</xdr:rowOff>
    </xdr:to>
    <xdr:sp macro="" textlink="">
      <xdr:nvSpPr>
        <xdr:cNvPr id="151" name="楕円 150">
          <a:extLst>
            <a:ext uri="{FF2B5EF4-FFF2-40B4-BE49-F238E27FC236}">
              <a16:creationId xmlns:a16="http://schemas.microsoft.com/office/drawing/2014/main" id="{2EAE9AFB-A266-4CFC-9D97-F37BDE445EB7}"/>
            </a:ext>
          </a:extLst>
        </xdr:cNvPr>
        <xdr:cNvSpPr/>
      </xdr:nvSpPr>
      <xdr:spPr>
        <a:xfrm>
          <a:off x="692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6286</xdr:rowOff>
    </xdr:from>
    <xdr:to>
      <xdr:col>41</xdr:col>
      <xdr:colOff>50800</xdr:colOff>
      <xdr:row>61</xdr:row>
      <xdr:rowOff>102870</xdr:rowOff>
    </xdr:to>
    <xdr:cxnSp macro="">
      <xdr:nvCxnSpPr>
        <xdr:cNvPr id="152" name="直線コネクタ 151">
          <a:extLst>
            <a:ext uri="{FF2B5EF4-FFF2-40B4-BE49-F238E27FC236}">
              <a16:creationId xmlns:a16="http://schemas.microsoft.com/office/drawing/2014/main" id="{8250BE91-E484-4F87-8DD7-A0EDBC33B532}"/>
            </a:ext>
          </a:extLst>
        </xdr:cNvPr>
        <xdr:cNvCxnSpPr/>
      </xdr:nvCxnSpPr>
      <xdr:spPr>
        <a:xfrm flipV="1">
          <a:off x="6972300" y="10464736"/>
          <a:ext cx="889000" cy="9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53" name="n_1aveValue【体育館・プール】&#10;一人当たり面積">
          <a:extLst>
            <a:ext uri="{FF2B5EF4-FFF2-40B4-BE49-F238E27FC236}">
              <a16:creationId xmlns:a16="http://schemas.microsoft.com/office/drawing/2014/main" id="{D2551420-6000-407F-AA3D-4473ADD0E4F2}"/>
            </a:ext>
          </a:extLst>
        </xdr:cNvPr>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54" name="n_2aveValue【体育館・プール】&#10;一人当たり面積">
          <a:extLst>
            <a:ext uri="{FF2B5EF4-FFF2-40B4-BE49-F238E27FC236}">
              <a16:creationId xmlns:a16="http://schemas.microsoft.com/office/drawing/2014/main" id="{A23A2019-3CDC-4D95-B749-B162AE0C6CD0}"/>
            </a:ext>
          </a:extLst>
        </xdr:cNvPr>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155" name="n_3aveValue【体育館・プール】&#10;一人当たり面積">
          <a:extLst>
            <a:ext uri="{FF2B5EF4-FFF2-40B4-BE49-F238E27FC236}">
              <a16:creationId xmlns:a16="http://schemas.microsoft.com/office/drawing/2014/main" id="{02874A9A-0D64-45E0-AC4B-9CE8362CAFAE}"/>
            </a:ext>
          </a:extLst>
        </xdr:cNvPr>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6" name="n_4aveValue【体育館・プール】&#10;一人当たり面積">
          <a:extLst>
            <a:ext uri="{FF2B5EF4-FFF2-40B4-BE49-F238E27FC236}">
              <a16:creationId xmlns:a16="http://schemas.microsoft.com/office/drawing/2014/main" id="{F77E912E-08A4-453F-BB7D-C0784EA73F08}"/>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124795</xdr:rowOff>
    </xdr:from>
    <xdr:ext cx="469744" cy="259045"/>
    <xdr:sp macro="" textlink="">
      <xdr:nvSpPr>
        <xdr:cNvPr id="157" name="n_1mainValue【体育館・プール】&#10;一人当たり面積">
          <a:extLst>
            <a:ext uri="{FF2B5EF4-FFF2-40B4-BE49-F238E27FC236}">
              <a16:creationId xmlns:a16="http://schemas.microsoft.com/office/drawing/2014/main" id="{264A2BEA-BA28-4A78-83CB-9CB099354763}"/>
            </a:ext>
          </a:extLst>
        </xdr:cNvPr>
        <xdr:cNvSpPr txBox="1"/>
      </xdr:nvSpPr>
      <xdr:spPr>
        <a:xfrm>
          <a:off x="9391727" y="1058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132224</xdr:rowOff>
    </xdr:from>
    <xdr:ext cx="469744" cy="259045"/>
    <xdr:sp macro="" textlink="">
      <xdr:nvSpPr>
        <xdr:cNvPr id="158" name="n_2mainValue【体育館・プール】&#10;一人当たり面積">
          <a:extLst>
            <a:ext uri="{FF2B5EF4-FFF2-40B4-BE49-F238E27FC236}">
              <a16:creationId xmlns:a16="http://schemas.microsoft.com/office/drawing/2014/main" id="{4DFF50A7-1ECC-4130-9A37-F7CBFF719F8F}"/>
            </a:ext>
          </a:extLst>
        </xdr:cNvPr>
        <xdr:cNvSpPr txBox="1"/>
      </xdr:nvSpPr>
      <xdr:spPr>
        <a:xfrm>
          <a:off x="8515427" y="1059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73613</xdr:rowOff>
    </xdr:from>
    <xdr:ext cx="469744" cy="259045"/>
    <xdr:sp macro="" textlink="">
      <xdr:nvSpPr>
        <xdr:cNvPr id="159" name="n_3mainValue【体育館・プール】&#10;一人当たり面積">
          <a:extLst>
            <a:ext uri="{FF2B5EF4-FFF2-40B4-BE49-F238E27FC236}">
              <a16:creationId xmlns:a16="http://schemas.microsoft.com/office/drawing/2014/main" id="{2007AA9D-BCB6-4222-BB56-516D547BC65C}"/>
            </a:ext>
          </a:extLst>
        </xdr:cNvPr>
        <xdr:cNvSpPr txBox="1"/>
      </xdr:nvSpPr>
      <xdr:spPr>
        <a:xfrm>
          <a:off x="7626427" y="1018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144797</xdr:rowOff>
    </xdr:from>
    <xdr:ext cx="469744" cy="259045"/>
    <xdr:sp macro="" textlink="">
      <xdr:nvSpPr>
        <xdr:cNvPr id="160" name="n_4mainValue【体育館・プール】&#10;一人当たり面積">
          <a:extLst>
            <a:ext uri="{FF2B5EF4-FFF2-40B4-BE49-F238E27FC236}">
              <a16:creationId xmlns:a16="http://schemas.microsoft.com/office/drawing/2014/main" id="{A66DAA89-7E4F-48DF-9F06-FD224F1DD6BA}"/>
            </a:ext>
          </a:extLst>
        </xdr:cNvPr>
        <xdr:cNvSpPr txBox="1"/>
      </xdr:nvSpPr>
      <xdr:spPr>
        <a:xfrm>
          <a:off x="6737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37830BC1-65C1-457A-9D38-A976C9DB3FA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EAD8B7B6-674D-4872-AA73-7BA18F0ED76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FCC979C2-F4E5-4448-961B-0E9202B053C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DEC4C8B3-C907-4F27-BDAC-A8C649DF10F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17BC0959-50F6-4995-AF5F-6643F0938A0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BBC7D077-1576-4863-BD25-A8E72714541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F1E2E544-EFD0-4F65-A1BD-FE48BB5634B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85FF5B74-C8BC-4CBA-8523-537A89D4A6A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D9283BB3-8CDE-4CFC-8263-82DE6F67874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48994D3B-A65E-4F79-B198-2C4B924E7F3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C8DE0CEF-C7E8-47D3-B955-C1CCC817C84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a:extLst>
            <a:ext uri="{FF2B5EF4-FFF2-40B4-BE49-F238E27FC236}">
              <a16:creationId xmlns:a16="http://schemas.microsoft.com/office/drawing/2014/main" id="{BE552DB8-6E80-4F80-A349-91EE431CF34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a:extLst>
            <a:ext uri="{FF2B5EF4-FFF2-40B4-BE49-F238E27FC236}">
              <a16:creationId xmlns:a16="http://schemas.microsoft.com/office/drawing/2014/main" id="{5CA8350C-F9EE-4142-B640-8C7C647C3E5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a:extLst>
            <a:ext uri="{FF2B5EF4-FFF2-40B4-BE49-F238E27FC236}">
              <a16:creationId xmlns:a16="http://schemas.microsoft.com/office/drawing/2014/main" id="{2262CFB5-9B20-4D7E-8637-A7AA8BA20E8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a:extLst>
            <a:ext uri="{FF2B5EF4-FFF2-40B4-BE49-F238E27FC236}">
              <a16:creationId xmlns:a16="http://schemas.microsoft.com/office/drawing/2014/main" id="{734CAA3E-74A6-4173-9E33-3389867637B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a:extLst>
            <a:ext uri="{FF2B5EF4-FFF2-40B4-BE49-F238E27FC236}">
              <a16:creationId xmlns:a16="http://schemas.microsoft.com/office/drawing/2014/main" id="{3F67E0AC-2143-49EA-9000-B53668E49F7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a:extLst>
            <a:ext uri="{FF2B5EF4-FFF2-40B4-BE49-F238E27FC236}">
              <a16:creationId xmlns:a16="http://schemas.microsoft.com/office/drawing/2014/main" id="{D413178C-57CA-483B-BDBB-D3CD062C1BA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a:extLst>
            <a:ext uri="{FF2B5EF4-FFF2-40B4-BE49-F238E27FC236}">
              <a16:creationId xmlns:a16="http://schemas.microsoft.com/office/drawing/2014/main" id="{694E8616-3B1E-49FE-A31D-FB3C434749B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a:extLst>
            <a:ext uri="{FF2B5EF4-FFF2-40B4-BE49-F238E27FC236}">
              <a16:creationId xmlns:a16="http://schemas.microsoft.com/office/drawing/2014/main" id="{C0AEFA8C-7EEC-4C62-9949-9568A232AA6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a:extLst>
            <a:ext uri="{FF2B5EF4-FFF2-40B4-BE49-F238E27FC236}">
              <a16:creationId xmlns:a16="http://schemas.microsoft.com/office/drawing/2014/main" id="{5A269E6E-2657-4F84-9CDB-225F71921DF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a:extLst>
            <a:ext uri="{FF2B5EF4-FFF2-40B4-BE49-F238E27FC236}">
              <a16:creationId xmlns:a16="http://schemas.microsoft.com/office/drawing/2014/main" id="{32E38ABB-A3B6-4F04-8FDF-F65BEF348BC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a:extLst>
            <a:ext uri="{FF2B5EF4-FFF2-40B4-BE49-F238E27FC236}">
              <a16:creationId xmlns:a16="http://schemas.microsoft.com/office/drawing/2014/main" id="{AE81B2CA-A9A3-44D0-9ED1-78F0889300D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a:extLst>
            <a:ext uri="{FF2B5EF4-FFF2-40B4-BE49-F238E27FC236}">
              <a16:creationId xmlns:a16="http://schemas.microsoft.com/office/drawing/2014/main" id="{153334D1-DD3C-4C56-90AB-DFDF98ED8FE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E608449F-4E51-4C98-8189-E14F637F48F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B413842D-BA22-4BC8-95F1-0D0FB31A1A6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a:extLst>
            <a:ext uri="{FF2B5EF4-FFF2-40B4-BE49-F238E27FC236}">
              <a16:creationId xmlns:a16="http://schemas.microsoft.com/office/drawing/2014/main" id="{F0B5A6C7-9560-4E06-816B-FEACD043AC83}"/>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2EE22886-5610-438B-ACB4-E620222927C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a:extLst>
            <a:ext uri="{FF2B5EF4-FFF2-40B4-BE49-F238E27FC236}">
              <a16:creationId xmlns:a16="http://schemas.microsoft.com/office/drawing/2014/main" id="{375E1B72-DA30-4271-8DE0-4B9EB8C3997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a:extLst>
            <a:ext uri="{FF2B5EF4-FFF2-40B4-BE49-F238E27FC236}">
              <a16:creationId xmlns:a16="http://schemas.microsoft.com/office/drawing/2014/main" id="{99F427F5-95F0-4675-8662-2F190CFE5B00}"/>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a:extLst>
            <a:ext uri="{FF2B5EF4-FFF2-40B4-BE49-F238E27FC236}">
              <a16:creationId xmlns:a16="http://schemas.microsoft.com/office/drawing/2014/main" id="{4ABEB17F-966F-4715-B82B-A0D293D7C634}"/>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4635C7D-31DC-47E5-A62B-F9CABC03A203}"/>
            </a:ext>
          </a:extLst>
        </xdr:cNvPr>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a:extLst>
            <a:ext uri="{FF2B5EF4-FFF2-40B4-BE49-F238E27FC236}">
              <a16:creationId xmlns:a16="http://schemas.microsoft.com/office/drawing/2014/main" id="{43590A16-92C7-49DF-B87D-B2EBA9A3F372}"/>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a:extLst>
            <a:ext uri="{FF2B5EF4-FFF2-40B4-BE49-F238E27FC236}">
              <a16:creationId xmlns:a16="http://schemas.microsoft.com/office/drawing/2014/main" id="{A2E52241-B348-4F6C-8371-C2C29EDEBDD2}"/>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a:extLst>
            <a:ext uri="{FF2B5EF4-FFF2-40B4-BE49-F238E27FC236}">
              <a16:creationId xmlns:a16="http://schemas.microsoft.com/office/drawing/2014/main" id="{3C2BBD83-612C-4600-98B0-EAE8C0A84549}"/>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a:extLst>
            <a:ext uri="{FF2B5EF4-FFF2-40B4-BE49-F238E27FC236}">
              <a16:creationId xmlns:a16="http://schemas.microsoft.com/office/drawing/2014/main" id="{BD04ECCF-E16D-4807-B02B-559CBFF92AB5}"/>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6" name="フローチャート: 判断 195">
          <a:extLst>
            <a:ext uri="{FF2B5EF4-FFF2-40B4-BE49-F238E27FC236}">
              <a16:creationId xmlns:a16="http://schemas.microsoft.com/office/drawing/2014/main" id="{13C0C277-EC2B-4D60-ACE2-154A4233EB2B}"/>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348D38E-404C-4DBE-A98E-6084F338770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9928BC1E-5FA6-46B7-AB90-1BFEB3A7941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6A1B3B48-18C7-42D7-9340-0EEFE7EB7B3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C6C2A185-2DBE-4BD4-8636-39A1906A23B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F66894D0-BC27-42E4-9ECC-AC0AEB2D0D7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202" name="楕円 201">
          <a:extLst>
            <a:ext uri="{FF2B5EF4-FFF2-40B4-BE49-F238E27FC236}">
              <a16:creationId xmlns:a16="http://schemas.microsoft.com/office/drawing/2014/main" id="{96271176-FF78-4AC0-99C6-384B9E74E96A}"/>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203" name="【福祉施設】&#10;有形固定資産減価償却率該当値テキスト">
          <a:extLst>
            <a:ext uri="{FF2B5EF4-FFF2-40B4-BE49-F238E27FC236}">
              <a16:creationId xmlns:a16="http://schemas.microsoft.com/office/drawing/2014/main" id="{C701C3F0-4655-489B-A116-989339E480DC}"/>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204" name="楕円 203">
          <a:extLst>
            <a:ext uri="{FF2B5EF4-FFF2-40B4-BE49-F238E27FC236}">
              <a16:creationId xmlns:a16="http://schemas.microsoft.com/office/drawing/2014/main" id="{6ED5C91C-76E9-4312-937B-323DC342EB49}"/>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205" name="直線コネクタ 204">
          <a:extLst>
            <a:ext uri="{FF2B5EF4-FFF2-40B4-BE49-F238E27FC236}">
              <a16:creationId xmlns:a16="http://schemas.microsoft.com/office/drawing/2014/main" id="{3FDB0624-0DEB-47DB-A734-30542A11C16B}"/>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206" name="楕円 205">
          <a:extLst>
            <a:ext uri="{FF2B5EF4-FFF2-40B4-BE49-F238E27FC236}">
              <a16:creationId xmlns:a16="http://schemas.microsoft.com/office/drawing/2014/main" id="{D50511D6-F03C-43E8-BF63-10592AC77343}"/>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207" name="直線コネクタ 206">
          <a:extLst>
            <a:ext uri="{FF2B5EF4-FFF2-40B4-BE49-F238E27FC236}">
              <a16:creationId xmlns:a16="http://schemas.microsoft.com/office/drawing/2014/main" id="{A07D2D3D-50C5-4609-A35D-85B83C95131D}"/>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82006</xdr:rowOff>
    </xdr:from>
    <xdr:to>
      <xdr:col>10</xdr:col>
      <xdr:colOff>165100</xdr:colOff>
      <xdr:row>87</xdr:row>
      <xdr:rowOff>12156</xdr:rowOff>
    </xdr:to>
    <xdr:sp macro="" textlink="">
      <xdr:nvSpPr>
        <xdr:cNvPr id="208" name="楕円 207">
          <a:extLst>
            <a:ext uri="{FF2B5EF4-FFF2-40B4-BE49-F238E27FC236}">
              <a16:creationId xmlns:a16="http://schemas.microsoft.com/office/drawing/2014/main" id="{C3A022E7-F83A-4FDC-AA08-D2CD83AAD4A3}"/>
            </a:ext>
          </a:extLst>
        </xdr:cNvPr>
        <xdr:cNvSpPr/>
      </xdr:nvSpPr>
      <xdr:spPr>
        <a:xfrm>
          <a:off x="1968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132806</xdr:rowOff>
    </xdr:from>
    <xdr:to>
      <xdr:col>15</xdr:col>
      <xdr:colOff>50800</xdr:colOff>
      <xdr:row>86</xdr:row>
      <xdr:rowOff>168729</xdr:rowOff>
    </xdr:to>
    <xdr:cxnSp macro="">
      <xdr:nvCxnSpPr>
        <xdr:cNvPr id="209" name="直線コネクタ 208">
          <a:extLst>
            <a:ext uri="{FF2B5EF4-FFF2-40B4-BE49-F238E27FC236}">
              <a16:creationId xmlns:a16="http://schemas.microsoft.com/office/drawing/2014/main" id="{7AE7881E-A705-43F7-823E-DB08BB3F39B8}"/>
            </a:ext>
          </a:extLst>
        </xdr:cNvPr>
        <xdr:cNvCxnSpPr/>
      </xdr:nvCxnSpPr>
      <xdr:spPr>
        <a:xfrm>
          <a:off x="2019300" y="148775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135889</xdr:rowOff>
    </xdr:from>
    <xdr:to>
      <xdr:col>6</xdr:col>
      <xdr:colOff>38100</xdr:colOff>
      <xdr:row>86</xdr:row>
      <xdr:rowOff>66039</xdr:rowOff>
    </xdr:to>
    <xdr:sp macro="" textlink="">
      <xdr:nvSpPr>
        <xdr:cNvPr id="210" name="楕円 209">
          <a:extLst>
            <a:ext uri="{FF2B5EF4-FFF2-40B4-BE49-F238E27FC236}">
              <a16:creationId xmlns:a16="http://schemas.microsoft.com/office/drawing/2014/main" id="{A4A69528-C496-406C-8196-3544CA1021BD}"/>
            </a:ext>
          </a:extLst>
        </xdr:cNvPr>
        <xdr:cNvSpPr/>
      </xdr:nvSpPr>
      <xdr:spPr>
        <a:xfrm>
          <a:off x="1079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15239</xdr:rowOff>
    </xdr:from>
    <xdr:to>
      <xdr:col>10</xdr:col>
      <xdr:colOff>114300</xdr:colOff>
      <xdr:row>86</xdr:row>
      <xdr:rowOff>132806</xdr:rowOff>
    </xdr:to>
    <xdr:cxnSp macro="">
      <xdr:nvCxnSpPr>
        <xdr:cNvPr id="211" name="直線コネクタ 210">
          <a:extLst>
            <a:ext uri="{FF2B5EF4-FFF2-40B4-BE49-F238E27FC236}">
              <a16:creationId xmlns:a16="http://schemas.microsoft.com/office/drawing/2014/main" id="{F89D370F-2AF7-4095-A213-B6DCE4DDEB7C}"/>
            </a:ext>
          </a:extLst>
        </xdr:cNvPr>
        <xdr:cNvCxnSpPr/>
      </xdr:nvCxnSpPr>
      <xdr:spPr>
        <a:xfrm>
          <a:off x="1130300" y="14759939"/>
          <a:ext cx="889000" cy="1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12" name="n_1aveValue【福祉施設】&#10;有形固定資産減価償却率">
          <a:extLst>
            <a:ext uri="{FF2B5EF4-FFF2-40B4-BE49-F238E27FC236}">
              <a16:creationId xmlns:a16="http://schemas.microsoft.com/office/drawing/2014/main" id="{A32C3A2D-3C62-4F74-9E28-7473D675161B}"/>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13" name="n_2aveValue【福祉施設】&#10;有形固定資産減価償却率">
          <a:extLst>
            <a:ext uri="{FF2B5EF4-FFF2-40B4-BE49-F238E27FC236}">
              <a16:creationId xmlns:a16="http://schemas.microsoft.com/office/drawing/2014/main" id="{CA8C2D78-0153-4D3B-BCCD-48FA416C549D}"/>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14" name="n_3aveValue【福祉施設】&#10;有形固定資産減価償却率">
          <a:extLst>
            <a:ext uri="{FF2B5EF4-FFF2-40B4-BE49-F238E27FC236}">
              <a16:creationId xmlns:a16="http://schemas.microsoft.com/office/drawing/2014/main" id="{945BE734-B8B2-4E84-9DCC-452D956CAFEB}"/>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15" name="n_4aveValue【福祉施設】&#10;有形固定資産減価償却率">
          <a:extLst>
            <a:ext uri="{FF2B5EF4-FFF2-40B4-BE49-F238E27FC236}">
              <a16:creationId xmlns:a16="http://schemas.microsoft.com/office/drawing/2014/main" id="{34620EB5-DF95-48CA-AF1F-59C24E98DE0F}"/>
            </a:ext>
          </a:extLst>
        </xdr:cNvPr>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216" name="n_1mainValue【福祉施設】&#10;有形固定資産減価償却率">
          <a:extLst>
            <a:ext uri="{FF2B5EF4-FFF2-40B4-BE49-F238E27FC236}">
              <a16:creationId xmlns:a16="http://schemas.microsoft.com/office/drawing/2014/main" id="{71A1D1BA-5A3F-4D47-A7C3-E744CE58FB50}"/>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217" name="n_2mainValue【福祉施設】&#10;有形固定資産減価償却率">
          <a:extLst>
            <a:ext uri="{FF2B5EF4-FFF2-40B4-BE49-F238E27FC236}">
              <a16:creationId xmlns:a16="http://schemas.microsoft.com/office/drawing/2014/main" id="{E65C48B8-5C44-4BFF-9347-2A7232E182CF}"/>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3283</xdr:rowOff>
    </xdr:from>
    <xdr:ext cx="405111" cy="259045"/>
    <xdr:sp macro="" textlink="">
      <xdr:nvSpPr>
        <xdr:cNvPr id="218" name="n_3mainValue【福祉施設】&#10;有形固定資産減価償却率">
          <a:extLst>
            <a:ext uri="{FF2B5EF4-FFF2-40B4-BE49-F238E27FC236}">
              <a16:creationId xmlns:a16="http://schemas.microsoft.com/office/drawing/2014/main" id="{2221481A-9192-4E02-A719-D8C71F76D406}"/>
            </a:ext>
          </a:extLst>
        </xdr:cNvPr>
        <xdr:cNvSpPr txBox="1"/>
      </xdr:nvSpPr>
      <xdr:spPr>
        <a:xfrm>
          <a:off x="1816744" y="1491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57166</xdr:rowOff>
    </xdr:from>
    <xdr:ext cx="405111" cy="259045"/>
    <xdr:sp macro="" textlink="">
      <xdr:nvSpPr>
        <xdr:cNvPr id="219" name="n_4mainValue【福祉施設】&#10;有形固定資産減価償却率">
          <a:extLst>
            <a:ext uri="{FF2B5EF4-FFF2-40B4-BE49-F238E27FC236}">
              <a16:creationId xmlns:a16="http://schemas.microsoft.com/office/drawing/2014/main" id="{A52F197E-8423-484F-9CD9-3CFAF968D608}"/>
            </a:ext>
          </a:extLst>
        </xdr:cNvPr>
        <xdr:cNvSpPr txBox="1"/>
      </xdr:nvSpPr>
      <xdr:spPr>
        <a:xfrm>
          <a:off x="927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CA541EC2-CDEA-421A-B8DA-876EF45F4A7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D94BC91F-909B-4368-94AB-F54265CDDBC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7ACFD91D-6707-431C-9AA8-0D96F5E0009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340455F5-26C2-4C44-A653-B5960636FD0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4223536D-CB0E-4C68-B3F0-B88DE184DF4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49BA98E6-3D91-49BA-BB5B-94E04F2E7EB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CCED3519-DB26-48CC-A36B-FF25EA94710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B1053A5D-3CDD-4F4E-8F7D-3C11D64B174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563DE7AB-5011-4F53-B7A5-4180A7B1652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CA44E1D1-4AD5-4FAB-A8E5-DE835373EAE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a:extLst>
            <a:ext uri="{FF2B5EF4-FFF2-40B4-BE49-F238E27FC236}">
              <a16:creationId xmlns:a16="http://schemas.microsoft.com/office/drawing/2014/main" id="{3DAE7C2A-B5B7-41C8-AB47-D58188DB744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a:extLst>
            <a:ext uri="{FF2B5EF4-FFF2-40B4-BE49-F238E27FC236}">
              <a16:creationId xmlns:a16="http://schemas.microsoft.com/office/drawing/2014/main" id="{6CF40A07-CC08-4FE2-B9FA-9F2DD9F4CDD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a:extLst>
            <a:ext uri="{FF2B5EF4-FFF2-40B4-BE49-F238E27FC236}">
              <a16:creationId xmlns:a16="http://schemas.microsoft.com/office/drawing/2014/main" id="{4E037BFD-C803-4D4F-90CB-C423E00DD96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a:extLst>
            <a:ext uri="{FF2B5EF4-FFF2-40B4-BE49-F238E27FC236}">
              <a16:creationId xmlns:a16="http://schemas.microsoft.com/office/drawing/2014/main" id="{86E2EAE1-BAB0-4063-BA0E-A5A8C965868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a:extLst>
            <a:ext uri="{FF2B5EF4-FFF2-40B4-BE49-F238E27FC236}">
              <a16:creationId xmlns:a16="http://schemas.microsoft.com/office/drawing/2014/main" id="{84B94C9F-164E-4C5B-9B1C-8EE26C3BE0C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a:extLst>
            <a:ext uri="{FF2B5EF4-FFF2-40B4-BE49-F238E27FC236}">
              <a16:creationId xmlns:a16="http://schemas.microsoft.com/office/drawing/2014/main" id="{81BEA32C-6E0E-4443-AA6E-AAF31CE32DF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a:extLst>
            <a:ext uri="{FF2B5EF4-FFF2-40B4-BE49-F238E27FC236}">
              <a16:creationId xmlns:a16="http://schemas.microsoft.com/office/drawing/2014/main" id="{EE70A918-AD26-4562-B211-3099804B686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a:extLst>
            <a:ext uri="{FF2B5EF4-FFF2-40B4-BE49-F238E27FC236}">
              <a16:creationId xmlns:a16="http://schemas.microsoft.com/office/drawing/2014/main" id="{46C34FB1-88F0-4C9E-9844-9BB2955AA34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06BF9B94-3AFB-4404-B388-E50BAF14C2F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006EA49C-F89B-4501-ADF4-617045C2535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AC617CC3-5DE4-46F4-B795-734431BA1EB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41" name="直線コネクタ 240">
          <a:extLst>
            <a:ext uri="{FF2B5EF4-FFF2-40B4-BE49-F238E27FC236}">
              <a16:creationId xmlns:a16="http://schemas.microsoft.com/office/drawing/2014/main" id="{A1BDA7F2-7CB4-439C-B21E-3AEFAEE4F3E3}"/>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2" name="【福祉施設】&#10;一人当たり面積最小値テキスト">
          <a:extLst>
            <a:ext uri="{FF2B5EF4-FFF2-40B4-BE49-F238E27FC236}">
              <a16:creationId xmlns:a16="http://schemas.microsoft.com/office/drawing/2014/main" id="{F8254CE4-4E70-4CCA-B0AA-F8D23971F378}"/>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3" name="直線コネクタ 242">
          <a:extLst>
            <a:ext uri="{FF2B5EF4-FFF2-40B4-BE49-F238E27FC236}">
              <a16:creationId xmlns:a16="http://schemas.microsoft.com/office/drawing/2014/main" id="{D055969A-522B-4A00-9258-3BDC868AC0A6}"/>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44" name="【福祉施設】&#10;一人当たり面積最大値テキスト">
          <a:extLst>
            <a:ext uri="{FF2B5EF4-FFF2-40B4-BE49-F238E27FC236}">
              <a16:creationId xmlns:a16="http://schemas.microsoft.com/office/drawing/2014/main" id="{DC04E5B1-5A15-4143-9531-D239431486F5}"/>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45" name="直線コネクタ 244">
          <a:extLst>
            <a:ext uri="{FF2B5EF4-FFF2-40B4-BE49-F238E27FC236}">
              <a16:creationId xmlns:a16="http://schemas.microsoft.com/office/drawing/2014/main" id="{51226203-777D-4CA1-B4CF-FE4F8D5605DD}"/>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246" name="【福祉施設】&#10;一人当たり面積平均値テキスト">
          <a:extLst>
            <a:ext uri="{FF2B5EF4-FFF2-40B4-BE49-F238E27FC236}">
              <a16:creationId xmlns:a16="http://schemas.microsoft.com/office/drawing/2014/main" id="{AD822E79-C03C-4D47-A657-64B4EC0EA8B2}"/>
            </a:ext>
          </a:extLst>
        </xdr:cNvPr>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47" name="フローチャート: 判断 246">
          <a:extLst>
            <a:ext uri="{FF2B5EF4-FFF2-40B4-BE49-F238E27FC236}">
              <a16:creationId xmlns:a16="http://schemas.microsoft.com/office/drawing/2014/main" id="{C516B5E5-EB94-41AB-84AD-C7ACD00C84C0}"/>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48" name="フローチャート: 判断 247">
          <a:extLst>
            <a:ext uri="{FF2B5EF4-FFF2-40B4-BE49-F238E27FC236}">
              <a16:creationId xmlns:a16="http://schemas.microsoft.com/office/drawing/2014/main" id="{D1ED57D0-0717-4BB7-A4B9-EF3CA64B351A}"/>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9" name="フローチャート: 判断 248">
          <a:extLst>
            <a:ext uri="{FF2B5EF4-FFF2-40B4-BE49-F238E27FC236}">
              <a16:creationId xmlns:a16="http://schemas.microsoft.com/office/drawing/2014/main" id="{23C8A9AB-1DA7-4964-9FD2-00BB5E28DAC5}"/>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50" name="フローチャート: 判断 249">
          <a:extLst>
            <a:ext uri="{FF2B5EF4-FFF2-40B4-BE49-F238E27FC236}">
              <a16:creationId xmlns:a16="http://schemas.microsoft.com/office/drawing/2014/main" id="{CADD1D8F-196B-4287-A2FF-40F37B1105A9}"/>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51" name="フローチャート: 判断 250">
          <a:extLst>
            <a:ext uri="{FF2B5EF4-FFF2-40B4-BE49-F238E27FC236}">
              <a16:creationId xmlns:a16="http://schemas.microsoft.com/office/drawing/2014/main" id="{A9605D80-91B3-4B73-B6D6-B59469010810}"/>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F0901984-A98C-49E4-9F3E-BF0A17B51EF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D770D5D9-62CE-4766-BC48-33275A423D7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AE05457D-19A0-48BC-93A1-C64D5FF49C4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D1E15D98-5018-44E7-A117-474BFABE521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A6E1D883-23FC-4051-A2C1-0588BCE465F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137261</xdr:rowOff>
    </xdr:from>
    <xdr:to>
      <xdr:col>55</xdr:col>
      <xdr:colOff>50800</xdr:colOff>
      <xdr:row>86</xdr:row>
      <xdr:rowOff>67411</xdr:rowOff>
    </xdr:to>
    <xdr:sp macro="" textlink="">
      <xdr:nvSpPr>
        <xdr:cNvPr id="257" name="楕円 256">
          <a:extLst>
            <a:ext uri="{FF2B5EF4-FFF2-40B4-BE49-F238E27FC236}">
              <a16:creationId xmlns:a16="http://schemas.microsoft.com/office/drawing/2014/main" id="{CC23014E-A775-4FE8-9C87-88B126323CE7}"/>
            </a:ext>
          </a:extLst>
        </xdr:cNvPr>
        <xdr:cNvSpPr/>
      </xdr:nvSpPr>
      <xdr:spPr>
        <a:xfrm>
          <a:off x="10426700" y="1471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52188</xdr:rowOff>
    </xdr:from>
    <xdr:ext cx="469744" cy="259045"/>
    <xdr:sp macro="" textlink="">
      <xdr:nvSpPr>
        <xdr:cNvPr id="258" name="【福祉施設】&#10;一人当たり面積該当値テキスト">
          <a:extLst>
            <a:ext uri="{FF2B5EF4-FFF2-40B4-BE49-F238E27FC236}">
              <a16:creationId xmlns:a16="http://schemas.microsoft.com/office/drawing/2014/main" id="{A8E08CE5-F9DA-43EF-A98A-384ABAD6E399}"/>
            </a:ext>
          </a:extLst>
        </xdr:cNvPr>
        <xdr:cNvSpPr txBox="1"/>
      </xdr:nvSpPr>
      <xdr:spPr>
        <a:xfrm>
          <a:off x="10515600" y="146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137719</xdr:rowOff>
    </xdr:from>
    <xdr:to>
      <xdr:col>50</xdr:col>
      <xdr:colOff>165100</xdr:colOff>
      <xdr:row>86</xdr:row>
      <xdr:rowOff>67869</xdr:rowOff>
    </xdr:to>
    <xdr:sp macro="" textlink="">
      <xdr:nvSpPr>
        <xdr:cNvPr id="259" name="楕円 258">
          <a:extLst>
            <a:ext uri="{FF2B5EF4-FFF2-40B4-BE49-F238E27FC236}">
              <a16:creationId xmlns:a16="http://schemas.microsoft.com/office/drawing/2014/main" id="{1B9F1769-D012-45B6-8ABD-3535A159180F}"/>
            </a:ext>
          </a:extLst>
        </xdr:cNvPr>
        <xdr:cNvSpPr/>
      </xdr:nvSpPr>
      <xdr:spPr>
        <a:xfrm>
          <a:off x="9588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16611</xdr:rowOff>
    </xdr:from>
    <xdr:to>
      <xdr:col>55</xdr:col>
      <xdr:colOff>0</xdr:colOff>
      <xdr:row>86</xdr:row>
      <xdr:rowOff>17069</xdr:rowOff>
    </xdr:to>
    <xdr:cxnSp macro="">
      <xdr:nvCxnSpPr>
        <xdr:cNvPr id="260" name="直線コネクタ 259">
          <a:extLst>
            <a:ext uri="{FF2B5EF4-FFF2-40B4-BE49-F238E27FC236}">
              <a16:creationId xmlns:a16="http://schemas.microsoft.com/office/drawing/2014/main" id="{E3F7C40C-B96B-4257-B7F4-8B3FD6E2CB93}"/>
            </a:ext>
          </a:extLst>
        </xdr:cNvPr>
        <xdr:cNvCxnSpPr/>
      </xdr:nvCxnSpPr>
      <xdr:spPr>
        <a:xfrm flipV="1">
          <a:off x="9639300" y="1476131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138176</xdr:rowOff>
    </xdr:from>
    <xdr:to>
      <xdr:col>46</xdr:col>
      <xdr:colOff>38100</xdr:colOff>
      <xdr:row>86</xdr:row>
      <xdr:rowOff>68326</xdr:rowOff>
    </xdr:to>
    <xdr:sp macro="" textlink="">
      <xdr:nvSpPr>
        <xdr:cNvPr id="261" name="楕円 260">
          <a:extLst>
            <a:ext uri="{FF2B5EF4-FFF2-40B4-BE49-F238E27FC236}">
              <a16:creationId xmlns:a16="http://schemas.microsoft.com/office/drawing/2014/main" id="{1AAFA030-1A06-43BC-B0CD-05D7E50BBEB6}"/>
            </a:ext>
          </a:extLst>
        </xdr:cNvPr>
        <xdr:cNvSpPr/>
      </xdr:nvSpPr>
      <xdr:spPr>
        <a:xfrm>
          <a:off x="8699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17069</xdr:rowOff>
    </xdr:from>
    <xdr:to>
      <xdr:col>50</xdr:col>
      <xdr:colOff>114300</xdr:colOff>
      <xdr:row>86</xdr:row>
      <xdr:rowOff>17526</xdr:rowOff>
    </xdr:to>
    <xdr:cxnSp macro="">
      <xdr:nvCxnSpPr>
        <xdr:cNvPr id="262" name="直線コネクタ 261">
          <a:extLst>
            <a:ext uri="{FF2B5EF4-FFF2-40B4-BE49-F238E27FC236}">
              <a16:creationId xmlns:a16="http://schemas.microsoft.com/office/drawing/2014/main" id="{1806C259-0DE9-457D-B840-2EFE366A3C35}"/>
            </a:ext>
          </a:extLst>
        </xdr:cNvPr>
        <xdr:cNvCxnSpPr/>
      </xdr:nvCxnSpPr>
      <xdr:spPr>
        <a:xfrm flipV="1">
          <a:off x="8750300" y="1476176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138633</xdr:rowOff>
    </xdr:from>
    <xdr:to>
      <xdr:col>41</xdr:col>
      <xdr:colOff>101600</xdr:colOff>
      <xdr:row>86</xdr:row>
      <xdr:rowOff>68783</xdr:rowOff>
    </xdr:to>
    <xdr:sp macro="" textlink="">
      <xdr:nvSpPr>
        <xdr:cNvPr id="263" name="楕円 262">
          <a:extLst>
            <a:ext uri="{FF2B5EF4-FFF2-40B4-BE49-F238E27FC236}">
              <a16:creationId xmlns:a16="http://schemas.microsoft.com/office/drawing/2014/main" id="{690F753B-AC0F-4A6B-AA28-4F174972F675}"/>
            </a:ext>
          </a:extLst>
        </xdr:cNvPr>
        <xdr:cNvSpPr/>
      </xdr:nvSpPr>
      <xdr:spPr>
        <a:xfrm>
          <a:off x="7810500" y="147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17526</xdr:rowOff>
    </xdr:from>
    <xdr:to>
      <xdr:col>45</xdr:col>
      <xdr:colOff>177800</xdr:colOff>
      <xdr:row>86</xdr:row>
      <xdr:rowOff>17983</xdr:rowOff>
    </xdr:to>
    <xdr:cxnSp macro="">
      <xdr:nvCxnSpPr>
        <xdr:cNvPr id="264" name="直線コネクタ 263">
          <a:extLst>
            <a:ext uri="{FF2B5EF4-FFF2-40B4-BE49-F238E27FC236}">
              <a16:creationId xmlns:a16="http://schemas.microsoft.com/office/drawing/2014/main" id="{23366E86-47E2-4CA7-8F44-FE99FB25DE4B}"/>
            </a:ext>
          </a:extLst>
        </xdr:cNvPr>
        <xdr:cNvCxnSpPr/>
      </xdr:nvCxnSpPr>
      <xdr:spPr>
        <a:xfrm flipV="1">
          <a:off x="7861300" y="1476222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122174</xdr:rowOff>
    </xdr:from>
    <xdr:to>
      <xdr:col>36</xdr:col>
      <xdr:colOff>165100</xdr:colOff>
      <xdr:row>86</xdr:row>
      <xdr:rowOff>52324</xdr:rowOff>
    </xdr:to>
    <xdr:sp macro="" textlink="">
      <xdr:nvSpPr>
        <xdr:cNvPr id="265" name="楕円 264">
          <a:extLst>
            <a:ext uri="{FF2B5EF4-FFF2-40B4-BE49-F238E27FC236}">
              <a16:creationId xmlns:a16="http://schemas.microsoft.com/office/drawing/2014/main" id="{C91260E4-42FD-4186-AF81-3A7C011F0DBD}"/>
            </a:ext>
          </a:extLst>
        </xdr:cNvPr>
        <xdr:cNvSpPr/>
      </xdr:nvSpPr>
      <xdr:spPr>
        <a:xfrm>
          <a:off x="6921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1524</xdr:rowOff>
    </xdr:from>
    <xdr:to>
      <xdr:col>41</xdr:col>
      <xdr:colOff>50800</xdr:colOff>
      <xdr:row>86</xdr:row>
      <xdr:rowOff>17983</xdr:rowOff>
    </xdr:to>
    <xdr:cxnSp macro="">
      <xdr:nvCxnSpPr>
        <xdr:cNvPr id="266" name="直線コネクタ 265">
          <a:extLst>
            <a:ext uri="{FF2B5EF4-FFF2-40B4-BE49-F238E27FC236}">
              <a16:creationId xmlns:a16="http://schemas.microsoft.com/office/drawing/2014/main" id="{EAD8A2CE-AEEF-454B-9A80-595FAE913FDB}"/>
            </a:ext>
          </a:extLst>
        </xdr:cNvPr>
        <xdr:cNvCxnSpPr/>
      </xdr:nvCxnSpPr>
      <xdr:spPr>
        <a:xfrm>
          <a:off x="6972300" y="14746224"/>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67" name="n_1aveValue【福祉施設】&#10;一人当たり面積">
          <a:extLst>
            <a:ext uri="{FF2B5EF4-FFF2-40B4-BE49-F238E27FC236}">
              <a16:creationId xmlns:a16="http://schemas.microsoft.com/office/drawing/2014/main" id="{52041610-812A-4684-930C-35610110CA61}"/>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68" name="n_2aveValue【福祉施設】&#10;一人当たり面積">
          <a:extLst>
            <a:ext uri="{FF2B5EF4-FFF2-40B4-BE49-F238E27FC236}">
              <a16:creationId xmlns:a16="http://schemas.microsoft.com/office/drawing/2014/main" id="{734661EE-43D7-4144-8532-D4CCA5407562}"/>
            </a:ext>
          </a:extLst>
        </xdr:cNvPr>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69" name="n_3aveValue【福祉施設】&#10;一人当たり面積">
          <a:extLst>
            <a:ext uri="{FF2B5EF4-FFF2-40B4-BE49-F238E27FC236}">
              <a16:creationId xmlns:a16="http://schemas.microsoft.com/office/drawing/2014/main" id="{C4914479-3159-439F-A324-59E8439DE5CA}"/>
            </a:ext>
          </a:extLst>
        </xdr:cNvPr>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70" name="n_4aveValue【福祉施設】&#10;一人当たり面積">
          <a:extLst>
            <a:ext uri="{FF2B5EF4-FFF2-40B4-BE49-F238E27FC236}">
              <a16:creationId xmlns:a16="http://schemas.microsoft.com/office/drawing/2014/main" id="{8F13FE56-A95D-48B0-A2F9-4744D742A208}"/>
            </a:ext>
          </a:extLst>
        </xdr:cNvPr>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58996</xdr:rowOff>
    </xdr:from>
    <xdr:ext cx="469744" cy="259045"/>
    <xdr:sp macro="" textlink="">
      <xdr:nvSpPr>
        <xdr:cNvPr id="271" name="n_1mainValue【福祉施設】&#10;一人当たり面積">
          <a:extLst>
            <a:ext uri="{FF2B5EF4-FFF2-40B4-BE49-F238E27FC236}">
              <a16:creationId xmlns:a16="http://schemas.microsoft.com/office/drawing/2014/main" id="{E5BF5FD4-9EA8-4037-A500-51865EA86E29}"/>
            </a:ext>
          </a:extLst>
        </xdr:cNvPr>
        <xdr:cNvSpPr txBox="1"/>
      </xdr:nvSpPr>
      <xdr:spPr>
        <a:xfrm>
          <a:off x="93917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59453</xdr:rowOff>
    </xdr:from>
    <xdr:ext cx="469744" cy="259045"/>
    <xdr:sp macro="" textlink="">
      <xdr:nvSpPr>
        <xdr:cNvPr id="272" name="n_2mainValue【福祉施設】&#10;一人当たり面積">
          <a:extLst>
            <a:ext uri="{FF2B5EF4-FFF2-40B4-BE49-F238E27FC236}">
              <a16:creationId xmlns:a16="http://schemas.microsoft.com/office/drawing/2014/main" id="{5F108FB0-0DE7-4C11-9B0B-CD24AA01FE92}"/>
            </a:ext>
          </a:extLst>
        </xdr:cNvPr>
        <xdr:cNvSpPr txBox="1"/>
      </xdr:nvSpPr>
      <xdr:spPr>
        <a:xfrm>
          <a:off x="8515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59910</xdr:rowOff>
    </xdr:from>
    <xdr:ext cx="469744" cy="259045"/>
    <xdr:sp macro="" textlink="">
      <xdr:nvSpPr>
        <xdr:cNvPr id="273" name="n_3mainValue【福祉施設】&#10;一人当たり面積">
          <a:extLst>
            <a:ext uri="{FF2B5EF4-FFF2-40B4-BE49-F238E27FC236}">
              <a16:creationId xmlns:a16="http://schemas.microsoft.com/office/drawing/2014/main" id="{22E558CB-956A-469F-B00C-060E290E5709}"/>
            </a:ext>
          </a:extLst>
        </xdr:cNvPr>
        <xdr:cNvSpPr txBox="1"/>
      </xdr:nvSpPr>
      <xdr:spPr>
        <a:xfrm>
          <a:off x="7626427" y="1480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43451</xdr:rowOff>
    </xdr:from>
    <xdr:ext cx="469744" cy="259045"/>
    <xdr:sp macro="" textlink="">
      <xdr:nvSpPr>
        <xdr:cNvPr id="274" name="n_4mainValue【福祉施設】&#10;一人当たり面積">
          <a:extLst>
            <a:ext uri="{FF2B5EF4-FFF2-40B4-BE49-F238E27FC236}">
              <a16:creationId xmlns:a16="http://schemas.microsoft.com/office/drawing/2014/main" id="{52C74074-B023-4C95-ACE5-15198D698C54}"/>
            </a:ext>
          </a:extLst>
        </xdr:cNvPr>
        <xdr:cNvSpPr txBox="1"/>
      </xdr:nvSpPr>
      <xdr:spPr>
        <a:xfrm>
          <a:off x="6737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D4167CD0-DFF0-4BEF-BF03-FBD3B6349BE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607C23B3-48B2-4145-ACCA-52BE76C22FC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ADB73FEC-5D7D-4D9B-86DE-292D64ED49B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A2FFFC85-A7C6-4252-BC39-FC775DF9703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14B09F9F-C96D-4798-AB2D-FF453622C5D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0C8F5700-F9DA-4CE9-8EEC-3E66D335F25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5A850456-D5C5-49AA-BF39-857A9375C41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6E7B8BDD-E81B-4BAB-A596-E7B1F5EFCE1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8E6B88D1-F9DF-4270-8BCB-DDC4CD26E50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CF0B626A-2D0E-4EBD-914E-BC01A46BC4D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C7E28229-9621-4C16-B879-697A3704913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E0D8EEEA-CA43-4A8F-ACD3-4C4D7C3CCFC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8D917269-8969-4E4C-A4BD-49311F7B993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8ACD7DD8-D2E6-4089-9772-C8AE603CEFA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D24CECC8-D2A1-419B-BA21-8D9C88F17A0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A5D210AA-D861-48A1-A74F-5EF9E1956DF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3E5C2ED6-D9D0-46FF-BEFB-E6780718662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01B3E6E8-9DF6-4A47-80C2-2B585F49A10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437D1F69-CC5C-439D-9E5F-34F3BFD608D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28BA50D5-3BC4-4EF4-8F0A-4254B33C1AE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3AEC8F31-99C3-4EE2-91E5-560FBEA1686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C0B65AB6-E6CF-4B1A-BF17-1E58174E3D4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E9688B92-9E4C-46B8-95F3-60D6E58EA56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C82F6BEF-EA11-4774-BA04-0E34EA29D96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a:extLst>
            <a:ext uri="{FF2B5EF4-FFF2-40B4-BE49-F238E27FC236}">
              <a16:creationId xmlns:a16="http://schemas.microsoft.com/office/drawing/2014/main" id="{31064D6D-E898-434F-94F8-4728D2F04A4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a:extLst>
            <a:ext uri="{FF2B5EF4-FFF2-40B4-BE49-F238E27FC236}">
              <a16:creationId xmlns:a16="http://schemas.microsoft.com/office/drawing/2014/main" id="{1316EFB3-4596-4353-9B4B-B0BA10BF765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a:extLst>
            <a:ext uri="{FF2B5EF4-FFF2-40B4-BE49-F238E27FC236}">
              <a16:creationId xmlns:a16="http://schemas.microsoft.com/office/drawing/2014/main" id="{7969A7BD-B53F-43F3-B477-74209FF9535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a:extLst>
            <a:ext uri="{FF2B5EF4-FFF2-40B4-BE49-F238E27FC236}">
              <a16:creationId xmlns:a16="http://schemas.microsoft.com/office/drawing/2014/main" id="{8C4246BC-F417-4753-90A5-9FCCFA7CA8C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a:extLst>
            <a:ext uri="{FF2B5EF4-FFF2-40B4-BE49-F238E27FC236}">
              <a16:creationId xmlns:a16="http://schemas.microsoft.com/office/drawing/2014/main" id="{0867538D-D6F3-4F1D-A561-C3905548EFF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a:extLst>
            <a:ext uri="{FF2B5EF4-FFF2-40B4-BE49-F238E27FC236}">
              <a16:creationId xmlns:a16="http://schemas.microsoft.com/office/drawing/2014/main" id="{BA18BF87-B323-4D2B-8B91-21D78F75DA0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a:extLst>
            <a:ext uri="{FF2B5EF4-FFF2-40B4-BE49-F238E27FC236}">
              <a16:creationId xmlns:a16="http://schemas.microsoft.com/office/drawing/2014/main" id="{302C16F7-6B78-4B1F-8FEB-4446419DA0B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a:extLst>
            <a:ext uri="{FF2B5EF4-FFF2-40B4-BE49-F238E27FC236}">
              <a16:creationId xmlns:a16="http://schemas.microsoft.com/office/drawing/2014/main" id="{B94D46E4-F060-4036-830F-89F4D23782C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a:extLst>
            <a:ext uri="{FF2B5EF4-FFF2-40B4-BE49-F238E27FC236}">
              <a16:creationId xmlns:a16="http://schemas.microsoft.com/office/drawing/2014/main" id="{C1E89E2A-FA88-4610-86E8-0623CDB61DB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a:extLst>
            <a:ext uri="{FF2B5EF4-FFF2-40B4-BE49-F238E27FC236}">
              <a16:creationId xmlns:a16="http://schemas.microsoft.com/office/drawing/2014/main" id="{4EED7879-A5A5-4316-8254-F16BE1DCB39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a:extLst>
            <a:ext uri="{FF2B5EF4-FFF2-40B4-BE49-F238E27FC236}">
              <a16:creationId xmlns:a16="http://schemas.microsoft.com/office/drawing/2014/main" id="{0CDF5DC7-38EB-4C7D-8AD9-8B780B5F9BE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a:extLst>
            <a:ext uri="{FF2B5EF4-FFF2-40B4-BE49-F238E27FC236}">
              <a16:creationId xmlns:a16="http://schemas.microsoft.com/office/drawing/2014/main" id="{4493538D-012F-43A8-9045-FB21C0383BF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a:extLst>
            <a:ext uri="{FF2B5EF4-FFF2-40B4-BE49-F238E27FC236}">
              <a16:creationId xmlns:a16="http://schemas.microsoft.com/office/drawing/2014/main" id="{350D4413-1573-4BD2-81DA-EBF49676680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a:extLst>
            <a:ext uri="{FF2B5EF4-FFF2-40B4-BE49-F238E27FC236}">
              <a16:creationId xmlns:a16="http://schemas.microsoft.com/office/drawing/2014/main" id="{88E0A7AC-0138-489B-9CB4-E3E047C15D6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a:extLst>
            <a:ext uri="{FF2B5EF4-FFF2-40B4-BE49-F238E27FC236}">
              <a16:creationId xmlns:a16="http://schemas.microsoft.com/office/drawing/2014/main" id="{629BB793-7E46-48FC-B9ED-10F77F3D193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1661BF26-1603-4926-8126-2CF014575E2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a:extLst>
            <a:ext uri="{FF2B5EF4-FFF2-40B4-BE49-F238E27FC236}">
              <a16:creationId xmlns:a16="http://schemas.microsoft.com/office/drawing/2014/main" id="{FF6438F6-8116-4549-A38E-58CEFD9032A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16" name="直線コネクタ 315">
          <a:extLst>
            <a:ext uri="{FF2B5EF4-FFF2-40B4-BE49-F238E27FC236}">
              <a16:creationId xmlns:a16="http://schemas.microsoft.com/office/drawing/2014/main" id="{36E9C2BE-D166-4471-B9E7-3ADFA7577167}"/>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17" name="【一般廃棄物処理施設】&#10;有形固定資産減価償却率最小値テキスト">
          <a:extLst>
            <a:ext uri="{FF2B5EF4-FFF2-40B4-BE49-F238E27FC236}">
              <a16:creationId xmlns:a16="http://schemas.microsoft.com/office/drawing/2014/main" id="{0C792787-1E07-4D88-8C65-089F494C5067}"/>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18" name="直線コネクタ 317">
          <a:extLst>
            <a:ext uri="{FF2B5EF4-FFF2-40B4-BE49-F238E27FC236}">
              <a16:creationId xmlns:a16="http://schemas.microsoft.com/office/drawing/2014/main" id="{8CC07289-FFCD-4B49-83C1-C3032154A4F1}"/>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19" name="【一般廃棄物処理施設】&#10;有形固定資産減価償却率最大値テキスト">
          <a:extLst>
            <a:ext uri="{FF2B5EF4-FFF2-40B4-BE49-F238E27FC236}">
              <a16:creationId xmlns:a16="http://schemas.microsoft.com/office/drawing/2014/main" id="{D39C20EC-DBBC-437F-8354-42998D97B6B5}"/>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20" name="直線コネクタ 319">
          <a:extLst>
            <a:ext uri="{FF2B5EF4-FFF2-40B4-BE49-F238E27FC236}">
              <a16:creationId xmlns:a16="http://schemas.microsoft.com/office/drawing/2014/main" id="{9EBFE0E6-A8D7-4564-A7DE-588BABC3DEA7}"/>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321" name="【一般廃棄物処理施設】&#10;有形固定資産減価償却率平均値テキスト">
          <a:extLst>
            <a:ext uri="{FF2B5EF4-FFF2-40B4-BE49-F238E27FC236}">
              <a16:creationId xmlns:a16="http://schemas.microsoft.com/office/drawing/2014/main" id="{E7EA88F5-1519-4808-ADD4-6877B44A9726}"/>
            </a:ext>
          </a:extLst>
        </xdr:cNvPr>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22" name="フローチャート: 判断 321">
          <a:extLst>
            <a:ext uri="{FF2B5EF4-FFF2-40B4-BE49-F238E27FC236}">
              <a16:creationId xmlns:a16="http://schemas.microsoft.com/office/drawing/2014/main" id="{8521051F-5F49-4C14-B11B-5A342E4FEBCE}"/>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23" name="フローチャート: 判断 322">
          <a:extLst>
            <a:ext uri="{FF2B5EF4-FFF2-40B4-BE49-F238E27FC236}">
              <a16:creationId xmlns:a16="http://schemas.microsoft.com/office/drawing/2014/main" id="{E20092BC-76E4-4DFF-A31D-1A89509B3D18}"/>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24" name="フローチャート: 判断 323">
          <a:extLst>
            <a:ext uri="{FF2B5EF4-FFF2-40B4-BE49-F238E27FC236}">
              <a16:creationId xmlns:a16="http://schemas.microsoft.com/office/drawing/2014/main" id="{F82FB5B9-B868-4FED-B6AA-BF9CACA34A8C}"/>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25" name="フローチャート: 判断 324">
          <a:extLst>
            <a:ext uri="{FF2B5EF4-FFF2-40B4-BE49-F238E27FC236}">
              <a16:creationId xmlns:a16="http://schemas.microsoft.com/office/drawing/2014/main" id="{1D280DEC-D1C8-42F3-A3B0-27C49B2BE0A0}"/>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26" name="フローチャート: 判断 325">
          <a:extLst>
            <a:ext uri="{FF2B5EF4-FFF2-40B4-BE49-F238E27FC236}">
              <a16:creationId xmlns:a16="http://schemas.microsoft.com/office/drawing/2014/main" id="{5EFF7797-FACF-433F-8E01-2F1E05B9217A}"/>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1BE482E5-CF9B-4E46-8AD8-E2ED059E3CA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9CD89945-EB0D-4A70-A99F-E2272645ECF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E12378FE-F720-4DF3-829E-E1710809B2A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BFDF8D2F-F61F-47B6-8E80-BC25E261D92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FA9044B6-B8DA-4274-B1B9-649020997A4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136434</xdr:rowOff>
    </xdr:from>
    <xdr:to>
      <xdr:col>85</xdr:col>
      <xdr:colOff>177800</xdr:colOff>
      <xdr:row>40</xdr:row>
      <xdr:rowOff>66584</xdr:rowOff>
    </xdr:to>
    <xdr:sp macro="" textlink="">
      <xdr:nvSpPr>
        <xdr:cNvPr id="332" name="楕円 331">
          <a:extLst>
            <a:ext uri="{FF2B5EF4-FFF2-40B4-BE49-F238E27FC236}">
              <a16:creationId xmlns:a16="http://schemas.microsoft.com/office/drawing/2014/main" id="{B46E22DD-8A65-463B-8178-C328C396FDD2}"/>
            </a:ext>
          </a:extLst>
        </xdr:cNvPr>
        <xdr:cNvSpPr/>
      </xdr:nvSpPr>
      <xdr:spPr>
        <a:xfrm>
          <a:off x="162687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114861</xdr:rowOff>
    </xdr:from>
    <xdr:ext cx="405111" cy="259045"/>
    <xdr:sp macro="" textlink="">
      <xdr:nvSpPr>
        <xdr:cNvPr id="333" name="【一般廃棄物処理施設】&#10;有形固定資産減価償却率該当値テキスト">
          <a:extLst>
            <a:ext uri="{FF2B5EF4-FFF2-40B4-BE49-F238E27FC236}">
              <a16:creationId xmlns:a16="http://schemas.microsoft.com/office/drawing/2014/main" id="{34FA2910-354A-4D29-932B-936490A87E8D}"/>
            </a:ext>
          </a:extLst>
        </xdr:cNvPr>
        <xdr:cNvSpPr txBox="1"/>
      </xdr:nvSpPr>
      <xdr:spPr>
        <a:xfrm>
          <a:off x="16357600"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80917</xdr:rowOff>
    </xdr:from>
    <xdr:to>
      <xdr:col>81</xdr:col>
      <xdr:colOff>101600</xdr:colOff>
      <xdr:row>40</xdr:row>
      <xdr:rowOff>11067</xdr:rowOff>
    </xdr:to>
    <xdr:sp macro="" textlink="">
      <xdr:nvSpPr>
        <xdr:cNvPr id="334" name="楕円 333">
          <a:extLst>
            <a:ext uri="{FF2B5EF4-FFF2-40B4-BE49-F238E27FC236}">
              <a16:creationId xmlns:a16="http://schemas.microsoft.com/office/drawing/2014/main" id="{756FEA4A-7721-41FB-A28C-2C619A7751AC}"/>
            </a:ext>
          </a:extLst>
        </xdr:cNvPr>
        <xdr:cNvSpPr/>
      </xdr:nvSpPr>
      <xdr:spPr>
        <a:xfrm>
          <a:off x="15430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131717</xdr:rowOff>
    </xdr:from>
    <xdr:to>
      <xdr:col>85</xdr:col>
      <xdr:colOff>127000</xdr:colOff>
      <xdr:row>40</xdr:row>
      <xdr:rowOff>15784</xdr:rowOff>
    </xdr:to>
    <xdr:cxnSp macro="">
      <xdr:nvCxnSpPr>
        <xdr:cNvPr id="335" name="直線コネクタ 334">
          <a:extLst>
            <a:ext uri="{FF2B5EF4-FFF2-40B4-BE49-F238E27FC236}">
              <a16:creationId xmlns:a16="http://schemas.microsoft.com/office/drawing/2014/main" id="{9486412C-6C93-4194-B82F-D0144E0C8583}"/>
            </a:ext>
          </a:extLst>
        </xdr:cNvPr>
        <xdr:cNvCxnSpPr/>
      </xdr:nvCxnSpPr>
      <xdr:spPr>
        <a:xfrm>
          <a:off x="15481300" y="681826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80917</xdr:rowOff>
    </xdr:from>
    <xdr:to>
      <xdr:col>76</xdr:col>
      <xdr:colOff>165100</xdr:colOff>
      <xdr:row>40</xdr:row>
      <xdr:rowOff>11067</xdr:rowOff>
    </xdr:to>
    <xdr:sp macro="" textlink="">
      <xdr:nvSpPr>
        <xdr:cNvPr id="336" name="楕円 335">
          <a:extLst>
            <a:ext uri="{FF2B5EF4-FFF2-40B4-BE49-F238E27FC236}">
              <a16:creationId xmlns:a16="http://schemas.microsoft.com/office/drawing/2014/main" id="{E0F7029C-33AD-45BA-9A1A-677F4415BED8}"/>
            </a:ext>
          </a:extLst>
        </xdr:cNvPr>
        <xdr:cNvSpPr/>
      </xdr:nvSpPr>
      <xdr:spPr>
        <a:xfrm>
          <a:off x="14541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131717</xdr:rowOff>
    </xdr:from>
    <xdr:to>
      <xdr:col>81</xdr:col>
      <xdr:colOff>50800</xdr:colOff>
      <xdr:row>39</xdr:row>
      <xdr:rowOff>131717</xdr:rowOff>
    </xdr:to>
    <xdr:cxnSp macro="">
      <xdr:nvCxnSpPr>
        <xdr:cNvPr id="337" name="直線コネクタ 336">
          <a:extLst>
            <a:ext uri="{FF2B5EF4-FFF2-40B4-BE49-F238E27FC236}">
              <a16:creationId xmlns:a16="http://schemas.microsoft.com/office/drawing/2014/main" id="{812998CF-8FB1-4D36-B00C-18F379C4F352}"/>
            </a:ext>
          </a:extLst>
        </xdr:cNvPr>
        <xdr:cNvCxnSpPr/>
      </xdr:nvCxnSpPr>
      <xdr:spPr>
        <a:xfrm>
          <a:off x="14592300" y="6818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53159</xdr:rowOff>
    </xdr:from>
    <xdr:to>
      <xdr:col>72</xdr:col>
      <xdr:colOff>38100</xdr:colOff>
      <xdr:row>39</xdr:row>
      <xdr:rowOff>154759</xdr:rowOff>
    </xdr:to>
    <xdr:sp macro="" textlink="">
      <xdr:nvSpPr>
        <xdr:cNvPr id="338" name="楕円 337">
          <a:extLst>
            <a:ext uri="{FF2B5EF4-FFF2-40B4-BE49-F238E27FC236}">
              <a16:creationId xmlns:a16="http://schemas.microsoft.com/office/drawing/2014/main" id="{BB43CEE4-65FE-49EF-9490-18B93E299FA7}"/>
            </a:ext>
          </a:extLst>
        </xdr:cNvPr>
        <xdr:cNvSpPr/>
      </xdr:nvSpPr>
      <xdr:spPr>
        <a:xfrm>
          <a:off x="13652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103959</xdr:rowOff>
    </xdr:from>
    <xdr:to>
      <xdr:col>76</xdr:col>
      <xdr:colOff>114300</xdr:colOff>
      <xdr:row>39</xdr:row>
      <xdr:rowOff>131717</xdr:rowOff>
    </xdr:to>
    <xdr:cxnSp macro="">
      <xdr:nvCxnSpPr>
        <xdr:cNvPr id="339" name="直線コネクタ 338">
          <a:extLst>
            <a:ext uri="{FF2B5EF4-FFF2-40B4-BE49-F238E27FC236}">
              <a16:creationId xmlns:a16="http://schemas.microsoft.com/office/drawing/2014/main" id="{09F943D2-9363-4B44-BF51-C057989457EC}"/>
            </a:ext>
          </a:extLst>
        </xdr:cNvPr>
        <xdr:cNvCxnSpPr/>
      </xdr:nvCxnSpPr>
      <xdr:spPr>
        <a:xfrm>
          <a:off x="13703300" y="67905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340" name="n_1aveValue【一般廃棄物処理施設】&#10;有形固定資産減価償却率">
          <a:extLst>
            <a:ext uri="{FF2B5EF4-FFF2-40B4-BE49-F238E27FC236}">
              <a16:creationId xmlns:a16="http://schemas.microsoft.com/office/drawing/2014/main" id="{71B60878-3582-49A8-B58D-D8EA1D38D622}"/>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341" name="n_2aveValue【一般廃棄物処理施設】&#10;有形固定資産減価償却率">
          <a:extLst>
            <a:ext uri="{FF2B5EF4-FFF2-40B4-BE49-F238E27FC236}">
              <a16:creationId xmlns:a16="http://schemas.microsoft.com/office/drawing/2014/main" id="{19AC4C45-599C-4F03-A147-E80946705462}"/>
            </a:ext>
          </a:extLst>
        </xdr:cNvPr>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342" name="n_3aveValue【一般廃棄物処理施設】&#10;有形固定資産減価償却率">
          <a:extLst>
            <a:ext uri="{FF2B5EF4-FFF2-40B4-BE49-F238E27FC236}">
              <a16:creationId xmlns:a16="http://schemas.microsoft.com/office/drawing/2014/main" id="{8E86557E-B3C5-4490-BEC7-1DC1E8DD6360}"/>
            </a:ext>
          </a:extLst>
        </xdr:cNvPr>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43" name="n_4aveValue【一般廃棄物処理施設】&#10;有形固定資産減価償却率">
          <a:extLst>
            <a:ext uri="{FF2B5EF4-FFF2-40B4-BE49-F238E27FC236}">
              <a16:creationId xmlns:a16="http://schemas.microsoft.com/office/drawing/2014/main" id="{27F6BB8D-CC32-4E53-8478-971DF5266887}"/>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2194</xdr:rowOff>
    </xdr:from>
    <xdr:ext cx="405111" cy="259045"/>
    <xdr:sp macro="" textlink="">
      <xdr:nvSpPr>
        <xdr:cNvPr id="344" name="n_1mainValue【一般廃棄物処理施設】&#10;有形固定資産減価償却率">
          <a:extLst>
            <a:ext uri="{FF2B5EF4-FFF2-40B4-BE49-F238E27FC236}">
              <a16:creationId xmlns:a16="http://schemas.microsoft.com/office/drawing/2014/main" id="{5B86CCC2-779E-4A29-BB10-DDE7A6DDA0D1}"/>
            </a:ext>
          </a:extLst>
        </xdr:cNvPr>
        <xdr:cNvSpPr txBox="1"/>
      </xdr:nvSpPr>
      <xdr:spPr>
        <a:xfrm>
          <a:off x="152660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2194</xdr:rowOff>
    </xdr:from>
    <xdr:ext cx="405111" cy="259045"/>
    <xdr:sp macro="" textlink="">
      <xdr:nvSpPr>
        <xdr:cNvPr id="345" name="n_2mainValue【一般廃棄物処理施設】&#10;有形固定資産減価償却率">
          <a:extLst>
            <a:ext uri="{FF2B5EF4-FFF2-40B4-BE49-F238E27FC236}">
              <a16:creationId xmlns:a16="http://schemas.microsoft.com/office/drawing/2014/main" id="{20865523-247C-4768-BE7E-440A2675C2B6}"/>
            </a:ext>
          </a:extLst>
        </xdr:cNvPr>
        <xdr:cNvSpPr txBox="1"/>
      </xdr:nvSpPr>
      <xdr:spPr>
        <a:xfrm>
          <a:off x="14389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145886</xdr:rowOff>
    </xdr:from>
    <xdr:ext cx="405111" cy="259045"/>
    <xdr:sp macro="" textlink="">
      <xdr:nvSpPr>
        <xdr:cNvPr id="346" name="n_3mainValue【一般廃棄物処理施設】&#10;有形固定資産減価償却率">
          <a:extLst>
            <a:ext uri="{FF2B5EF4-FFF2-40B4-BE49-F238E27FC236}">
              <a16:creationId xmlns:a16="http://schemas.microsoft.com/office/drawing/2014/main" id="{B1E3E1B8-C194-45D5-9020-C39A4AC8804C}"/>
            </a:ext>
          </a:extLst>
        </xdr:cNvPr>
        <xdr:cNvSpPr txBox="1"/>
      </xdr:nvSpPr>
      <xdr:spPr>
        <a:xfrm>
          <a:off x="13500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a:extLst>
            <a:ext uri="{FF2B5EF4-FFF2-40B4-BE49-F238E27FC236}">
              <a16:creationId xmlns:a16="http://schemas.microsoft.com/office/drawing/2014/main" id="{46C3BE9F-B291-4C38-AD5E-35F0F232118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a:extLst>
            <a:ext uri="{FF2B5EF4-FFF2-40B4-BE49-F238E27FC236}">
              <a16:creationId xmlns:a16="http://schemas.microsoft.com/office/drawing/2014/main" id="{0D605D94-1EAF-43BA-91F6-DE12BFEFF0D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a:extLst>
            <a:ext uri="{FF2B5EF4-FFF2-40B4-BE49-F238E27FC236}">
              <a16:creationId xmlns:a16="http://schemas.microsoft.com/office/drawing/2014/main" id="{A31E60E2-3721-44D5-A4CD-569250083C8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a:extLst>
            <a:ext uri="{FF2B5EF4-FFF2-40B4-BE49-F238E27FC236}">
              <a16:creationId xmlns:a16="http://schemas.microsoft.com/office/drawing/2014/main" id="{06A0D415-AE9A-49FC-AE2E-D2682D3DEA4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a:extLst>
            <a:ext uri="{FF2B5EF4-FFF2-40B4-BE49-F238E27FC236}">
              <a16:creationId xmlns:a16="http://schemas.microsoft.com/office/drawing/2014/main" id="{79E3C8F1-A5C4-45FE-92F6-D081F13155E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a:extLst>
            <a:ext uri="{FF2B5EF4-FFF2-40B4-BE49-F238E27FC236}">
              <a16:creationId xmlns:a16="http://schemas.microsoft.com/office/drawing/2014/main" id="{5DFC24F4-EDAF-4579-8E56-32525181895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a:extLst>
            <a:ext uri="{FF2B5EF4-FFF2-40B4-BE49-F238E27FC236}">
              <a16:creationId xmlns:a16="http://schemas.microsoft.com/office/drawing/2014/main" id="{D4B50DD5-9110-48AB-9837-CEF7DFADB4B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a:extLst>
            <a:ext uri="{FF2B5EF4-FFF2-40B4-BE49-F238E27FC236}">
              <a16:creationId xmlns:a16="http://schemas.microsoft.com/office/drawing/2014/main" id="{CCCEAC57-1BDB-4422-B440-320D1E658F4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a:extLst>
            <a:ext uri="{FF2B5EF4-FFF2-40B4-BE49-F238E27FC236}">
              <a16:creationId xmlns:a16="http://schemas.microsoft.com/office/drawing/2014/main" id="{14636BDA-A352-43CA-98FE-BBFE191E7B2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a:extLst>
            <a:ext uri="{FF2B5EF4-FFF2-40B4-BE49-F238E27FC236}">
              <a16:creationId xmlns:a16="http://schemas.microsoft.com/office/drawing/2014/main" id="{8F8863B1-AEE0-4334-9CC2-C14EFBC7E1F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7" name="直線コネクタ 356">
          <a:extLst>
            <a:ext uri="{FF2B5EF4-FFF2-40B4-BE49-F238E27FC236}">
              <a16:creationId xmlns:a16="http://schemas.microsoft.com/office/drawing/2014/main" id="{86B435FF-3575-47C2-A96A-E299B4427E2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8" name="テキスト ボックス 357">
          <a:extLst>
            <a:ext uri="{FF2B5EF4-FFF2-40B4-BE49-F238E27FC236}">
              <a16:creationId xmlns:a16="http://schemas.microsoft.com/office/drawing/2014/main" id="{A7DE3C04-720D-4DD2-AA5E-23C23B61C9A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9" name="直線コネクタ 358">
          <a:extLst>
            <a:ext uri="{FF2B5EF4-FFF2-40B4-BE49-F238E27FC236}">
              <a16:creationId xmlns:a16="http://schemas.microsoft.com/office/drawing/2014/main" id="{DCA8778A-6738-4020-B4EB-40E4F395161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0" name="テキスト ボックス 359">
          <a:extLst>
            <a:ext uri="{FF2B5EF4-FFF2-40B4-BE49-F238E27FC236}">
              <a16:creationId xmlns:a16="http://schemas.microsoft.com/office/drawing/2014/main" id="{3F9E07D2-E112-4C78-BDBA-EE7E4CB37788}"/>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1" name="直線コネクタ 360">
          <a:extLst>
            <a:ext uri="{FF2B5EF4-FFF2-40B4-BE49-F238E27FC236}">
              <a16:creationId xmlns:a16="http://schemas.microsoft.com/office/drawing/2014/main" id="{041C6D3C-58CE-44C5-9097-475231511ED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2" name="テキスト ボックス 361">
          <a:extLst>
            <a:ext uri="{FF2B5EF4-FFF2-40B4-BE49-F238E27FC236}">
              <a16:creationId xmlns:a16="http://schemas.microsoft.com/office/drawing/2014/main" id="{3469DAF8-2CE7-4C87-A5B8-4E3767D21DD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3" name="直線コネクタ 362">
          <a:extLst>
            <a:ext uri="{FF2B5EF4-FFF2-40B4-BE49-F238E27FC236}">
              <a16:creationId xmlns:a16="http://schemas.microsoft.com/office/drawing/2014/main" id="{22FFA994-44FC-47DE-9C26-BD149757494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4" name="テキスト ボックス 363">
          <a:extLst>
            <a:ext uri="{FF2B5EF4-FFF2-40B4-BE49-F238E27FC236}">
              <a16:creationId xmlns:a16="http://schemas.microsoft.com/office/drawing/2014/main" id="{890F3FC5-F63F-48FF-B2B1-1BDD26621709}"/>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5" name="直線コネクタ 364">
          <a:extLst>
            <a:ext uri="{FF2B5EF4-FFF2-40B4-BE49-F238E27FC236}">
              <a16:creationId xmlns:a16="http://schemas.microsoft.com/office/drawing/2014/main" id="{459A8AB3-F0E1-4C63-A463-013AF24AEE8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6" name="テキスト ボックス 365">
          <a:extLst>
            <a:ext uri="{FF2B5EF4-FFF2-40B4-BE49-F238E27FC236}">
              <a16:creationId xmlns:a16="http://schemas.microsoft.com/office/drawing/2014/main" id="{A1D1716A-E6FC-42BB-8B6A-6047C8726A12}"/>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7" name="直線コネクタ 366">
          <a:extLst>
            <a:ext uri="{FF2B5EF4-FFF2-40B4-BE49-F238E27FC236}">
              <a16:creationId xmlns:a16="http://schemas.microsoft.com/office/drawing/2014/main" id="{4C3E7B6C-21AA-462F-BD56-7DED1CC85B5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68" name="テキスト ボックス 367">
          <a:extLst>
            <a:ext uri="{FF2B5EF4-FFF2-40B4-BE49-F238E27FC236}">
              <a16:creationId xmlns:a16="http://schemas.microsoft.com/office/drawing/2014/main" id="{B8E18733-A40C-4C91-9ED3-B5CF197DC995}"/>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5BF5FB0A-B879-49E1-9684-CCF775C1C9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0" name="テキスト ボックス 369">
          <a:extLst>
            <a:ext uri="{FF2B5EF4-FFF2-40B4-BE49-F238E27FC236}">
              <a16:creationId xmlns:a16="http://schemas.microsoft.com/office/drawing/2014/main" id="{A125858C-54ED-4A9B-B610-58D49DEA7D9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23FF5C09-4FA1-4826-8821-74091C77CD6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372" name="直線コネクタ 371">
          <a:extLst>
            <a:ext uri="{FF2B5EF4-FFF2-40B4-BE49-F238E27FC236}">
              <a16:creationId xmlns:a16="http://schemas.microsoft.com/office/drawing/2014/main" id="{71C7B696-556D-4FA1-9ECF-2C7B093F13DB}"/>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373" name="【一般廃棄物処理施設】&#10;一人当たり有形固定資産（償却資産）額最小値テキスト">
          <a:extLst>
            <a:ext uri="{FF2B5EF4-FFF2-40B4-BE49-F238E27FC236}">
              <a16:creationId xmlns:a16="http://schemas.microsoft.com/office/drawing/2014/main" id="{D58F4FDF-2D60-41A6-863C-923F22F80393}"/>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374" name="直線コネクタ 373">
          <a:extLst>
            <a:ext uri="{FF2B5EF4-FFF2-40B4-BE49-F238E27FC236}">
              <a16:creationId xmlns:a16="http://schemas.microsoft.com/office/drawing/2014/main" id="{2CF32C47-5C9C-486C-8931-91213CC55D0C}"/>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375" name="【一般廃棄物処理施設】&#10;一人当たり有形固定資産（償却資産）額最大値テキスト">
          <a:extLst>
            <a:ext uri="{FF2B5EF4-FFF2-40B4-BE49-F238E27FC236}">
              <a16:creationId xmlns:a16="http://schemas.microsoft.com/office/drawing/2014/main" id="{B7BD16BD-2332-4F01-9F82-43EE5FC2E6E4}"/>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376" name="直線コネクタ 375">
          <a:extLst>
            <a:ext uri="{FF2B5EF4-FFF2-40B4-BE49-F238E27FC236}">
              <a16:creationId xmlns:a16="http://schemas.microsoft.com/office/drawing/2014/main" id="{B1C3D871-A9A7-40B7-91DE-4D350A8B96E9}"/>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FF5C5893-7C7C-4805-A993-715FD815CE6B}"/>
            </a:ext>
          </a:extLst>
        </xdr:cNvPr>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378" name="フローチャート: 判断 377">
          <a:extLst>
            <a:ext uri="{FF2B5EF4-FFF2-40B4-BE49-F238E27FC236}">
              <a16:creationId xmlns:a16="http://schemas.microsoft.com/office/drawing/2014/main" id="{40FE8B2C-249E-421B-B995-9795952A2844}"/>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379" name="フローチャート: 判断 378">
          <a:extLst>
            <a:ext uri="{FF2B5EF4-FFF2-40B4-BE49-F238E27FC236}">
              <a16:creationId xmlns:a16="http://schemas.microsoft.com/office/drawing/2014/main" id="{9A3C4F43-AC7A-4330-9350-FAFF5B0FC6C0}"/>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380" name="フローチャート: 判断 379">
          <a:extLst>
            <a:ext uri="{FF2B5EF4-FFF2-40B4-BE49-F238E27FC236}">
              <a16:creationId xmlns:a16="http://schemas.microsoft.com/office/drawing/2014/main" id="{D361DD8D-138E-4595-9699-B1776BAD215F}"/>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381" name="フローチャート: 判断 380">
          <a:extLst>
            <a:ext uri="{FF2B5EF4-FFF2-40B4-BE49-F238E27FC236}">
              <a16:creationId xmlns:a16="http://schemas.microsoft.com/office/drawing/2014/main" id="{C5618145-7F38-4286-BE9D-A40AF7E04B37}"/>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382" name="フローチャート: 判断 381">
          <a:extLst>
            <a:ext uri="{FF2B5EF4-FFF2-40B4-BE49-F238E27FC236}">
              <a16:creationId xmlns:a16="http://schemas.microsoft.com/office/drawing/2014/main" id="{1AAF2281-FAA1-472A-A5E2-D93A45C6A522}"/>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99517135-5907-4F47-895C-14132B46BE0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256FB001-1DFB-4CC5-AED2-360740C08A0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2B8CCCEA-CD4D-4067-824D-A888F25C66E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3D982D67-45B0-46EF-827D-6627F14814D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BC507AF9-9DDA-4EF6-89E1-67EE7C5576D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8999</xdr:rowOff>
    </xdr:from>
    <xdr:to>
      <xdr:col>116</xdr:col>
      <xdr:colOff>114300</xdr:colOff>
      <xdr:row>40</xdr:row>
      <xdr:rowOff>110599</xdr:rowOff>
    </xdr:to>
    <xdr:sp macro="" textlink="">
      <xdr:nvSpPr>
        <xdr:cNvPr id="388" name="楕円 387">
          <a:extLst>
            <a:ext uri="{FF2B5EF4-FFF2-40B4-BE49-F238E27FC236}">
              <a16:creationId xmlns:a16="http://schemas.microsoft.com/office/drawing/2014/main" id="{759F56FD-9DCC-4B5D-A00A-E2888B8903F9}"/>
            </a:ext>
          </a:extLst>
        </xdr:cNvPr>
        <xdr:cNvSpPr/>
      </xdr:nvSpPr>
      <xdr:spPr>
        <a:xfrm>
          <a:off x="22110700" y="686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158876</xdr:rowOff>
    </xdr:from>
    <xdr:ext cx="599010" cy="259045"/>
    <xdr:sp macro="" textlink="">
      <xdr:nvSpPr>
        <xdr:cNvPr id="389" name="【一般廃棄物処理施設】&#10;一人当たり有形固定資産（償却資産）額該当値テキスト">
          <a:extLst>
            <a:ext uri="{FF2B5EF4-FFF2-40B4-BE49-F238E27FC236}">
              <a16:creationId xmlns:a16="http://schemas.microsoft.com/office/drawing/2014/main" id="{72415790-55B9-4EE1-912B-6EE1B1EAAD01}"/>
            </a:ext>
          </a:extLst>
        </xdr:cNvPr>
        <xdr:cNvSpPr txBox="1"/>
      </xdr:nvSpPr>
      <xdr:spPr>
        <a:xfrm>
          <a:off x="22199600" y="684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23052</xdr:rowOff>
    </xdr:from>
    <xdr:to>
      <xdr:col>112</xdr:col>
      <xdr:colOff>38100</xdr:colOff>
      <xdr:row>40</xdr:row>
      <xdr:rowOff>124652</xdr:rowOff>
    </xdr:to>
    <xdr:sp macro="" textlink="">
      <xdr:nvSpPr>
        <xdr:cNvPr id="390" name="楕円 389">
          <a:extLst>
            <a:ext uri="{FF2B5EF4-FFF2-40B4-BE49-F238E27FC236}">
              <a16:creationId xmlns:a16="http://schemas.microsoft.com/office/drawing/2014/main" id="{254E591B-1773-43B5-8619-40B24B7C43CB}"/>
            </a:ext>
          </a:extLst>
        </xdr:cNvPr>
        <xdr:cNvSpPr/>
      </xdr:nvSpPr>
      <xdr:spPr>
        <a:xfrm>
          <a:off x="21272500" y="688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59799</xdr:rowOff>
    </xdr:from>
    <xdr:to>
      <xdr:col>116</xdr:col>
      <xdr:colOff>63500</xdr:colOff>
      <xdr:row>40</xdr:row>
      <xdr:rowOff>73852</xdr:rowOff>
    </xdr:to>
    <xdr:cxnSp macro="">
      <xdr:nvCxnSpPr>
        <xdr:cNvPr id="391" name="直線コネクタ 390">
          <a:extLst>
            <a:ext uri="{FF2B5EF4-FFF2-40B4-BE49-F238E27FC236}">
              <a16:creationId xmlns:a16="http://schemas.microsoft.com/office/drawing/2014/main" id="{0B980E17-062E-4189-AE6B-CD8396B0E1A1}"/>
            </a:ext>
          </a:extLst>
        </xdr:cNvPr>
        <xdr:cNvCxnSpPr/>
      </xdr:nvCxnSpPr>
      <xdr:spPr>
        <a:xfrm flipV="1">
          <a:off x="21323300" y="6917799"/>
          <a:ext cx="838200" cy="1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33496</xdr:rowOff>
    </xdr:from>
    <xdr:to>
      <xdr:col>107</xdr:col>
      <xdr:colOff>101600</xdr:colOff>
      <xdr:row>40</xdr:row>
      <xdr:rowOff>135096</xdr:rowOff>
    </xdr:to>
    <xdr:sp macro="" textlink="">
      <xdr:nvSpPr>
        <xdr:cNvPr id="392" name="楕円 391">
          <a:extLst>
            <a:ext uri="{FF2B5EF4-FFF2-40B4-BE49-F238E27FC236}">
              <a16:creationId xmlns:a16="http://schemas.microsoft.com/office/drawing/2014/main" id="{C04EC9F9-F18A-4BAB-BCE7-06024B00C376}"/>
            </a:ext>
          </a:extLst>
        </xdr:cNvPr>
        <xdr:cNvSpPr/>
      </xdr:nvSpPr>
      <xdr:spPr>
        <a:xfrm>
          <a:off x="20383500" y="68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73852</xdr:rowOff>
    </xdr:from>
    <xdr:to>
      <xdr:col>111</xdr:col>
      <xdr:colOff>177800</xdr:colOff>
      <xdr:row>40</xdr:row>
      <xdr:rowOff>84296</xdr:rowOff>
    </xdr:to>
    <xdr:cxnSp macro="">
      <xdr:nvCxnSpPr>
        <xdr:cNvPr id="393" name="直線コネクタ 392">
          <a:extLst>
            <a:ext uri="{FF2B5EF4-FFF2-40B4-BE49-F238E27FC236}">
              <a16:creationId xmlns:a16="http://schemas.microsoft.com/office/drawing/2014/main" id="{CE4BD2BA-1AE4-42B2-AC20-1B73FD21071E}"/>
            </a:ext>
          </a:extLst>
        </xdr:cNvPr>
        <xdr:cNvCxnSpPr/>
      </xdr:nvCxnSpPr>
      <xdr:spPr>
        <a:xfrm flipV="1">
          <a:off x="20434300" y="6931852"/>
          <a:ext cx="889000" cy="1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46787</xdr:rowOff>
    </xdr:from>
    <xdr:to>
      <xdr:col>102</xdr:col>
      <xdr:colOff>165100</xdr:colOff>
      <xdr:row>40</xdr:row>
      <xdr:rowOff>148387</xdr:rowOff>
    </xdr:to>
    <xdr:sp macro="" textlink="">
      <xdr:nvSpPr>
        <xdr:cNvPr id="394" name="楕円 393">
          <a:extLst>
            <a:ext uri="{FF2B5EF4-FFF2-40B4-BE49-F238E27FC236}">
              <a16:creationId xmlns:a16="http://schemas.microsoft.com/office/drawing/2014/main" id="{429641C7-0BF2-49EA-9F50-71CF7750490C}"/>
            </a:ext>
          </a:extLst>
        </xdr:cNvPr>
        <xdr:cNvSpPr/>
      </xdr:nvSpPr>
      <xdr:spPr>
        <a:xfrm>
          <a:off x="19494500" y="69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84296</xdr:rowOff>
    </xdr:from>
    <xdr:to>
      <xdr:col>107</xdr:col>
      <xdr:colOff>50800</xdr:colOff>
      <xdr:row>40</xdr:row>
      <xdr:rowOff>97587</xdr:rowOff>
    </xdr:to>
    <xdr:cxnSp macro="">
      <xdr:nvCxnSpPr>
        <xdr:cNvPr id="395" name="直線コネクタ 394">
          <a:extLst>
            <a:ext uri="{FF2B5EF4-FFF2-40B4-BE49-F238E27FC236}">
              <a16:creationId xmlns:a16="http://schemas.microsoft.com/office/drawing/2014/main" id="{B5807586-C675-4D65-A280-5AA6191A7231}"/>
            </a:ext>
          </a:extLst>
        </xdr:cNvPr>
        <xdr:cNvCxnSpPr/>
      </xdr:nvCxnSpPr>
      <xdr:spPr>
        <a:xfrm flipV="1">
          <a:off x="19545300" y="6942296"/>
          <a:ext cx="8890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396" name="n_1aveValue【一般廃棄物処理施設】&#10;一人当たり有形固定資産（償却資産）額">
          <a:extLst>
            <a:ext uri="{FF2B5EF4-FFF2-40B4-BE49-F238E27FC236}">
              <a16:creationId xmlns:a16="http://schemas.microsoft.com/office/drawing/2014/main" id="{102A0B72-35A7-4AFE-B505-1FC9202B7621}"/>
            </a:ext>
          </a:extLst>
        </xdr:cNvPr>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397" name="n_2aveValue【一般廃棄物処理施設】&#10;一人当たり有形固定資産（償却資産）額">
          <a:extLst>
            <a:ext uri="{FF2B5EF4-FFF2-40B4-BE49-F238E27FC236}">
              <a16:creationId xmlns:a16="http://schemas.microsoft.com/office/drawing/2014/main" id="{D78BF744-3B27-4FA3-8DC0-D054BE979630}"/>
            </a:ext>
          </a:extLst>
        </xdr:cNvPr>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398" name="n_3aveValue【一般廃棄物処理施設】&#10;一人当たり有形固定資産（償却資産）額">
          <a:extLst>
            <a:ext uri="{FF2B5EF4-FFF2-40B4-BE49-F238E27FC236}">
              <a16:creationId xmlns:a16="http://schemas.microsoft.com/office/drawing/2014/main" id="{F75155EE-3671-44F9-9D2C-6D44EDEFA70F}"/>
            </a:ext>
          </a:extLst>
        </xdr:cNvPr>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399" name="n_4aveValue【一般廃棄物処理施設】&#10;一人当たり有形固定資産（償却資産）額">
          <a:extLst>
            <a:ext uri="{FF2B5EF4-FFF2-40B4-BE49-F238E27FC236}">
              <a16:creationId xmlns:a16="http://schemas.microsoft.com/office/drawing/2014/main" id="{53C5713F-4783-48D0-8F9B-6E15E37315C0}"/>
            </a:ext>
          </a:extLst>
        </xdr:cNvPr>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115779</xdr:rowOff>
    </xdr:from>
    <xdr:ext cx="599010" cy="259045"/>
    <xdr:sp macro="" textlink="">
      <xdr:nvSpPr>
        <xdr:cNvPr id="400" name="n_1mainValue【一般廃棄物処理施設】&#10;一人当たり有形固定資産（償却資産）額">
          <a:extLst>
            <a:ext uri="{FF2B5EF4-FFF2-40B4-BE49-F238E27FC236}">
              <a16:creationId xmlns:a16="http://schemas.microsoft.com/office/drawing/2014/main" id="{01F884F7-8058-4666-B2CF-1A6370A1C8D2}"/>
            </a:ext>
          </a:extLst>
        </xdr:cNvPr>
        <xdr:cNvSpPr txBox="1"/>
      </xdr:nvSpPr>
      <xdr:spPr>
        <a:xfrm>
          <a:off x="21011095" y="697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126223</xdr:rowOff>
    </xdr:from>
    <xdr:ext cx="599010" cy="259045"/>
    <xdr:sp macro="" textlink="">
      <xdr:nvSpPr>
        <xdr:cNvPr id="401" name="n_2mainValue【一般廃棄物処理施設】&#10;一人当たり有形固定資産（償却資産）額">
          <a:extLst>
            <a:ext uri="{FF2B5EF4-FFF2-40B4-BE49-F238E27FC236}">
              <a16:creationId xmlns:a16="http://schemas.microsoft.com/office/drawing/2014/main" id="{7E89D737-4383-4F62-8C29-6152A5EB5D1C}"/>
            </a:ext>
          </a:extLst>
        </xdr:cNvPr>
        <xdr:cNvSpPr txBox="1"/>
      </xdr:nvSpPr>
      <xdr:spPr>
        <a:xfrm>
          <a:off x="20134795" y="698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139514</xdr:rowOff>
    </xdr:from>
    <xdr:ext cx="599010" cy="259045"/>
    <xdr:sp macro="" textlink="">
      <xdr:nvSpPr>
        <xdr:cNvPr id="402" name="n_3mainValue【一般廃棄物処理施設】&#10;一人当たり有形固定資産（償却資産）額">
          <a:extLst>
            <a:ext uri="{FF2B5EF4-FFF2-40B4-BE49-F238E27FC236}">
              <a16:creationId xmlns:a16="http://schemas.microsoft.com/office/drawing/2014/main" id="{314CFF9F-FDE0-4E20-9FF2-1F16D10A4A56}"/>
            </a:ext>
          </a:extLst>
        </xdr:cNvPr>
        <xdr:cNvSpPr txBox="1"/>
      </xdr:nvSpPr>
      <xdr:spPr>
        <a:xfrm>
          <a:off x="19245795" y="699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a:extLst>
            <a:ext uri="{FF2B5EF4-FFF2-40B4-BE49-F238E27FC236}">
              <a16:creationId xmlns:a16="http://schemas.microsoft.com/office/drawing/2014/main" id="{5FEBD2A6-5A50-435F-B87A-99662262B61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a:extLst>
            <a:ext uri="{FF2B5EF4-FFF2-40B4-BE49-F238E27FC236}">
              <a16:creationId xmlns:a16="http://schemas.microsoft.com/office/drawing/2014/main" id="{5849746A-015E-4634-A8AC-5AC033114D7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a:extLst>
            <a:ext uri="{FF2B5EF4-FFF2-40B4-BE49-F238E27FC236}">
              <a16:creationId xmlns:a16="http://schemas.microsoft.com/office/drawing/2014/main" id="{89C12123-B22C-4052-8A58-3A56CE636B1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a:extLst>
            <a:ext uri="{FF2B5EF4-FFF2-40B4-BE49-F238E27FC236}">
              <a16:creationId xmlns:a16="http://schemas.microsoft.com/office/drawing/2014/main" id="{6EF49D25-6CDA-46B1-B931-DF4279B5BB3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a:extLst>
            <a:ext uri="{FF2B5EF4-FFF2-40B4-BE49-F238E27FC236}">
              <a16:creationId xmlns:a16="http://schemas.microsoft.com/office/drawing/2014/main" id="{E5823FA0-43AE-4180-B3E0-F3C0854E04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a:extLst>
            <a:ext uri="{FF2B5EF4-FFF2-40B4-BE49-F238E27FC236}">
              <a16:creationId xmlns:a16="http://schemas.microsoft.com/office/drawing/2014/main" id="{E5F45A08-96E5-4711-9CB6-4518A1EF9E0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a:extLst>
            <a:ext uri="{FF2B5EF4-FFF2-40B4-BE49-F238E27FC236}">
              <a16:creationId xmlns:a16="http://schemas.microsoft.com/office/drawing/2014/main" id="{663E7BCB-2207-4A24-B827-F0263D326ED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a:extLst>
            <a:ext uri="{FF2B5EF4-FFF2-40B4-BE49-F238E27FC236}">
              <a16:creationId xmlns:a16="http://schemas.microsoft.com/office/drawing/2014/main" id="{16A913B7-3F62-4FAE-9AFD-7286B6741E7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a:extLst>
            <a:ext uri="{FF2B5EF4-FFF2-40B4-BE49-F238E27FC236}">
              <a16:creationId xmlns:a16="http://schemas.microsoft.com/office/drawing/2014/main" id="{F86D392F-73C0-40D6-B99D-5D68DC6AC75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a:extLst>
            <a:ext uri="{FF2B5EF4-FFF2-40B4-BE49-F238E27FC236}">
              <a16:creationId xmlns:a16="http://schemas.microsoft.com/office/drawing/2014/main" id="{E235167C-871A-4FBF-B8AB-5267846EFE4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3" name="テキスト ボックス 412">
          <a:extLst>
            <a:ext uri="{FF2B5EF4-FFF2-40B4-BE49-F238E27FC236}">
              <a16:creationId xmlns:a16="http://schemas.microsoft.com/office/drawing/2014/main" id="{9D6A4E44-D1EC-4FD7-B538-99E038BF6A6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4" name="直線コネクタ 413">
          <a:extLst>
            <a:ext uri="{FF2B5EF4-FFF2-40B4-BE49-F238E27FC236}">
              <a16:creationId xmlns:a16="http://schemas.microsoft.com/office/drawing/2014/main" id="{63737F60-99A4-43F1-9BAA-7C1C2B0B729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5" name="テキスト ボックス 414">
          <a:extLst>
            <a:ext uri="{FF2B5EF4-FFF2-40B4-BE49-F238E27FC236}">
              <a16:creationId xmlns:a16="http://schemas.microsoft.com/office/drawing/2014/main" id="{65CA3F4F-73E3-48A6-9C18-F4A2B6BCA31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6" name="直線コネクタ 415">
          <a:extLst>
            <a:ext uri="{FF2B5EF4-FFF2-40B4-BE49-F238E27FC236}">
              <a16:creationId xmlns:a16="http://schemas.microsoft.com/office/drawing/2014/main" id="{39A50367-3FE1-4DA0-AEF4-C771D2AC60D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7" name="テキスト ボックス 416">
          <a:extLst>
            <a:ext uri="{FF2B5EF4-FFF2-40B4-BE49-F238E27FC236}">
              <a16:creationId xmlns:a16="http://schemas.microsoft.com/office/drawing/2014/main" id="{8B0DE59D-4D5D-4DFD-B6D2-9BD8BC50872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8" name="直線コネクタ 417">
          <a:extLst>
            <a:ext uri="{FF2B5EF4-FFF2-40B4-BE49-F238E27FC236}">
              <a16:creationId xmlns:a16="http://schemas.microsoft.com/office/drawing/2014/main" id="{66ED3601-1C52-4BC1-A226-644DD8F163F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9" name="テキスト ボックス 418">
          <a:extLst>
            <a:ext uri="{FF2B5EF4-FFF2-40B4-BE49-F238E27FC236}">
              <a16:creationId xmlns:a16="http://schemas.microsoft.com/office/drawing/2014/main" id="{1EABB40B-A542-4D78-939B-7BFD0E55BDB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0" name="直線コネクタ 419">
          <a:extLst>
            <a:ext uri="{FF2B5EF4-FFF2-40B4-BE49-F238E27FC236}">
              <a16:creationId xmlns:a16="http://schemas.microsoft.com/office/drawing/2014/main" id="{225C51DD-7A23-4555-9072-C4E8C499F86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1" name="テキスト ボックス 420">
          <a:extLst>
            <a:ext uri="{FF2B5EF4-FFF2-40B4-BE49-F238E27FC236}">
              <a16:creationId xmlns:a16="http://schemas.microsoft.com/office/drawing/2014/main" id="{ABA0873B-A3E4-4AB7-A688-7C824701F31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2" name="直線コネクタ 421">
          <a:extLst>
            <a:ext uri="{FF2B5EF4-FFF2-40B4-BE49-F238E27FC236}">
              <a16:creationId xmlns:a16="http://schemas.microsoft.com/office/drawing/2014/main" id="{99359F95-DD32-4CD7-B9B6-F9A70DEED11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3" name="テキスト ボックス 422">
          <a:extLst>
            <a:ext uri="{FF2B5EF4-FFF2-40B4-BE49-F238E27FC236}">
              <a16:creationId xmlns:a16="http://schemas.microsoft.com/office/drawing/2014/main" id="{3E15AAEE-993F-47FD-AC31-F20E6DA3EFF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4" name="直線コネクタ 423">
          <a:extLst>
            <a:ext uri="{FF2B5EF4-FFF2-40B4-BE49-F238E27FC236}">
              <a16:creationId xmlns:a16="http://schemas.microsoft.com/office/drawing/2014/main" id="{C37C9FE5-0688-405D-A503-A794CA78D6E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5" name="テキスト ボックス 424">
          <a:extLst>
            <a:ext uri="{FF2B5EF4-FFF2-40B4-BE49-F238E27FC236}">
              <a16:creationId xmlns:a16="http://schemas.microsoft.com/office/drawing/2014/main" id="{491F96BA-6A12-431E-AAD9-2D1F6C0173E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a:extLst>
            <a:ext uri="{FF2B5EF4-FFF2-40B4-BE49-F238E27FC236}">
              <a16:creationId xmlns:a16="http://schemas.microsoft.com/office/drawing/2014/main" id="{CEFFBCBD-1A97-442B-A81E-B2C657FC46C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a:extLst>
            <a:ext uri="{FF2B5EF4-FFF2-40B4-BE49-F238E27FC236}">
              <a16:creationId xmlns:a16="http://schemas.microsoft.com/office/drawing/2014/main" id="{F801A1D5-6ED2-4938-9991-D62FAEF5A23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28" name="直線コネクタ 427">
          <a:extLst>
            <a:ext uri="{FF2B5EF4-FFF2-40B4-BE49-F238E27FC236}">
              <a16:creationId xmlns:a16="http://schemas.microsoft.com/office/drawing/2014/main" id="{A4ABF81F-5DC3-4522-B251-D015D7D15A15}"/>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29" name="【保健センター・保健所】&#10;有形固定資産減価償却率最小値テキスト">
          <a:extLst>
            <a:ext uri="{FF2B5EF4-FFF2-40B4-BE49-F238E27FC236}">
              <a16:creationId xmlns:a16="http://schemas.microsoft.com/office/drawing/2014/main" id="{C0D3D839-C9F9-43A9-977F-3D2CD3C3B26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0" name="直線コネクタ 429">
          <a:extLst>
            <a:ext uri="{FF2B5EF4-FFF2-40B4-BE49-F238E27FC236}">
              <a16:creationId xmlns:a16="http://schemas.microsoft.com/office/drawing/2014/main" id="{D68298B6-1824-4CAC-B181-388C5FA71593}"/>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31" name="【保健センター・保健所】&#10;有形固定資産減価償却率最大値テキスト">
          <a:extLst>
            <a:ext uri="{FF2B5EF4-FFF2-40B4-BE49-F238E27FC236}">
              <a16:creationId xmlns:a16="http://schemas.microsoft.com/office/drawing/2014/main" id="{8888A72B-0A50-492C-B428-3FA289624407}"/>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32" name="直線コネクタ 431">
          <a:extLst>
            <a:ext uri="{FF2B5EF4-FFF2-40B4-BE49-F238E27FC236}">
              <a16:creationId xmlns:a16="http://schemas.microsoft.com/office/drawing/2014/main" id="{42AEAF5C-5CDA-47FB-9D87-C61D606567B4}"/>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433" name="【保健センター・保健所】&#10;有形固定資産減価償却率平均値テキスト">
          <a:extLst>
            <a:ext uri="{FF2B5EF4-FFF2-40B4-BE49-F238E27FC236}">
              <a16:creationId xmlns:a16="http://schemas.microsoft.com/office/drawing/2014/main" id="{96F91258-528D-4C00-A1E2-FEED05CC779B}"/>
            </a:ext>
          </a:extLst>
        </xdr:cNvPr>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34" name="フローチャート: 判断 433">
          <a:extLst>
            <a:ext uri="{FF2B5EF4-FFF2-40B4-BE49-F238E27FC236}">
              <a16:creationId xmlns:a16="http://schemas.microsoft.com/office/drawing/2014/main" id="{E2A0A90D-BFCB-48DF-A591-CBE22E4A3623}"/>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a:extLst>
            <a:ext uri="{FF2B5EF4-FFF2-40B4-BE49-F238E27FC236}">
              <a16:creationId xmlns:a16="http://schemas.microsoft.com/office/drawing/2014/main" id="{7152B9B6-473E-47B7-9237-2B2686C5D91D}"/>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36" name="フローチャート: 判断 435">
          <a:extLst>
            <a:ext uri="{FF2B5EF4-FFF2-40B4-BE49-F238E27FC236}">
              <a16:creationId xmlns:a16="http://schemas.microsoft.com/office/drawing/2014/main" id="{1FE1E652-D6D0-4845-8FE1-0F59CCC75DD9}"/>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37" name="フローチャート: 判断 436">
          <a:extLst>
            <a:ext uri="{FF2B5EF4-FFF2-40B4-BE49-F238E27FC236}">
              <a16:creationId xmlns:a16="http://schemas.microsoft.com/office/drawing/2014/main" id="{044E9E00-B4A6-4D5E-9185-59C588A89524}"/>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38" name="フローチャート: 判断 437">
          <a:extLst>
            <a:ext uri="{FF2B5EF4-FFF2-40B4-BE49-F238E27FC236}">
              <a16:creationId xmlns:a16="http://schemas.microsoft.com/office/drawing/2014/main" id="{F70FB3CB-D348-493F-AE2B-E3DDD73CB469}"/>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7A4B83EC-3889-4AEA-B442-AF130E03A8C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50048BD5-70E1-403E-9CAA-8099E86D00E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7821CB30-BE77-4590-81F5-F2198E929EF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4049B9B6-D616-496B-87F8-C669CCD411C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342B8FC4-D162-42A1-BCFE-A8231C8A048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78196</xdr:rowOff>
    </xdr:from>
    <xdr:to>
      <xdr:col>85</xdr:col>
      <xdr:colOff>177800</xdr:colOff>
      <xdr:row>61</xdr:row>
      <xdr:rowOff>8346</xdr:rowOff>
    </xdr:to>
    <xdr:sp macro="" textlink="">
      <xdr:nvSpPr>
        <xdr:cNvPr id="444" name="楕円 443">
          <a:extLst>
            <a:ext uri="{FF2B5EF4-FFF2-40B4-BE49-F238E27FC236}">
              <a16:creationId xmlns:a16="http://schemas.microsoft.com/office/drawing/2014/main" id="{6AD40DBA-2FC6-4365-9798-DD85519A3ACF}"/>
            </a:ext>
          </a:extLst>
        </xdr:cNvPr>
        <xdr:cNvSpPr/>
      </xdr:nvSpPr>
      <xdr:spPr>
        <a:xfrm>
          <a:off x="162687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56623</xdr:rowOff>
    </xdr:from>
    <xdr:ext cx="405111" cy="259045"/>
    <xdr:sp macro="" textlink="">
      <xdr:nvSpPr>
        <xdr:cNvPr id="445" name="【保健センター・保健所】&#10;有形固定資産減価償却率該当値テキスト">
          <a:extLst>
            <a:ext uri="{FF2B5EF4-FFF2-40B4-BE49-F238E27FC236}">
              <a16:creationId xmlns:a16="http://schemas.microsoft.com/office/drawing/2014/main" id="{2DC070F6-1D6D-4D6E-B450-BB8D0E687555}"/>
            </a:ext>
          </a:extLst>
        </xdr:cNvPr>
        <xdr:cNvSpPr txBox="1"/>
      </xdr:nvSpPr>
      <xdr:spPr>
        <a:xfrm>
          <a:off x="16357600"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9616</xdr:rowOff>
    </xdr:from>
    <xdr:to>
      <xdr:col>81</xdr:col>
      <xdr:colOff>101600</xdr:colOff>
      <xdr:row>60</xdr:row>
      <xdr:rowOff>111216</xdr:rowOff>
    </xdr:to>
    <xdr:sp macro="" textlink="">
      <xdr:nvSpPr>
        <xdr:cNvPr id="446" name="楕円 445">
          <a:extLst>
            <a:ext uri="{FF2B5EF4-FFF2-40B4-BE49-F238E27FC236}">
              <a16:creationId xmlns:a16="http://schemas.microsoft.com/office/drawing/2014/main" id="{F8D803E5-722D-4CE6-B595-3021E9AA8A8B}"/>
            </a:ext>
          </a:extLst>
        </xdr:cNvPr>
        <xdr:cNvSpPr/>
      </xdr:nvSpPr>
      <xdr:spPr>
        <a:xfrm>
          <a:off x="15430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60416</xdr:rowOff>
    </xdr:from>
    <xdr:to>
      <xdr:col>85</xdr:col>
      <xdr:colOff>127000</xdr:colOff>
      <xdr:row>60</xdr:row>
      <xdr:rowOff>128996</xdr:rowOff>
    </xdr:to>
    <xdr:cxnSp macro="">
      <xdr:nvCxnSpPr>
        <xdr:cNvPr id="447" name="直線コネクタ 446">
          <a:extLst>
            <a:ext uri="{FF2B5EF4-FFF2-40B4-BE49-F238E27FC236}">
              <a16:creationId xmlns:a16="http://schemas.microsoft.com/office/drawing/2014/main" id="{22F126AF-A18F-43E7-86F2-66ECE43BA059}"/>
            </a:ext>
          </a:extLst>
        </xdr:cNvPr>
        <xdr:cNvCxnSpPr/>
      </xdr:nvCxnSpPr>
      <xdr:spPr>
        <a:xfrm>
          <a:off x="15481300" y="1034741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112485</xdr:rowOff>
    </xdr:from>
    <xdr:to>
      <xdr:col>76</xdr:col>
      <xdr:colOff>165100</xdr:colOff>
      <xdr:row>60</xdr:row>
      <xdr:rowOff>42635</xdr:rowOff>
    </xdr:to>
    <xdr:sp macro="" textlink="">
      <xdr:nvSpPr>
        <xdr:cNvPr id="448" name="楕円 447">
          <a:extLst>
            <a:ext uri="{FF2B5EF4-FFF2-40B4-BE49-F238E27FC236}">
              <a16:creationId xmlns:a16="http://schemas.microsoft.com/office/drawing/2014/main" id="{EEBA9AFF-B71A-45BA-A8DD-203D185DFAB4}"/>
            </a:ext>
          </a:extLst>
        </xdr:cNvPr>
        <xdr:cNvSpPr/>
      </xdr:nvSpPr>
      <xdr:spPr>
        <a:xfrm>
          <a:off x="14541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163285</xdr:rowOff>
    </xdr:from>
    <xdr:to>
      <xdr:col>81</xdr:col>
      <xdr:colOff>50800</xdr:colOff>
      <xdr:row>60</xdr:row>
      <xdr:rowOff>60416</xdr:rowOff>
    </xdr:to>
    <xdr:cxnSp macro="">
      <xdr:nvCxnSpPr>
        <xdr:cNvPr id="449" name="直線コネクタ 448">
          <a:extLst>
            <a:ext uri="{FF2B5EF4-FFF2-40B4-BE49-F238E27FC236}">
              <a16:creationId xmlns:a16="http://schemas.microsoft.com/office/drawing/2014/main" id="{F89B0E43-03A2-4B1F-808A-220182CBB54A}"/>
            </a:ext>
          </a:extLst>
        </xdr:cNvPr>
        <xdr:cNvCxnSpPr/>
      </xdr:nvCxnSpPr>
      <xdr:spPr>
        <a:xfrm>
          <a:off x="14592300" y="1027883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43906</xdr:rowOff>
    </xdr:from>
    <xdr:to>
      <xdr:col>72</xdr:col>
      <xdr:colOff>38100</xdr:colOff>
      <xdr:row>59</xdr:row>
      <xdr:rowOff>145506</xdr:rowOff>
    </xdr:to>
    <xdr:sp macro="" textlink="">
      <xdr:nvSpPr>
        <xdr:cNvPr id="450" name="楕円 449">
          <a:extLst>
            <a:ext uri="{FF2B5EF4-FFF2-40B4-BE49-F238E27FC236}">
              <a16:creationId xmlns:a16="http://schemas.microsoft.com/office/drawing/2014/main" id="{A7533DBC-499D-425F-9142-C2E9E66F5E15}"/>
            </a:ext>
          </a:extLst>
        </xdr:cNvPr>
        <xdr:cNvSpPr/>
      </xdr:nvSpPr>
      <xdr:spPr>
        <a:xfrm>
          <a:off x="13652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94706</xdr:rowOff>
    </xdr:from>
    <xdr:to>
      <xdr:col>76</xdr:col>
      <xdr:colOff>114300</xdr:colOff>
      <xdr:row>59</xdr:row>
      <xdr:rowOff>163285</xdr:rowOff>
    </xdr:to>
    <xdr:cxnSp macro="">
      <xdr:nvCxnSpPr>
        <xdr:cNvPr id="451" name="直線コネクタ 450">
          <a:extLst>
            <a:ext uri="{FF2B5EF4-FFF2-40B4-BE49-F238E27FC236}">
              <a16:creationId xmlns:a16="http://schemas.microsoft.com/office/drawing/2014/main" id="{F433EA89-0F43-4DE3-BC51-4C9B3D0D08F0}"/>
            </a:ext>
          </a:extLst>
        </xdr:cNvPr>
        <xdr:cNvCxnSpPr/>
      </xdr:nvCxnSpPr>
      <xdr:spPr>
        <a:xfrm>
          <a:off x="13703300" y="1021025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146776</xdr:rowOff>
    </xdr:from>
    <xdr:to>
      <xdr:col>67</xdr:col>
      <xdr:colOff>101600</xdr:colOff>
      <xdr:row>59</xdr:row>
      <xdr:rowOff>76926</xdr:rowOff>
    </xdr:to>
    <xdr:sp macro="" textlink="">
      <xdr:nvSpPr>
        <xdr:cNvPr id="452" name="楕円 451">
          <a:extLst>
            <a:ext uri="{FF2B5EF4-FFF2-40B4-BE49-F238E27FC236}">
              <a16:creationId xmlns:a16="http://schemas.microsoft.com/office/drawing/2014/main" id="{642490C7-1994-45F2-8063-3B3901F2664A}"/>
            </a:ext>
          </a:extLst>
        </xdr:cNvPr>
        <xdr:cNvSpPr/>
      </xdr:nvSpPr>
      <xdr:spPr>
        <a:xfrm>
          <a:off x="12763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26126</xdr:rowOff>
    </xdr:from>
    <xdr:to>
      <xdr:col>71</xdr:col>
      <xdr:colOff>177800</xdr:colOff>
      <xdr:row>59</xdr:row>
      <xdr:rowOff>94706</xdr:rowOff>
    </xdr:to>
    <xdr:cxnSp macro="">
      <xdr:nvCxnSpPr>
        <xdr:cNvPr id="453" name="直線コネクタ 452">
          <a:extLst>
            <a:ext uri="{FF2B5EF4-FFF2-40B4-BE49-F238E27FC236}">
              <a16:creationId xmlns:a16="http://schemas.microsoft.com/office/drawing/2014/main" id="{EC1ED612-40B0-4E43-A938-8DC5EEE0E1CD}"/>
            </a:ext>
          </a:extLst>
        </xdr:cNvPr>
        <xdr:cNvCxnSpPr/>
      </xdr:nvCxnSpPr>
      <xdr:spPr>
        <a:xfrm>
          <a:off x="12814300" y="101416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54" name="n_1aveValue【保健センター・保健所】&#10;有形固定資産減価償却率">
          <a:extLst>
            <a:ext uri="{FF2B5EF4-FFF2-40B4-BE49-F238E27FC236}">
              <a16:creationId xmlns:a16="http://schemas.microsoft.com/office/drawing/2014/main" id="{1186E0D4-440F-4D09-BB89-0AEA8FB229C3}"/>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455" name="n_2aveValue【保健センター・保健所】&#10;有形固定資産減価償却率">
          <a:extLst>
            <a:ext uri="{FF2B5EF4-FFF2-40B4-BE49-F238E27FC236}">
              <a16:creationId xmlns:a16="http://schemas.microsoft.com/office/drawing/2014/main" id="{60175A18-2CEA-4411-BC6D-F0E54A666769}"/>
            </a:ext>
          </a:extLst>
        </xdr:cNvPr>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456" name="n_3aveValue【保健センター・保健所】&#10;有形固定資産減価償却率">
          <a:extLst>
            <a:ext uri="{FF2B5EF4-FFF2-40B4-BE49-F238E27FC236}">
              <a16:creationId xmlns:a16="http://schemas.microsoft.com/office/drawing/2014/main" id="{7FBD988D-0F89-4EA4-B570-336C96540455}"/>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457" name="n_4aveValue【保健センター・保健所】&#10;有形固定資産減価償却率">
          <a:extLst>
            <a:ext uri="{FF2B5EF4-FFF2-40B4-BE49-F238E27FC236}">
              <a16:creationId xmlns:a16="http://schemas.microsoft.com/office/drawing/2014/main" id="{AC45EA95-5346-4B96-A061-4E5123BBC25B}"/>
            </a:ext>
          </a:extLst>
        </xdr:cNvPr>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102343</xdr:rowOff>
    </xdr:from>
    <xdr:ext cx="405111" cy="259045"/>
    <xdr:sp macro="" textlink="">
      <xdr:nvSpPr>
        <xdr:cNvPr id="458" name="n_1mainValue【保健センター・保健所】&#10;有形固定資産減価償却率">
          <a:extLst>
            <a:ext uri="{FF2B5EF4-FFF2-40B4-BE49-F238E27FC236}">
              <a16:creationId xmlns:a16="http://schemas.microsoft.com/office/drawing/2014/main" id="{6F137284-478B-46A2-BB0C-FCD7FF3106E8}"/>
            </a:ext>
          </a:extLst>
        </xdr:cNvPr>
        <xdr:cNvSpPr txBox="1"/>
      </xdr:nvSpPr>
      <xdr:spPr>
        <a:xfrm>
          <a:off x="152660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33762</xdr:rowOff>
    </xdr:from>
    <xdr:ext cx="405111" cy="259045"/>
    <xdr:sp macro="" textlink="">
      <xdr:nvSpPr>
        <xdr:cNvPr id="459" name="n_2mainValue【保健センター・保健所】&#10;有形固定資産減価償却率">
          <a:extLst>
            <a:ext uri="{FF2B5EF4-FFF2-40B4-BE49-F238E27FC236}">
              <a16:creationId xmlns:a16="http://schemas.microsoft.com/office/drawing/2014/main" id="{ECD7F160-FB61-4601-ABEB-6AEBF3220464}"/>
            </a:ext>
          </a:extLst>
        </xdr:cNvPr>
        <xdr:cNvSpPr txBox="1"/>
      </xdr:nvSpPr>
      <xdr:spPr>
        <a:xfrm>
          <a:off x="14389744" y="1032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162033</xdr:rowOff>
    </xdr:from>
    <xdr:ext cx="405111" cy="259045"/>
    <xdr:sp macro="" textlink="">
      <xdr:nvSpPr>
        <xdr:cNvPr id="460" name="n_3mainValue【保健センター・保健所】&#10;有形固定資産減価償却率">
          <a:extLst>
            <a:ext uri="{FF2B5EF4-FFF2-40B4-BE49-F238E27FC236}">
              <a16:creationId xmlns:a16="http://schemas.microsoft.com/office/drawing/2014/main" id="{2AC0F944-A69D-4920-B15E-CF20CCE6AF03}"/>
            </a:ext>
          </a:extLst>
        </xdr:cNvPr>
        <xdr:cNvSpPr txBox="1"/>
      </xdr:nvSpPr>
      <xdr:spPr>
        <a:xfrm>
          <a:off x="13500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93453</xdr:rowOff>
    </xdr:from>
    <xdr:ext cx="405111" cy="259045"/>
    <xdr:sp macro="" textlink="">
      <xdr:nvSpPr>
        <xdr:cNvPr id="461" name="n_4mainValue【保健センター・保健所】&#10;有形固定資産減価償却率">
          <a:extLst>
            <a:ext uri="{FF2B5EF4-FFF2-40B4-BE49-F238E27FC236}">
              <a16:creationId xmlns:a16="http://schemas.microsoft.com/office/drawing/2014/main" id="{772DB25D-036A-4F80-A9D6-30B19B900FB1}"/>
            </a:ext>
          </a:extLst>
        </xdr:cNvPr>
        <xdr:cNvSpPr txBox="1"/>
      </xdr:nvSpPr>
      <xdr:spPr>
        <a:xfrm>
          <a:off x="12611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a:extLst>
            <a:ext uri="{FF2B5EF4-FFF2-40B4-BE49-F238E27FC236}">
              <a16:creationId xmlns:a16="http://schemas.microsoft.com/office/drawing/2014/main" id="{AC4811A9-A3DC-48BA-B8B6-EA0AC301B5A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a:extLst>
            <a:ext uri="{FF2B5EF4-FFF2-40B4-BE49-F238E27FC236}">
              <a16:creationId xmlns:a16="http://schemas.microsoft.com/office/drawing/2014/main" id="{3A47E6A5-E956-4484-9B46-292CCA9BC25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a:extLst>
            <a:ext uri="{FF2B5EF4-FFF2-40B4-BE49-F238E27FC236}">
              <a16:creationId xmlns:a16="http://schemas.microsoft.com/office/drawing/2014/main" id="{58D31669-6103-4E83-A28E-2B87DF5529F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a:extLst>
            <a:ext uri="{FF2B5EF4-FFF2-40B4-BE49-F238E27FC236}">
              <a16:creationId xmlns:a16="http://schemas.microsoft.com/office/drawing/2014/main" id="{EE15495F-368A-473D-93DA-E16D0B0FC70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a:extLst>
            <a:ext uri="{FF2B5EF4-FFF2-40B4-BE49-F238E27FC236}">
              <a16:creationId xmlns:a16="http://schemas.microsoft.com/office/drawing/2014/main" id="{D0B4C18A-BE4D-4205-B851-49ACEEB438A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a:extLst>
            <a:ext uri="{FF2B5EF4-FFF2-40B4-BE49-F238E27FC236}">
              <a16:creationId xmlns:a16="http://schemas.microsoft.com/office/drawing/2014/main" id="{91FC779D-4317-42B0-9428-D75437723A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a:extLst>
            <a:ext uri="{FF2B5EF4-FFF2-40B4-BE49-F238E27FC236}">
              <a16:creationId xmlns:a16="http://schemas.microsoft.com/office/drawing/2014/main" id="{F1E4884B-5213-4E2D-B2B9-C0F5588DD1C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a:extLst>
            <a:ext uri="{FF2B5EF4-FFF2-40B4-BE49-F238E27FC236}">
              <a16:creationId xmlns:a16="http://schemas.microsoft.com/office/drawing/2014/main" id="{378E0845-4D28-4EDD-9C22-1102CE78B9C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a:extLst>
            <a:ext uri="{FF2B5EF4-FFF2-40B4-BE49-F238E27FC236}">
              <a16:creationId xmlns:a16="http://schemas.microsoft.com/office/drawing/2014/main" id="{B394585F-A96A-4BE8-A657-DFB1551EAA2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a:extLst>
            <a:ext uri="{FF2B5EF4-FFF2-40B4-BE49-F238E27FC236}">
              <a16:creationId xmlns:a16="http://schemas.microsoft.com/office/drawing/2014/main" id="{FD14F514-D74E-4AAD-B03D-1A2FE8DFD69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2" name="直線コネクタ 471">
          <a:extLst>
            <a:ext uri="{FF2B5EF4-FFF2-40B4-BE49-F238E27FC236}">
              <a16:creationId xmlns:a16="http://schemas.microsoft.com/office/drawing/2014/main" id="{868A7A4F-899A-4807-BA74-B4A8B0D970C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3" name="テキスト ボックス 472">
          <a:extLst>
            <a:ext uri="{FF2B5EF4-FFF2-40B4-BE49-F238E27FC236}">
              <a16:creationId xmlns:a16="http://schemas.microsoft.com/office/drawing/2014/main" id="{52FB6E9B-20D9-49B5-AE99-7D054582CB5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4" name="直線コネクタ 473">
          <a:extLst>
            <a:ext uri="{FF2B5EF4-FFF2-40B4-BE49-F238E27FC236}">
              <a16:creationId xmlns:a16="http://schemas.microsoft.com/office/drawing/2014/main" id="{BBBAFC5B-9AFE-4AE2-9F85-1D6BA61ACB8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5" name="テキスト ボックス 474">
          <a:extLst>
            <a:ext uri="{FF2B5EF4-FFF2-40B4-BE49-F238E27FC236}">
              <a16:creationId xmlns:a16="http://schemas.microsoft.com/office/drawing/2014/main" id="{6DE0BD41-036F-41F0-AC6F-85E40237EC8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6" name="直線コネクタ 475">
          <a:extLst>
            <a:ext uri="{FF2B5EF4-FFF2-40B4-BE49-F238E27FC236}">
              <a16:creationId xmlns:a16="http://schemas.microsoft.com/office/drawing/2014/main" id="{61F11A78-D53A-4E4F-8ABF-70557B0DFD9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7" name="テキスト ボックス 476">
          <a:extLst>
            <a:ext uri="{FF2B5EF4-FFF2-40B4-BE49-F238E27FC236}">
              <a16:creationId xmlns:a16="http://schemas.microsoft.com/office/drawing/2014/main" id="{4CB54D63-DC28-4F5B-8A23-81FBAA22F34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8" name="直線コネクタ 477">
          <a:extLst>
            <a:ext uri="{FF2B5EF4-FFF2-40B4-BE49-F238E27FC236}">
              <a16:creationId xmlns:a16="http://schemas.microsoft.com/office/drawing/2014/main" id="{C79795AF-2A93-4E11-A0F0-877C3118175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9" name="テキスト ボックス 478">
          <a:extLst>
            <a:ext uri="{FF2B5EF4-FFF2-40B4-BE49-F238E27FC236}">
              <a16:creationId xmlns:a16="http://schemas.microsoft.com/office/drawing/2014/main" id="{25B4A3FD-B601-4B41-A9E3-66ED6376C04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0" name="直線コネクタ 479">
          <a:extLst>
            <a:ext uri="{FF2B5EF4-FFF2-40B4-BE49-F238E27FC236}">
              <a16:creationId xmlns:a16="http://schemas.microsoft.com/office/drawing/2014/main" id="{C93A9149-DEA5-4774-AE84-30098A073AC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1" name="テキスト ボックス 480">
          <a:extLst>
            <a:ext uri="{FF2B5EF4-FFF2-40B4-BE49-F238E27FC236}">
              <a16:creationId xmlns:a16="http://schemas.microsoft.com/office/drawing/2014/main" id="{4D5D3826-DD5C-4A3B-BC3F-E10774CE5BD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2" name="【保健センター・保健所】&#10;一人当たり面積グラフ枠">
          <a:extLst>
            <a:ext uri="{FF2B5EF4-FFF2-40B4-BE49-F238E27FC236}">
              <a16:creationId xmlns:a16="http://schemas.microsoft.com/office/drawing/2014/main" id="{4576D5A2-8957-45E1-992D-E623EE2ED68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483" name="直線コネクタ 482">
          <a:extLst>
            <a:ext uri="{FF2B5EF4-FFF2-40B4-BE49-F238E27FC236}">
              <a16:creationId xmlns:a16="http://schemas.microsoft.com/office/drawing/2014/main" id="{DEABBAEE-08A5-4E90-B753-FBEDFC649FD1}"/>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84" name="【保健センター・保健所】&#10;一人当たり面積最小値テキスト">
          <a:extLst>
            <a:ext uri="{FF2B5EF4-FFF2-40B4-BE49-F238E27FC236}">
              <a16:creationId xmlns:a16="http://schemas.microsoft.com/office/drawing/2014/main" id="{83338DE0-EA19-4FBB-BB20-EC4216187FC7}"/>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85" name="直線コネクタ 484">
          <a:extLst>
            <a:ext uri="{FF2B5EF4-FFF2-40B4-BE49-F238E27FC236}">
              <a16:creationId xmlns:a16="http://schemas.microsoft.com/office/drawing/2014/main" id="{60083B6F-DD7B-47F4-9C36-427874A5F4F7}"/>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486" name="【保健センター・保健所】&#10;一人当たり面積最大値テキスト">
          <a:extLst>
            <a:ext uri="{FF2B5EF4-FFF2-40B4-BE49-F238E27FC236}">
              <a16:creationId xmlns:a16="http://schemas.microsoft.com/office/drawing/2014/main" id="{B996F341-35F4-4BEA-8F58-D9F342F5EEE7}"/>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487" name="直線コネクタ 486">
          <a:extLst>
            <a:ext uri="{FF2B5EF4-FFF2-40B4-BE49-F238E27FC236}">
              <a16:creationId xmlns:a16="http://schemas.microsoft.com/office/drawing/2014/main" id="{9A8D1BF7-F2B9-419C-A84A-DAFF94AEE0CC}"/>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488" name="【保健センター・保健所】&#10;一人当たり面積平均値テキスト">
          <a:extLst>
            <a:ext uri="{FF2B5EF4-FFF2-40B4-BE49-F238E27FC236}">
              <a16:creationId xmlns:a16="http://schemas.microsoft.com/office/drawing/2014/main" id="{672AA36E-81F5-46C7-92D6-5F4D1450955A}"/>
            </a:ext>
          </a:extLst>
        </xdr:cNvPr>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489" name="フローチャート: 判断 488">
          <a:extLst>
            <a:ext uri="{FF2B5EF4-FFF2-40B4-BE49-F238E27FC236}">
              <a16:creationId xmlns:a16="http://schemas.microsoft.com/office/drawing/2014/main" id="{A2742B8C-F52C-4FF5-AE46-4BB8F66C7460}"/>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490" name="フローチャート: 判断 489">
          <a:extLst>
            <a:ext uri="{FF2B5EF4-FFF2-40B4-BE49-F238E27FC236}">
              <a16:creationId xmlns:a16="http://schemas.microsoft.com/office/drawing/2014/main" id="{2C8F79D7-1489-48F7-A1D8-12E9022FF6BF}"/>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491" name="フローチャート: 判断 490">
          <a:extLst>
            <a:ext uri="{FF2B5EF4-FFF2-40B4-BE49-F238E27FC236}">
              <a16:creationId xmlns:a16="http://schemas.microsoft.com/office/drawing/2014/main" id="{1CD93074-6726-4779-91CB-476404159B82}"/>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92" name="フローチャート: 判断 491">
          <a:extLst>
            <a:ext uri="{FF2B5EF4-FFF2-40B4-BE49-F238E27FC236}">
              <a16:creationId xmlns:a16="http://schemas.microsoft.com/office/drawing/2014/main" id="{1DB04CE6-456A-4052-A2CD-BF83271DB899}"/>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493" name="フローチャート: 判断 492">
          <a:extLst>
            <a:ext uri="{FF2B5EF4-FFF2-40B4-BE49-F238E27FC236}">
              <a16:creationId xmlns:a16="http://schemas.microsoft.com/office/drawing/2014/main" id="{CB555FB3-8E59-4251-AA4E-B1DB0A3C315C}"/>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86DB6E20-31BE-4DA1-B352-0B50C7658B4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4182E600-52B3-4F60-AC90-667BF2EA186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BC9DB176-70EF-45F9-9CE1-AB3F22345DE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D9A30D89-1FFD-4742-854A-2A57ECABE8F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A1CA273B-2A12-4842-B24F-8F5522DFB71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81788</xdr:rowOff>
    </xdr:from>
    <xdr:to>
      <xdr:col>116</xdr:col>
      <xdr:colOff>114300</xdr:colOff>
      <xdr:row>63</xdr:row>
      <xdr:rowOff>11938</xdr:rowOff>
    </xdr:to>
    <xdr:sp macro="" textlink="">
      <xdr:nvSpPr>
        <xdr:cNvPr id="499" name="楕円 498">
          <a:extLst>
            <a:ext uri="{FF2B5EF4-FFF2-40B4-BE49-F238E27FC236}">
              <a16:creationId xmlns:a16="http://schemas.microsoft.com/office/drawing/2014/main" id="{1DC8C583-6648-4FC7-8DFB-BCAFFCB4D6A4}"/>
            </a:ext>
          </a:extLst>
        </xdr:cNvPr>
        <xdr:cNvSpPr/>
      </xdr:nvSpPr>
      <xdr:spPr>
        <a:xfrm>
          <a:off x="22110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168165</xdr:rowOff>
    </xdr:from>
    <xdr:ext cx="469744" cy="259045"/>
    <xdr:sp macro="" textlink="">
      <xdr:nvSpPr>
        <xdr:cNvPr id="500" name="【保健センター・保健所】&#10;一人当たり面積該当値テキスト">
          <a:extLst>
            <a:ext uri="{FF2B5EF4-FFF2-40B4-BE49-F238E27FC236}">
              <a16:creationId xmlns:a16="http://schemas.microsoft.com/office/drawing/2014/main" id="{8C5789C8-8115-4489-9DB4-38B5FC7682A2}"/>
            </a:ext>
          </a:extLst>
        </xdr:cNvPr>
        <xdr:cNvSpPr txBox="1"/>
      </xdr:nvSpPr>
      <xdr:spPr>
        <a:xfrm>
          <a:off x="22199600" y="1062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501" name="楕円 500">
          <a:extLst>
            <a:ext uri="{FF2B5EF4-FFF2-40B4-BE49-F238E27FC236}">
              <a16:creationId xmlns:a16="http://schemas.microsoft.com/office/drawing/2014/main" id="{B523F631-9F1D-45F2-8BC3-87E5C282BD46}"/>
            </a:ext>
          </a:extLst>
        </xdr:cNvPr>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137160</xdr:rowOff>
    </xdr:to>
    <xdr:cxnSp macro="">
      <xdr:nvCxnSpPr>
        <xdr:cNvPr id="502" name="直線コネクタ 501">
          <a:extLst>
            <a:ext uri="{FF2B5EF4-FFF2-40B4-BE49-F238E27FC236}">
              <a16:creationId xmlns:a16="http://schemas.microsoft.com/office/drawing/2014/main" id="{B15F8DAA-D808-42C7-9311-9ABC680EB869}"/>
            </a:ext>
          </a:extLst>
        </xdr:cNvPr>
        <xdr:cNvCxnSpPr/>
      </xdr:nvCxnSpPr>
      <xdr:spPr>
        <a:xfrm flipV="1">
          <a:off x="21323300" y="10762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90932</xdr:rowOff>
    </xdr:from>
    <xdr:to>
      <xdr:col>107</xdr:col>
      <xdr:colOff>101600</xdr:colOff>
      <xdr:row>63</xdr:row>
      <xdr:rowOff>21082</xdr:rowOff>
    </xdr:to>
    <xdr:sp macro="" textlink="">
      <xdr:nvSpPr>
        <xdr:cNvPr id="503" name="楕円 502">
          <a:extLst>
            <a:ext uri="{FF2B5EF4-FFF2-40B4-BE49-F238E27FC236}">
              <a16:creationId xmlns:a16="http://schemas.microsoft.com/office/drawing/2014/main" id="{E4C26AFC-9518-44B6-9D2A-CC8E0105E04F}"/>
            </a:ext>
          </a:extLst>
        </xdr:cNvPr>
        <xdr:cNvSpPr/>
      </xdr:nvSpPr>
      <xdr:spPr>
        <a:xfrm>
          <a:off x="20383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141732</xdr:rowOff>
    </xdr:to>
    <xdr:cxnSp macro="">
      <xdr:nvCxnSpPr>
        <xdr:cNvPr id="504" name="直線コネクタ 503">
          <a:extLst>
            <a:ext uri="{FF2B5EF4-FFF2-40B4-BE49-F238E27FC236}">
              <a16:creationId xmlns:a16="http://schemas.microsoft.com/office/drawing/2014/main" id="{640C700D-9192-4590-A198-F3DDC91F0DCB}"/>
            </a:ext>
          </a:extLst>
        </xdr:cNvPr>
        <xdr:cNvCxnSpPr/>
      </xdr:nvCxnSpPr>
      <xdr:spPr>
        <a:xfrm flipV="1">
          <a:off x="20434300" y="1076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95504</xdr:rowOff>
    </xdr:from>
    <xdr:to>
      <xdr:col>102</xdr:col>
      <xdr:colOff>165100</xdr:colOff>
      <xdr:row>63</xdr:row>
      <xdr:rowOff>25654</xdr:rowOff>
    </xdr:to>
    <xdr:sp macro="" textlink="">
      <xdr:nvSpPr>
        <xdr:cNvPr id="505" name="楕円 504">
          <a:extLst>
            <a:ext uri="{FF2B5EF4-FFF2-40B4-BE49-F238E27FC236}">
              <a16:creationId xmlns:a16="http://schemas.microsoft.com/office/drawing/2014/main" id="{FE56F985-3037-42E2-BDC9-8616DCD88B72}"/>
            </a:ext>
          </a:extLst>
        </xdr:cNvPr>
        <xdr:cNvSpPr/>
      </xdr:nvSpPr>
      <xdr:spPr>
        <a:xfrm>
          <a:off x="19494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141732</xdr:rowOff>
    </xdr:from>
    <xdr:to>
      <xdr:col>107</xdr:col>
      <xdr:colOff>50800</xdr:colOff>
      <xdr:row>62</xdr:row>
      <xdr:rowOff>146304</xdr:rowOff>
    </xdr:to>
    <xdr:cxnSp macro="">
      <xdr:nvCxnSpPr>
        <xdr:cNvPr id="506" name="直線コネクタ 505">
          <a:extLst>
            <a:ext uri="{FF2B5EF4-FFF2-40B4-BE49-F238E27FC236}">
              <a16:creationId xmlns:a16="http://schemas.microsoft.com/office/drawing/2014/main" id="{8566E6C4-EEF5-4417-9FFC-C9FACFA2EE7D}"/>
            </a:ext>
          </a:extLst>
        </xdr:cNvPr>
        <xdr:cNvCxnSpPr/>
      </xdr:nvCxnSpPr>
      <xdr:spPr>
        <a:xfrm flipV="1">
          <a:off x="19545300" y="1077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100076</xdr:rowOff>
    </xdr:from>
    <xdr:to>
      <xdr:col>98</xdr:col>
      <xdr:colOff>38100</xdr:colOff>
      <xdr:row>63</xdr:row>
      <xdr:rowOff>30226</xdr:rowOff>
    </xdr:to>
    <xdr:sp macro="" textlink="">
      <xdr:nvSpPr>
        <xdr:cNvPr id="507" name="楕円 506">
          <a:extLst>
            <a:ext uri="{FF2B5EF4-FFF2-40B4-BE49-F238E27FC236}">
              <a16:creationId xmlns:a16="http://schemas.microsoft.com/office/drawing/2014/main" id="{AD7CECC9-710B-4BB3-A07B-24374DEEEA31}"/>
            </a:ext>
          </a:extLst>
        </xdr:cNvPr>
        <xdr:cNvSpPr/>
      </xdr:nvSpPr>
      <xdr:spPr>
        <a:xfrm>
          <a:off x="18605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146304</xdr:rowOff>
    </xdr:from>
    <xdr:to>
      <xdr:col>102</xdr:col>
      <xdr:colOff>114300</xdr:colOff>
      <xdr:row>62</xdr:row>
      <xdr:rowOff>150876</xdr:rowOff>
    </xdr:to>
    <xdr:cxnSp macro="">
      <xdr:nvCxnSpPr>
        <xdr:cNvPr id="508" name="直線コネクタ 507">
          <a:extLst>
            <a:ext uri="{FF2B5EF4-FFF2-40B4-BE49-F238E27FC236}">
              <a16:creationId xmlns:a16="http://schemas.microsoft.com/office/drawing/2014/main" id="{EAC3A0DD-8DF4-45A5-B343-41C4497AB487}"/>
            </a:ext>
          </a:extLst>
        </xdr:cNvPr>
        <xdr:cNvCxnSpPr/>
      </xdr:nvCxnSpPr>
      <xdr:spPr>
        <a:xfrm flipV="1">
          <a:off x="18656300" y="1077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509" name="n_1aveValue【保健センター・保健所】&#10;一人当たり面積">
          <a:extLst>
            <a:ext uri="{FF2B5EF4-FFF2-40B4-BE49-F238E27FC236}">
              <a16:creationId xmlns:a16="http://schemas.microsoft.com/office/drawing/2014/main" id="{C8903900-CA80-4992-9600-DC1EDF6C2B8B}"/>
            </a:ext>
          </a:extLst>
        </xdr:cNvPr>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510" name="n_2aveValue【保健センター・保健所】&#10;一人当たり面積">
          <a:extLst>
            <a:ext uri="{FF2B5EF4-FFF2-40B4-BE49-F238E27FC236}">
              <a16:creationId xmlns:a16="http://schemas.microsoft.com/office/drawing/2014/main" id="{38D9524A-0BB1-4950-B26C-DAA34EBE1473}"/>
            </a:ext>
          </a:extLst>
        </xdr:cNvPr>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511" name="n_3aveValue【保健センター・保健所】&#10;一人当たり面積">
          <a:extLst>
            <a:ext uri="{FF2B5EF4-FFF2-40B4-BE49-F238E27FC236}">
              <a16:creationId xmlns:a16="http://schemas.microsoft.com/office/drawing/2014/main" id="{D8D38F7B-E1BA-4E78-BC27-E2215FAF4E3A}"/>
            </a:ext>
          </a:extLst>
        </xdr:cNvPr>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512" name="n_4aveValue【保健センター・保健所】&#10;一人当たり面積">
          <a:extLst>
            <a:ext uri="{FF2B5EF4-FFF2-40B4-BE49-F238E27FC236}">
              <a16:creationId xmlns:a16="http://schemas.microsoft.com/office/drawing/2014/main" id="{61826D3E-BA73-4983-B4ED-9EEEBDDC7730}"/>
            </a:ext>
          </a:extLst>
        </xdr:cNvPr>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513" name="n_1mainValue【保健センター・保健所】&#10;一人当たり面積">
          <a:extLst>
            <a:ext uri="{FF2B5EF4-FFF2-40B4-BE49-F238E27FC236}">
              <a16:creationId xmlns:a16="http://schemas.microsoft.com/office/drawing/2014/main" id="{76DB06BB-8CCD-41B6-A1A5-932D8461615C}"/>
            </a:ext>
          </a:extLst>
        </xdr:cNvPr>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12209</xdr:rowOff>
    </xdr:from>
    <xdr:ext cx="469744" cy="259045"/>
    <xdr:sp macro="" textlink="">
      <xdr:nvSpPr>
        <xdr:cNvPr id="514" name="n_2mainValue【保健センター・保健所】&#10;一人当たり面積">
          <a:extLst>
            <a:ext uri="{FF2B5EF4-FFF2-40B4-BE49-F238E27FC236}">
              <a16:creationId xmlns:a16="http://schemas.microsoft.com/office/drawing/2014/main" id="{AA3A9EF7-0F93-4F88-882D-7B4A797BD05E}"/>
            </a:ext>
          </a:extLst>
        </xdr:cNvPr>
        <xdr:cNvSpPr txBox="1"/>
      </xdr:nvSpPr>
      <xdr:spPr>
        <a:xfrm>
          <a:off x="20199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16781</xdr:rowOff>
    </xdr:from>
    <xdr:ext cx="469744" cy="259045"/>
    <xdr:sp macro="" textlink="">
      <xdr:nvSpPr>
        <xdr:cNvPr id="515" name="n_3mainValue【保健センター・保健所】&#10;一人当たり面積">
          <a:extLst>
            <a:ext uri="{FF2B5EF4-FFF2-40B4-BE49-F238E27FC236}">
              <a16:creationId xmlns:a16="http://schemas.microsoft.com/office/drawing/2014/main" id="{D2B0A72F-0B3A-4F55-B634-AB400EA1EA99}"/>
            </a:ext>
          </a:extLst>
        </xdr:cNvPr>
        <xdr:cNvSpPr txBox="1"/>
      </xdr:nvSpPr>
      <xdr:spPr>
        <a:xfrm>
          <a:off x="19310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21353</xdr:rowOff>
    </xdr:from>
    <xdr:ext cx="469744" cy="259045"/>
    <xdr:sp macro="" textlink="">
      <xdr:nvSpPr>
        <xdr:cNvPr id="516" name="n_4mainValue【保健センター・保健所】&#10;一人当たり面積">
          <a:extLst>
            <a:ext uri="{FF2B5EF4-FFF2-40B4-BE49-F238E27FC236}">
              <a16:creationId xmlns:a16="http://schemas.microsoft.com/office/drawing/2014/main" id="{C8B01373-0F6E-45F3-A6F0-46BE46449656}"/>
            </a:ext>
          </a:extLst>
        </xdr:cNvPr>
        <xdr:cNvSpPr txBox="1"/>
      </xdr:nvSpPr>
      <xdr:spPr>
        <a:xfrm>
          <a:off x="18421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a:extLst>
            <a:ext uri="{FF2B5EF4-FFF2-40B4-BE49-F238E27FC236}">
              <a16:creationId xmlns:a16="http://schemas.microsoft.com/office/drawing/2014/main" id="{D8EE22B8-D631-4B33-86E2-BEA5B4DC833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a:extLst>
            <a:ext uri="{FF2B5EF4-FFF2-40B4-BE49-F238E27FC236}">
              <a16:creationId xmlns:a16="http://schemas.microsoft.com/office/drawing/2014/main" id="{9AE8D711-B1DE-41B5-8143-4B3EEA260EB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a:extLst>
            <a:ext uri="{FF2B5EF4-FFF2-40B4-BE49-F238E27FC236}">
              <a16:creationId xmlns:a16="http://schemas.microsoft.com/office/drawing/2014/main" id="{D3D60773-7E34-4E02-8EF1-3A332FA1965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a:extLst>
            <a:ext uri="{FF2B5EF4-FFF2-40B4-BE49-F238E27FC236}">
              <a16:creationId xmlns:a16="http://schemas.microsoft.com/office/drawing/2014/main" id="{E3FA6A2B-B377-47FE-94E7-C31D396EE54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a:extLst>
            <a:ext uri="{FF2B5EF4-FFF2-40B4-BE49-F238E27FC236}">
              <a16:creationId xmlns:a16="http://schemas.microsoft.com/office/drawing/2014/main" id="{1960222F-A270-49D5-817A-69AB1F0FB55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a:extLst>
            <a:ext uri="{FF2B5EF4-FFF2-40B4-BE49-F238E27FC236}">
              <a16:creationId xmlns:a16="http://schemas.microsoft.com/office/drawing/2014/main" id="{73E8F1D9-495F-4E27-B5DA-5ABD10AFFC3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a:extLst>
            <a:ext uri="{FF2B5EF4-FFF2-40B4-BE49-F238E27FC236}">
              <a16:creationId xmlns:a16="http://schemas.microsoft.com/office/drawing/2014/main" id="{0BE1C516-12F9-44AB-9463-4848696CA9F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a:extLst>
            <a:ext uri="{FF2B5EF4-FFF2-40B4-BE49-F238E27FC236}">
              <a16:creationId xmlns:a16="http://schemas.microsoft.com/office/drawing/2014/main" id="{38B4CC57-3EC1-4549-81FC-FCF2224A9DE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a:extLst>
            <a:ext uri="{FF2B5EF4-FFF2-40B4-BE49-F238E27FC236}">
              <a16:creationId xmlns:a16="http://schemas.microsoft.com/office/drawing/2014/main" id="{20A80C28-97DB-49CC-BED1-CF2626784F2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a:extLst>
            <a:ext uri="{FF2B5EF4-FFF2-40B4-BE49-F238E27FC236}">
              <a16:creationId xmlns:a16="http://schemas.microsoft.com/office/drawing/2014/main" id="{6D2D4BB6-C134-4596-92C5-CEAC78162C8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7" name="テキスト ボックス 526">
          <a:extLst>
            <a:ext uri="{FF2B5EF4-FFF2-40B4-BE49-F238E27FC236}">
              <a16:creationId xmlns:a16="http://schemas.microsoft.com/office/drawing/2014/main" id="{8CD960E1-AE66-436D-B3F3-E36B69040B8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8" name="直線コネクタ 527">
          <a:extLst>
            <a:ext uri="{FF2B5EF4-FFF2-40B4-BE49-F238E27FC236}">
              <a16:creationId xmlns:a16="http://schemas.microsoft.com/office/drawing/2014/main" id="{DAB291AF-A4F4-46EA-9637-5BCCCFDE251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9" name="テキスト ボックス 528">
          <a:extLst>
            <a:ext uri="{FF2B5EF4-FFF2-40B4-BE49-F238E27FC236}">
              <a16:creationId xmlns:a16="http://schemas.microsoft.com/office/drawing/2014/main" id="{9855FE7D-17D2-4651-AC8A-02234662429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0" name="直線コネクタ 529">
          <a:extLst>
            <a:ext uri="{FF2B5EF4-FFF2-40B4-BE49-F238E27FC236}">
              <a16:creationId xmlns:a16="http://schemas.microsoft.com/office/drawing/2014/main" id="{085752AB-327F-40DF-BF10-BB51916ED2E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1" name="テキスト ボックス 530">
          <a:extLst>
            <a:ext uri="{FF2B5EF4-FFF2-40B4-BE49-F238E27FC236}">
              <a16:creationId xmlns:a16="http://schemas.microsoft.com/office/drawing/2014/main" id="{7BD74AF9-B0C2-4FBF-ACE9-9431275AE7A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2" name="直線コネクタ 531">
          <a:extLst>
            <a:ext uri="{FF2B5EF4-FFF2-40B4-BE49-F238E27FC236}">
              <a16:creationId xmlns:a16="http://schemas.microsoft.com/office/drawing/2014/main" id="{389E1AE3-D0A3-443C-9638-A852CCFA727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3" name="テキスト ボックス 532">
          <a:extLst>
            <a:ext uri="{FF2B5EF4-FFF2-40B4-BE49-F238E27FC236}">
              <a16:creationId xmlns:a16="http://schemas.microsoft.com/office/drawing/2014/main" id="{1B2F25F4-7EC5-4E9F-A342-0C9631046C7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4" name="直線コネクタ 533">
          <a:extLst>
            <a:ext uri="{FF2B5EF4-FFF2-40B4-BE49-F238E27FC236}">
              <a16:creationId xmlns:a16="http://schemas.microsoft.com/office/drawing/2014/main" id="{DD54B0DF-6BD1-4624-A3DC-AC78423CA7B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5" name="テキスト ボックス 534">
          <a:extLst>
            <a:ext uri="{FF2B5EF4-FFF2-40B4-BE49-F238E27FC236}">
              <a16:creationId xmlns:a16="http://schemas.microsoft.com/office/drawing/2014/main" id="{6B56ED9A-F2B6-45A0-A799-9D2FE30E1CA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6" name="直線コネクタ 535">
          <a:extLst>
            <a:ext uri="{FF2B5EF4-FFF2-40B4-BE49-F238E27FC236}">
              <a16:creationId xmlns:a16="http://schemas.microsoft.com/office/drawing/2014/main" id="{181DCCAD-7BF6-4B83-84C8-E8469D853DB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7" name="テキスト ボックス 536">
          <a:extLst>
            <a:ext uri="{FF2B5EF4-FFF2-40B4-BE49-F238E27FC236}">
              <a16:creationId xmlns:a16="http://schemas.microsoft.com/office/drawing/2014/main" id="{EFC40319-B69F-441F-85BE-FC7FAADD1D3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a:extLst>
            <a:ext uri="{FF2B5EF4-FFF2-40B4-BE49-F238E27FC236}">
              <a16:creationId xmlns:a16="http://schemas.microsoft.com/office/drawing/2014/main" id="{FF8665F0-7E8F-4338-A230-9E14DBAA23C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39" name="テキスト ボックス 538">
          <a:extLst>
            <a:ext uri="{FF2B5EF4-FFF2-40B4-BE49-F238E27FC236}">
              <a16:creationId xmlns:a16="http://schemas.microsoft.com/office/drawing/2014/main" id="{3F874563-C573-4822-9BC9-5E337C59C66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a:extLst>
            <a:ext uri="{FF2B5EF4-FFF2-40B4-BE49-F238E27FC236}">
              <a16:creationId xmlns:a16="http://schemas.microsoft.com/office/drawing/2014/main" id="{0C41CED4-21C1-4204-9860-B4B1EF46699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541" name="直線コネクタ 540">
          <a:extLst>
            <a:ext uri="{FF2B5EF4-FFF2-40B4-BE49-F238E27FC236}">
              <a16:creationId xmlns:a16="http://schemas.microsoft.com/office/drawing/2014/main" id="{328D5345-F88B-493B-9C77-034B8ED0F4E3}"/>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2" name="【消防施設】&#10;有形固定資産減価償却率最小値テキスト">
          <a:extLst>
            <a:ext uri="{FF2B5EF4-FFF2-40B4-BE49-F238E27FC236}">
              <a16:creationId xmlns:a16="http://schemas.microsoft.com/office/drawing/2014/main" id="{34325A1B-74B3-48C6-B4C8-574A9CD68C33}"/>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3" name="直線コネクタ 542">
          <a:extLst>
            <a:ext uri="{FF2B5EF4-FFF2-40B4-BE49-F238E27FC236}">
              <a16:creationId xmlns:a16="http://schemas.microsoft.com/office/drawing/2014/main" id="{81532820-434E-4AF8-BC20-8936A35514A6}"/>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544" name="【消防施設】&#10;有形固定資産減価償却率最大値テキスト">
          <a:extLst>
            <a:ext uri="{FF2B5EF4-FFF2-40B4-BE49-F238E27FC236}">
              <a16:creationId xmlns:a16="http://schemas.microsoft.com/office/drawing/2014/main" id="{410D8F38-C658-4A38-BA74-59762AA5E2BA}"/>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545" name="直線コネクタ 544">
          <a:extLst>
            <a:ext uri="{FF2B5EF4-FFF2-40B4-BE49-F238E27FC236}">
              <a16:creationId xmlns:a16="http://schemas.microsoft.com/office/drawing/2014/main" id="{C946230E-C02B-4BF3-8EA1-68523660263E}"/>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46" name="【消防施設】&#10;有形固定資産減価償却率平均値テキスト">
          <a:extLst>
            <a:ext uri="{FF2B5EF4-FFF2-40B4-BE49-F238E27FC236}">
              <a16:creationId xmlns:a16="http://schemas.microsoft.com/office/drawing/2014/main" id="{B5EB4616-31CD-4C9D-BF83-32B637F1CE76}"/>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47" name="フローチャート: 判断 546">
          <a:extLst>
            <a:ext uri="{FF2B5EF4-FFF2-40B4-BE49-F238E27FC236}">
              <a16:creationId xmlns:a16="http://schemas.microsoft.com/office/drawing/2014/main" id="{2290447F-0C8E-43CD-B5F6-9F763BD72078}"/>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548" name="フローチャート: 判断 547">
          <a:extLst>
            <a:ext uri="{FF2B5EF4-FFF2-40B4-BE49-F238E27FC236}">
              <a16:creationId xmlns:a16="http://schemas.microsoft.com/office/drawing/2014/main" id="{8038B472-5371-47A6-863E-BC5C28F6AE45}"/>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549" name="フローチャート: 判断 548">
          <a:extLst>
            <a:ext uri="{FF2B5EF4-FFF2-40B4-BE49-F238E27FC236}">
              <a16:creationId xmlns:a16="http://schemas.microsoft.com/office/drawing/2014/main" id="{3964D387-14B6-434E-8F8E-7D0743C6E868}"/>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550" name="フローチャート: 判断 549">
          <a:extLst>
            <a:ext uri="{FF2B5EF4-FFF2-40B4-BE49-F238E27FC236}">
              <a16:creationId xmlns:a16="http://schemas.microsoft.com/office/drawing/2014/main" id="{A4754114-BC39-48D7-B7B4-2F5E56BC6B35}"/>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551" name="フローチャート: 判断 550">
          <a:extLst>
            <a:ext uri="{FF2B5EF4-FFF2-40B4-BE49-F238E27FC236}">
              <a16:creationId xmlns:a16="http://schemas.microsoft.com/office/drawing/2014/main" id="{8A43377F-1D56-44D7-A7AC-CED771D0F9B6}"/>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954477FE-4A22-409B-8043-7A477E7A04E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7FEE435E-027B-4124-9171-E8B635ACD86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ACC6E37F-5940-4E94-8763-D73B1575F0B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402EBD1A-C75D-40E7-8A50-42C94475529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14F6B85A-A797-4D79-B728-38AE0B1AED8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170180</xdr:rowOff>
    </xdr:from>
    <xdr:to>
      <xdr:col>85</xdr:col>
      <xdr:colOff>177800</xdr:colOff>
      <xdr:row>86</xdr:row>
      <xdr:rowOff>100330</xdr:rowOff>
    </xdr:to>
    <xdr:sp macro="" textlink="">
      <xdr:nvSpPr>
        <xdr:cNvPr id="557" name="楕円 556">
          <a:extLst>
            <a:ext uri="{FF2B5EF4-FFF2-40B4-BE49-F238E27FC236}">
              <a16:creationId xmlns:a16="http://schemas.microsoft.com/office/drawing/2014/main" id="{8A5A019C-90E2-41E0-A0FF-B0405A8B4770}"/>
            </a:ext>
          </a:extLst>
        </xdr:cNvPr>
        <xdr:cNvSpPr/>
      </xdr:nvSpPr>
      <xdr:spPr>
        <a:xfrm>
          <a:off x="162687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85107</xdr:rowOff>
    </xdr:from>
    <xdr:ext cx="405111" cy="259045"/>
    <xdr:sp macro="" textlink="">
      <xdr:nvSpPr>
        <xdr:cNvPr id="558" name="【消防施設】&#10;有形固定資産減価償却率該当値テキスト">
          <a:extLst>
            <a:ext uri="{FF2B5EF4-FFF2-40B4-BE49-F238E27FC236}">
              <a16:creationId xmlns:a16="http://schemas.microsoft.com/office/drawing/2014/main" id="{2210F583-67ED-49D0-AB9A-E86FCD18AD2B}"/>
            </a:ext>
          </a:extLst>
        </xdr:cNvPr>
        <xdr:cNvSpPr txBox="1"/>
      </xdr:nvSpPr>
      <xdr:spPr>
        <a:xfrm>
          <a:off x="16357600" y="1465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44450</xdr:rowOff>
    </xdr:from>
    <xdr:to>
      <xdr:col>81</xdr:col>
      <xdr:colOff>101600</xdr:colOff>
      <xdr:row>86</xdr:row>
      <xdr:rowOff>146050</xdr:rowOff>
    </xdr:to>
    <xdr:sp macro="" textlink="">
      <xdr:nvSpPr>
        <xdr:cNvPr id="559" name="楕円 558">
          <a:extLst>
            <a:ext uri="{FF2B5EF4-FFF2-40B4-BE49-F238E27FC236}">
              <a16:creationId xmlns:a16="http://schemas.microsoft.com/office/drawing/2014/main" id="{2B98D25E-78F5-46B7-9B45-A59594E63AC2}"/>
            </a:ext>
          </a:extLst>
        </xdr:cNvPr>
        <xdr:cNvSpPr/>
      </xdr:nvSpPr>
      <xdr:spPr>
        <a:xfrm>
          <a:off x="15430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49530</xdr:rowOff>
    </xdr:from>
    <xdr:to>
      <xdr:col>85</xdr:col>
      <xdr:colOff>127000</xdr:colOff>
      <xdr:row>86</xdr:row>
      <xdr:rowOff>95250</xdr:rowOff>
    </xdr:to>
    <xdr:cxnSp macro="">
      <xdr:nvCxnSpPr>
        <xdr:cNvPr id="560" name="直線コネクタ 559">
          <a:extLst>
            <a:ext uri="{FF2B5EF4-FFF2-40B4-BE49-F238E27FC236}">
              <a16:creationId xmlns:a16="http://schemas.microsoft.com/office/drawing/2014/main" id="{DE540101-FD5B-4441-81F4-F704E1CC6F6D}"/>
            </a:ext>
          </a:extLst>
        </xdr:cNvPr>
        <xdr:cNvCxnSpPr/>
      </xdr:nvCxnSpPr>
      <xdr:spPr>
        <a:xfrm flipV="1">
          <a:off x="15481300" y="147942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xdr:rowOff>
    </xdr:from>
    <xdr:to>
      <xdr:col>76</xdr:col>
      <xdr:colOff>165100</xdr:colOff>
      <xdr:row>86</xdr:row>
      <xdr:rowOff>107950</xdr:rowOff>
    </xdr:to>
    <xdr:sp macro="" textlink="">
      <xdr:nvSpPr>
        <xdr:cNvPr id="561" name="楕円 560">
          <a:extLst>
            <a:ext uri="{FF2B5EF4-FFF2-40B4-BE49-F238E27FC236}">
              <a16:creationId xmlns:a16="http://schemas.microsoft.com/office/drawing/2014/main" id="{7D36129E-FE35-42D2-B342-C5B9EC8F10CE}"/>
            </a:ext>
          </a:extLst>
        </xdr:cNvPr>
        <xdr:cNvSpPr/>
      </xdr:nvSpPr>
      <xdr:spPr>
        <a:xfrm>
          <a:off x="14541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57150</xdr:rowOff>
    </xdr:from>
    <xdr:to>
      <xdr:col>81</xdr:col>
      <xdr:colOff>50800</xdr:colOff>
      <xdr:row>86</xdr:row>
      <xdr:rowOff>95250</xdr:rowOff>
    </xdr:to>
    <xdr:cxnSp macro="">
      <xdr:nvCxnSpPr>
        <xdr:cNvPr id="562" name="直線コネクタ 561">
          <a:extLst>
            <a:ext uri="{FF2B5EF4-FFF2-40B4-BE49-F238E27FC236}">
              <a16:creationId xmlns:a16="http://schemas.microsoft.com/office/drawing/2014/main" id="{7FDD9D10-5F1D-406A-9DFB-096A30F2947C}"/>
            </a:ext>
          </a:extLst>
        </xdr:cNvPr>
        <xdr:cNvCxnSpPr/>
      </xdr:nvCxnSpPr>
      <xdr:spPr>
        <a:xfrm>
          <a:off x="14592300" y="14801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162561</xdr:rowOff>
    </xdr:from>
    <xdr:to>
      <xdr:col>72</xdr:col>
      <xdr:colOff>38100</xdr:colOff>
      <xdr:row>86</xdr:row>
      <xdr:rowOff>92711</xdr:rowOff>
    </xdr:to>
    <xdr:sp macro="" textlink="">
      <xdr:nvSpPr>
        <xdr:cNvPr id="563" name="楕円 562">
          <a:extLst>
            <a:ext uri="{FF2B5EF4-FFF2-40B4-BE49-F238E27FC236}">
              <a16:creationId xmlns:a16="http://schemas.microsoft.com/office/drawing/2014/main" id="{048DFEA0-F01A-4BD4-87D4-4C424573B4BC}"/>
            </a:ext>
          </a:extLst>
        </xdr:cNvPr>
        <xdr:cNvSpPr/>
      </xdr:nvSpPr>
      <xdr:spPr>
        <a:xfrm>
          <a:off x="13652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41911</xdr:rowOff>
    </xdr:from>
    <xdr:to>
      <xdr:col>76</xdr:col>
      <xdr:colOff>114300</xdr:colOff>
      <xdr:row>86</xdr:row>
      <xdr:rowOff>57150</xdr:rowOff>
    </xdr:to>
    <xdr:cxnSp macro="">
      <xdr:nvCxnSpPr>
        <xdr:cNvPr id="564" name="直線コネクタ 563">
          <a:extLst>
            <a:ext uri="{FF2B5EF4-FFF2-40B4-BE49-F238E27FC236}">
              <a16:creationId xmlns:a16="http://schemas.microsoft.com/office/drawing/2014/main" id="{91086068-E6FE-460E-A3B5-AFB2969774FD}"/>
            </a:ext>
          </a:extLst>
        </xdr:cNvPr>
        <xdr:cNvCxnSpPr/>
      </xdr:nvCxnSpPr>
      <xdr:spPr>
        <a:xfrm>
          <a:off x="13703300" y="14786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103505</xdr:rowOff>
    </xdr:from>
    <xdr:to>
      <xdr:col>67</xdr:col>
      <xdr:colOff>101600</xdr:colOff>
      <xdr:row>85</xdr:row>
      <xdr:rowOff>33655</xdr:rowOff>
    </xdr:to>
    <xdr:sp macro="" textlink="">
      <xdr:nvSpPr>
        <xdr:cNvPr id="565" name="楕円 564">
          <a:extLst>
            <a:ext uri="{FF2B5EF4-FFF2-40B4-BE49-F238E27FC236}">
              <a16:creationId xmlns:a16="http://schemas.microsoft.com/office/drawing/2014/main" id="{64B7AC46-C06F-4854-8E74-87D9B258F817}"/>
            </a:ext>
          </a:extLst>
        </xdr:cNvPr>
        <xdr:cNvSpPr/>
      </xdr:nvSpPr>
      <xdr:spPr>
        <a:xfrm>
          <a:off x="127635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154305</xdr:rowOff>
    </xdr:from>
    <xdr:to>
      <xdr:col>71</xdr:col>
      <xdr:colOff>177800</xdr:colOff>
      <xdr:row>86</xdr:row>
      <xdr:rowOff>41911</xdr:rowOff>
    </xdr:to>
    <xdr:cxnSp macro="">
      <xdr:nvCxnSpPr>
        <xdr:cNvPr id="566" name="直線コネクタ 565">
          <a:extLst>
            <a:ext uri="{FF2B5EF4-FFF2-40B4-BE49-F238E27FC236}">
              <a16:creationId xmlns:a16="http://schemas.microsoft.com/office/drawing/2014/main" id="{E538E0C4-2818-474A-95B4-3E82C5207035}"/>
            </a:ext>
          </a:extLst>
        </xdr:cNvPr>
        <xdr:cNvCxnSpPr/>
      </xdr:nvCxnSpPr>
      <xdr:spPr>
        <a:xfrm>
          <a:off x="12814300" y="14556105"/>
          <a:ext cx="889000" cy="23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567" name="n_1aveValue【消防施設】&#10;有形固定資産減価償却率">
          <a:extLst>
            <a:ext uri="{FF2B5EF4-FFF2-40B4-BE49-F238E27FC236}">
              <a16:creationId xmlns:a16="http://schemas.microsoft.com/office/drawing/2014/main" id="{EB76B8CA-CB5F-4BFC-9BA6-12AE0BEE82DD}"/>
            </a:ext>
          </a:extLst>
        </xdr:cNvPr>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568" name="n_2aveValue【消防施設】&#10;有形固定資産減価償却率">
          <a:extLst>
            <a:ext uri="{FF2B5EF4-FFF2-40B4-BE49-F238E27FC236}">
              <a16:creationId xmlns:a16="http://schemas.microsoft.com/office/drawing/2014/main" id="{AEC55FC8-89E7-4A35-B430-352FB26AA02A}"/>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569" name="n_3aveValue【消防施設】&#10;有形固定資産減価償却率">
          <a:extLst>
            <a:ext uri="{FF2B5EF4-FFF2-40B4-BE49-F238E27FC236}">
              <a16:creationId xmlns:a16="http://schemas.microsoft.com/office/drawing/2014/main" id="{F573ADDF-02B9-4EED-96C7-5454D161610B}"/>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570" name="n_4aveValue【消防施設】&#10;有形固定資産減価償却率">
          <a:extLst>
            <a:ext uri="{FF2B5EF4-FFF2-40B4-BE49-F238E27FC236}">
              <a16:creationId xmlns:a16="http://schemas.microsoft.com/office/drawing/2014/main" id="{5D2F1F06-F8BF-4511-9D63-6355D386FA4D}"/>
            </a:ext>
          </a:extLst>
        </xdr:cNvPr>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137177</xdr:rowOff>
    </xdr:from>
    <xdr:ext cx="405111" cy="259045"/>
    <xdr:sp macro="" textlink="">
      <xdr:nvSpPr>
        <xdr:cNvPr id="571" name="n_1mainValue【消防施設】&#10;有形固定資産減価償却率">
          <a:extLst>
            <a:ext uri="{FF2B5EF4-FFF2-40B4-BE49-F238E27FC236}">
              <a16:creationId xmlns:a16="http://schemas.microsoft.com/office/drawing/2014/main" id="{484B5B59-C867-4753-9BA3-68A93EF5DC9F}"/>
            </a:ext>
          </a:extLst>
        </xdr:cNvPr>
        <xdr:cNvSpPr txBox="1"/>
      </xdr:nvSpPr>
      <xdr:spPr>
        <a:xfrm>
          <a:off x="152660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99077</xdr:rowOff>
    </xdr:from>
    <xdr:ext cx="405111" cy="259045"/>
    <xdr:sp macro="" textlink="">
      <xdr:nvSpPr>
        <xdr:cNvPr id="572" name="n_2mainValue【消防施設】&#10;有形固定資産減価償却率">
          <a:extLst>
            <a:ext uri="{FF2B5EF4-FFF2-40B4-BE49-F238E27FC236}">
              <a16:creationId xmlns:a16="http://schemas.microsoft.com/office/drawing/2014/main" id="{7460B774-8F84-40E9-B8EA-1A4F6E3C8A90}"/>
            </a:ext>
          </a:extLst>
        </xdr:cNvPr>
        <xdr:cNvSpPr txBox="1"/>
      </xdr:nvSpPr>
      <xdr:spPr>
        <a:xfrm>
          <a:off x="14389744"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83838</xdr:rowOff>
    </xdr:from>
    <xdr:ext cx="405111" cy="259045"/>
    <xdr:sp macro="" textlink="">
      <xdr:nvSpPr>
        <xdr:cNvPr id="573" name="n_3mainValue【消防施設】&#10;有形固定資産減価償却率">
          <a:extLst>
            <a:ext uri="{FF2B5EF4-FFF2-40B4-BE49-F238E27FC236}">
              <a16:creationId xmlns:a16="http://schemas.microsoft.com/office/drawing/2014/main" id="{8EC3AD84-E239-4AB7-9C81-0242536E866C}"/>
            </a:ext>
          </a:extLst>
        </xdr:cNvPr>
        <xdr:cNvSpPr txBox="1"/>
      </xdr:nvSpPr>
      <xdr:spPr>
        <a:xfrm>
          <a:off x="135007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24782</xdr:rowOff>
    </xdr:from>
    <xdr:ext cx="405111" cy="259045"/>
    <xdr:sp macro="" textlink="">
      <xdr:nvSpPr>
        <xdr:cNvPr id="574" name="n_4mainValue【消防施設】&#10;有形固定資産減価償却率">
          <a:extLst>
            <a:ext uri="{FF2B5EF4-FFF2-40B4-BE49-F238E27FC236}">
              <a16:creationId xmlns:a16="http://schemas.microsoft.com/office/drawing/2014/main" id="{8F26C384-A19A-48AE-8A41-9E6453BC47C6}"/>
            </a:ext>
          </a:extLst>
        </xdr:cNvPr>
        <xdr:cNvSpPr txBox="1"/>
      </xdr:nvSpPr>
      <xdr:spPr>
        <a:xfrm>
          <a:off x="12611744" y="1459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a:extLst>
            <a:ext uri="{FF2B5EF4-FFF2-40B4-BE49-F238E27FC236}">
              <a16:creationId xmlns:a16="http://schemas.microsoft.com/office/drawing/2014/main" id="{7C43D88F-DEFF-4EDC-A5B7-0F274791715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a:extLst>
            <a:ext uri="{FF2B5EF4-FFF2-40B4-BE49-F238E27FC236}">
              <a16:creationId xmlns:a16="http://schemas.microsoft.com/office/drawing/2014/main" id="{8DB7802C-5058-45C6-8252-82606665368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a:extLst>
            <a:ext uri="{FF2B5EF4-FFF2-40B4-BE49-F238E27FC236}">
              <a16:creationId xmlns:a16="http://schemas.microsoft.com/office/drawing/2014/main" id="{57823092-1CBE-4791-A0D6-A5AA19F0439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a:extLst>
            <a:ext uri="{FF2B5EF4-FFF2-40B4-BE49-F238E27FC236}">
              <a16:creationId xmlns:a16="http://schemas.microsoft.com/office/drawing/2014/main" id="{A01EA124-6AFB-46EA-B57E-447F19634D5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a:extLst>
            <a:ext uri="{FF2B5EF4-FFF2-40B4-BE49-F238E27FC236}">
              <a16:creationId xmlns:a16="http://schemas.microsoft.com/office/drawing/2014/main" id="{1B97ECB5-A203-4CCA-9071-15551752B9E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a:extLst>
            <a:ext uri="{FF2B5EF4-FFF2-40B4-BE49-F238E27FC236}">
              <a16:creationId xmlns:a16="http://schemas.microsoft.com/office/drawing/2014/main" id="{00FC4505-2751-4C2A-886C-BB0945E6468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a:extLst>
            <a:ext uri="{FF2B5EF4-FFF2-40B4-BE49-F238E27FC236}">
              <a16:creationId xmlns:a16="http://schemas.microsoft.com/office/drawing/2014/main" id="{107699D3-8EB8-436C-83B5-A8B563BA518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a:extLst>
            <a:ext uri="{FF2B5EF4-FFF2-40B4-BE49-F238E27FC236}">
              <a16:creationId xmlns:a16="http://schemas.microsoft.com/office/drawing/2014/main" id="{6BE139A1-EF16-4AA0-A9B5-83878D59364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a:extLst>
            <a:ext uri="{FF2B5EF4-FFF2-40B4-BE49-F238E27FC236}">
              <a16:creationId xmlns:a16="http://schemas.microsoft.com/office/drawing/2014/main" id="{AE27B5FA-894B-48AA-89E6-24FAD371F7F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a:extLst>
            <a:ext uri="{FF2B5EF4-FFF2-40B4-BE49-F238E27FC236}">
              <a16:creationId xmlns:a16="http://schemas.microsoft.com/office/drawing/2014/main" id="{B09DE907-3FAB-48F5-AD80-6B8EB4F3BB3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a:extLst>
            <a:ext uri="{FF2B5EF4-FFF2-40B4-BE49-F238E27FC236}">
              <a16:creationId xmlns:a16="http://schemas.microsoft.com/office/drawing/2014/main" id="{7C82FAA8-95F3-4017-A511-9FA1A985AD9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a:extLst>
            <a:ext uri="{FF2B5EF4-FFF2-40B4-BE49-F238E27FC236}">
              <a16:creationId xmlns:a16="http://schemas.microsoft.com/office/drawing/2014/main" id="{BADB6EDB-D581-4FAE-9DB7-CFE17F7E940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a:extLst>
            <a:ext uri="{FF2B5EF4-FFF2-40B4-BE49-F238E27FC236}">
              <a16:creationId xmlns:a16="http://schemas.microsoft.com/office/drawing/2014/main" id="{692C9960-2379-4F96-A0F8-507F823733C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a:extLst>
            <a:ext uri="{FF2B5EF4-FFF2-40B4-BE49-F238E27FC236}">
              <a16:creationId xmlns:a16="http://schemas.microsoft.com/office/drawing/2014/main" id="{2C8D8FFC-43FC-4497-876D-4E0000B0DB8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a:extLst>
            <a:ext uri="{FF2B5EF4-FFF2-40B4-BE49-F238E27FC236}">
              <a16:creationId xmlns:a16="http://schemas.microsoft.com/office/drawing/2014/main" id="{6A71AB14-665C-4EE7-99DA-6ED4D4811A7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a:extLst>
            <a:ext uri="{FF2B5EF4-FFF2-40B4-BE49-F238E27FC236}">
              <a16:creationId xmlns:a16="http://schemas.microsoft.com/office/drawing/2014/main" id="{404B542E-AC76-441F-BD65-4D70D7B9910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a:extLst>
            <a:ext uri="{FF2B5EF4-FFF2-40B4-BE49-F238E27FC236}">
              <a16:creationId xmlns:a16="http://schemas.microsoft.com/office/drawing/2014/main" id="{018F6060-6E28-40F8-9C89-919E97A2253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a:extLst>
            <a:ext uri="{FF2B5EF4-FFF2-40B4-BE49-F238E27FC236}">
              <a16:creationId xmlns:a16="http://schemas.microsoft.com/office/drawing/2014/main" id="{57C89A62-6425-42B2-A7D6-C63352CEB54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a:extLst>
            <a:ext uri="{FF2B5EF4-FFF2-40B4-BE49-F238E27FC236}">
              <a16:creationId xmlns:a16="http://schemas.microsoft.com/office/drawing/2014/main" id="{018749A2-C461-4E25-81BB-6E9249D8940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a:extLst>
            <a:ext uri="{FF2B5EF4-FFF2-40B4-BE49-F238E27FC236}">
              <a16:creationId xmlns:a16="http://schemas.microsoft.com/office/drawing/2014/main" id="{F96E120D-EFF7-4729-BE61-B39C332B2FA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a:extLst>
            <a:ext uri="{FF2B5EF4-FFF2-40B4-BE49-F238E27FC236}">
              <a16:creationId xmlns:a16="http://schemas.microsoft.com/office/drawing/2014/main" id="{03923FF8-807B-4385-BF88-5E70EF35F01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a:extLst>
            <a:ext uri="{FF2B5EF4-FFF2-40B4-BE49-F238E27FC236}">
              <a16:creationId xmlns:a16="http://schemas.microsoft.com/office/drawing/2014/main" id="{7716D997-1791-4BE4-96E0-6262E2AC1AA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a:extLst>
            <a:ext uri="{FF2B5EF4-FFF2-40B4-BE49-F238E27FC236}">
              <a16:creationId xmlns:a16="http://schemas.microsoft.com/office/drawing/2014/main" id="{EE370335-ECF9-418B-9128-75DF59FAAB5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598" name="直線コネクタ 597">
          <a:extLst>
            <a:ext uri="{FF2B5EF4-FFF2-40B4-BE49-F238E27FC236}">
              <a16:creationId xmlns:a16="http://schemas.microsoft.com/office/drawing/2014/main" id="{5A707EFF-CF5A-4026-8836-7671BF99FFFF}"/>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99" name="【消防施設】&#10;一人当たり面積最小値テキスト">
          <a:extLst>
            <a:ext uri="{FF2B5EF4-FFF2-40B4-BE49-F238E27FC236}">
              <a16:creationId xmlns:a16="http://schemas.microsoft.com/office/drawing/2014/main" id="{190E0B52-3787-46CD-90D1-D7853FAB46F6}"/>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00" name="直線コネクタ 599">
          <a:extLst>
            <a:ext uri="{FF2B5EF4-FFF2-40B4-BE49-F238E27FC236}">
              <a16:creationId xmlns:a16="http://schemas.microsoft.com/office/drawing/2014/main" id="{44360398-1575-450D-8F5B-5DB3CF52B607}"/>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01" name="【消防施設】&#10;一人当たり面積最大値テキスト">
          <a:extLst>
            <a:ext uri="{FF2B5EF4-FFF2-40B4-BE49-F238E27FC236}">
              <a16:creationId xmlns:a16="http://schemas.microsoft.com/office/drawing/2014/main" id="{985CBAFE-99D5-4653-9E0B-50684BD1C333}"/>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02" name="直線コネクタ 601">
          <a:extLst>
            <a:ext uri="{FF2B5EF4-FFF2-40B4-BE49-F238E27FC236}">
              <a16:creationId xmlns:a16="http://schemas.microsoft.com/office/drawing/2014/main" id="{87026DE8-6405-45BE-8384-88488AF785B5}"/>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603" name="【消防施設】&#10;一人当たり面積平均値テキスト">
          <a:extLst>
            <a:ext uri="{FF2B5EF4-FFF2-40B4-BE49-F238E27FC236}">
              <a16:creationId xmlns:a16="http://schemas.microsoft.com/office/drawing/2014/main" id="{90F03A70-F588-4818-A6EA-CE96A0B5C15F}"/>
            </a:ext>
          </a:extLst>
        </xdr:cNvPr>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04" name="フローチャート: 判断 603">
          <a:extLst>
            <a:ext uri="{FF2B5EF4-FFF2-40B4-BE49-F238E27FC236}">
              <a16:creationId xmlns:a16="http://schemas.microsoft.com/office/drawing/2014/main" id="{42E0F5B3-6959-442A-8E72-4E7CAE251B42}"/>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05" name="フローチャート: 判断 604">
          <a:extLst>
            <a:ext uri="{FF2B5EF4-FFF2-40B4-BE49-F238E27FC236}">
              <a16:creationId xmlns:a16="http://schemas.microsoft.com/office/drawing/2014/main" id="{53D22AC5-8643-4960-957A-FE6FADA115A3}"/>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06" name="フローチャート: 判断 605">
          <a:extLst>
            <a:ext uri="{FF2B5EF4-FFF2-40B4-BE49-F238E27FC236}">
              <a16:creationId xmlns:a16="http://schemas.microsoft.com/office/drawing/2014/main" id="{CBC3A597-1D8A-4D9A-AA0A-38D5C72E23A4}"/>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07" name="フローチャート: 判断 606">
          <a:extLst>
            <a:ext uri="{FF2B5EF4-FFF2-40B4-BE49-F238E27FC236}">
              <a16:creationId xmlns:a16="http://schemas.microsoft.com/office/drawing/2014/main" id="{D2EF0123-AD31-4BBE-9F71-5ECF42C26D9C}"/>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08" name="フローチャート: 判断 607">
          <a:extLst>
            <a:ext uri="{FF2B5EF4-FFF2-40B4-BE49-F238E27FC236}">
              <a16:creationId xmlns:a16="http://schemas.microsoft.com/office/drawing/2014/main" id="{538C6EF6-3C33-4A7F-A4BA-983B781563A5}"/>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21B582F6-2A7F-4ABC-9431-B7266CDCD2C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5F56E3A3-42BF-44FA-9951-ED5A3448FBA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B1AE8C3C-5B55-46A8-A038-44601E58E24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3CB6281-93DD-4361-80C8-0F541281843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B23926E-8052-43DD-A578-BB42E9DD3A2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14" name="楕円 613">
          <a:extLst>
            <a:ext uri="{FF2B5EF4-FFF2-40B4-BE49-F238E27FC236}">
              <a16:creationId xmlns:a16="http://schemas.microsoft.com/office/drawing/2014/main" id="{8E1537F3-3BE5-4CA1-BC51-3D98BBD0DD53}"/>
            </a:ext>
          </a:extLst>
        </xdr:cNvPr>
        <xdr:cNvSpPr/>
      </xdr:nvSpPr>
      <xdr:spPr>
        <a:xfrm>
          <a:off x="221107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154322</xdr:rowOff>
    </xdr:from>
    <xdr:ext cx="469744" cy="259045"/>
    <xdr:sp macro="" textlink="">
      <xdr:nvSpPr>
        <xdr:cNvPr id="615" name="【消防施設】&#10;一人当たり面積該当値テキスト">
          <a:extLst>
            <a:ext uri="{FF2B5EF4-FFF2-40B4-BE49-F238E27FC236}">
              <a16:creationId xmlns:a16="http://schemas.microsoft.com/office/drawing/2014/main" id="{C40BEB60-C39B-4E57-BD9F-0253C88CB764}"/>
            </a:ext>
          </a:extLst>
        </xdr:cNvPr>
        <xdr:cNvSpPr txBox="1"/>
      </xdr:nvSpPr>
      <xdr:spPr>
        <a:xfrm>
          <a:off x="22199600" y="1438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12064</xdr:rowOff>
    </xdr:from>
    <xdr:to>
      <xdr:col>112</xdr:col>
      <xdr:colOff>38100</xdr:colOff>
      <xdr:row>84</xdr:row>
      <xdr:rowOff>113664</xdr:rowOff>
    </xdr:to>
    <xdr:sp macro="" textlink="">
      <xdr:nvSpPr>
        <xdr:cNvPr id="616" name="楕円 615">
          <a:extLst>
            <a:ext uri="{FF2B5EF4-FFF2-40B4-BE49-F238E27FC236}">
              <a16:creationId xmlns:a16="http://schemas.microsoft.com/office/drawing/2014/main" id="{94B87E06-90E2-4D8D-B413-532A0D0D6E86}"/>
            </a:ext>
          </a:extLst>
        </xdr:cNvPr>
        <xdr:cNvSpPr/>
      </xdr:nvSpPr>
      <xdr:spPr>
        <a:xfrm>
          <a:off x="21272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55245</xdr:rowOff>
    </xdr:from>
    <xdr:to>
      <xdr:col>116</xdr:col>
      <xdr:colOff>63500</xdr:colOff>
      <xdr:row>84</xdr:row>
      <xdr:rowOff>62864</xdr:rowOff>
    </xdr:to>
    <xdr:cxnSp macro="">
      <xdr:nvCxnSpPr>
        <xdr:cNvPr id="617" name="直線コネクタ 616">
          <a:extLst>
            <a:ext uri="{FF2B5EF4-FFF2-40B4-BE49-F238E27FC236}">
              <a16:creationId xmlns:a16="http://schemas.microsoft.com/office/drawing/2014/main" id="{98BEB810-866C-4B20-8792-338EF49886BC}"/>
            </a:ext>
          </a:extLst>
        </xdr:cNvPr>
        <xdr:cNvCxnSpPr/>
      </xdr:nvCxnSpPr>
      <xdr:spPr>
        <a:xfrm flipV="1">
          <a:off x="21323300" y="1445704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21589</xdr:rowOff>
    </xdr:from>
    <xdr:to>
      <xdr:col>107</xdr:col>
      <xdr:colOff>101600</xdr:colOff>
      <xdr:row>84</xdr:row>
      <xdr:rowOff>123189</xdr:rowOff>
    </xdr:to>
    <xdr:sp macro="" textlink="">
      <xdr:nvSpPr>
        <xdr:cNvPr id="618" name="楕円 617">
          <a:extLst>
            <a:ext uri="{FF2B5EF4-FFF2-40B4-BE49-F238E27FC236}">
              <a16:creationId xmlns:a16="http://schemas.microsoft.com/office/drawing/2014/main" id="{141AF717-5DC1-43D5-8FBC-4344D26D57A2}"/>
            </a:ext>
          </a:extLst>
        </xdr:cNvPr>
        <xdr:cNvSpPr/>
      </xdr:nvSpPr>
      <xdr:spPr>
        <a:xfrm>
          <a:off x="20383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62864</xdr:rowOff>
    </xdr:from>
    <xdr:to>
      <xdr:col>111</xdr:col>
      <xdr:colOff>177800</xdr:colOff>
      <xdr:row>84</xdr:row>
      <xdr:rowOff>72389</xdr:rowOff>
    </xdr:to>
    <xdr:cxnSp macro="">
      <xdr:nvCxnSpPr>
        <xdr:cNvPr id="619" name="直線コネクタ 618">
          <a:extLst>
            <a:ext uri="{FF2B5EF4-FFF2-40B4-BE49-F238E27FC236}">
              <a16:creationId xmlns:a16="http://schemas.microsoft.com/office/drawing/2014/main" id="{633C61DC-092B-46BC-B117-1CA92FA89544}"/>
            </a:ext>
          </a:extLst>
        </xdr:cNvPr>
        <xdr:cNvCxnSpPr/>
      </xdr:nvCxnSpPr>
      <xdr:spPr>
        <a:xfrm flipV="1">
          <a:off x="20434300" y="144646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29211</xdr:rowOff>
    </xdr:from>
    <xdr:to>
      <xdr:col>102</xdr:col>
      <xdr:colOff>165100</xdr:colOff>
      <xdr:row>84</xdr:row>
      <xdr:rowOff>130811</xdr:rowOff>
    </xdr:to>
    <xdr:sp macro="" textlink="">
      <xdr:nvSpPr>
        <xdr:cNvPr id="620" name="楕円 619">
          <a:extLst>
            <a:ext uri="{FF2B5EF4-FFF2-40B4-BE49-F238E27FC236}">
              <a16:creationId xmlns:a16="http://schemas.microsoft.com/office/drawing/2014/main" id="{73E86966-7607-4C51-8DD3-CE70F254D1E1}"/>
            </a:ext>
          </a:extLst>
        </xdr:cNvPr>
        <xdr:cNvSpPr/>
      </xdr:nvSpPr>
      <xdr:spPr>
        <a:xfrm>
          <a:off x="19494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72389</xdr:rowOff>
    </xdr:from>
    <xdr:to>
      <xdr:col>107</xdr:col>
      <xdr:colOff>50800</xdr:colOff>
      <xdr:row>84</xdr:row>
      <xdr:rowOff>80011</xdr:rowOff>
    </xdr:to>
    <xdr:cxnSp macro="">
      <xdr:nvCxnSpPr>
        <xdr:cNvPr id="621" name="直線コネクタ 620">
          <a:extLst>
            <a:ext uri="{FF2B5EF4-FFF2-40B4-BE49-F238E27FC236}">
              <a16:creationId xmlns:a16="http://schemas.microsoft.com/office/drawing/2014/main" id="{FC576EF4-8326-420E-BD7D-C0EEE88F0BD8}"/>
            </a:ext>
          </a:extLst>
        </xdr:cNvPr>
        <xdr:cNvCxnSpPr/>
      </xdr:nvCxnSpPr>
      <xdr:spPr>
        <a:xfrm flipV="1">
          <a:off x="19545300" y="144741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101600</xdr:rowOff>
    </xdr:from>
    <xdr:to>
      <xdr:col>98</xdr:col>
      <xdr:colOff>38100</xdr:colOff>
      <xdr:row>86</xdr:row>
      <xdr:rowOff>31750</xdr:rowOff>
    </xdr:to>
    <xdr:sp macro="" textlink="">
      <xdr:nvSpPr>
        <xdr:cNvPr id="622" name="楕円 621">
          <a:extLst>
            <a:ext uri="{FF2B5EF4-FFF2-40B4-BE49-F238E27FC236}">
              <a16:creationId xmlns:a16="http://schemas.microsoft.com/office/drawing/2014/main" id="{19AA05D3-C4CF-4BAA-A506-D1FF7D67418D}"/>
            </a:ext>
          </a:extLst>
        </xdr:cNvPr>
        <xdr:cNvSpPr/>
      </xdr:nvSpPr>
      <xdr:spPr>
        <a:xfrm>
          <a:off x="18605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80011</xdr:rowOff>
    </xdr:from>
    <xdr:to>
      <xdr:col>102</xdr:col>
      <xdr:colOff>114300</xdr:colOff>
      <xdr:row>85</xdr:row>
      <xdr:rowOff>152400</xdr:rowOff>
    </xdr:to>
    <xdr:cxnSp macro="">
      <xdr:nvCxnSpPr>
        <xdr:cNvPr id="623" name="直線コネクタ 622">
          <a:extLst>
            <a:ext uri="{FF2B5EF4-FFF2-40B4-BE49-F238E27FC236}">
              <a16:creationId xmlns:a16="http://schemas.microsoft.com/office/drawing/2014/main" id="{F88EBC2E-CE12-425B-B8C0-1E8660929962}"/>
            </a:ext>
          </a:extLst>
        </xdr:cNvPr>
        <xdr:cNvCxnSpPr/>
      </xdr:nvCxnSpPr>
      <xdr:spPr>
        <a:xfrm flipV="1">
          <a:off x="18656300" y="14481811"/>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624" name="n_1aveValue【消防施設】&#10;一人当たり面積">
          <a:extLst>
            <a:ext uri="{FF2B5EF4-FFF2-40B4-BE49-F238E27FC236}">
              <a16:creationId xmlns:a16="http://schemas.microsoft.com/office/drawing/2014/main" id="{7A6B31F1-E561-491E-B12A-195C965E76E4}"/>
            </a:ext>
          </a:extLst>
        </xdr:cNvPr>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25" name="n_2aveValue【消防施設】&#10;一人当たり面積">
          <a:extLst>
            <a:ext uri="{FF2B5EF4-FFF2-40B4-BE49-F238E27FC236}">
              <a16:creationId xmlns:a16="http://schemas.microsoft.com/office/drawing/2014/main" id="{3C0D262C-4D7B-4D09-9DFA-ECEBA148FD21}"/>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626" name="n_3aveValue【消防施設】&#10;一人当たり面積">
          <a:extLst>
            <a:ext uri="{FF2B5EF4-FFF2-40B4-BE49-F238E27FC236}">
              <a16:creationId xmlns:a16="http://schemas.microsoft.com/office/drawing/2014/main" id="{5100CCDF-73A3-4274-A427-CB53E9A0D104}"/>
            </a:ext>
          </a:extLst>
        </xdr:cNvPr>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627" name="n_4aveValue【消防施設】&#10;一人当たり面積">
          <a:extLst>
            <a:ext uri="{FF2B5EF4-FFF2-40B4-BE49-F238E27FC236}">
              <a16:creationId xmlns:a16="http://schemas.microsoft.com/office/drawing/2014/main" id="{1F55DFAB-52A9-426F-BEB7-7AA818438BFA}"/>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104791</xdr:rowOff>
    </xdr:from>
    <xdr:ext cx="469744" cy="259045"/>
    <xdr:sp macro="" textlink="">
      <xdr:nvSpPr>
        <xdr:cNvPr id="628" name="n_1mainValue【消防施設】&#10;一人当たり面積">
          <a:extLst>
            <a:ext uri="{FF2B5EF4-FFF2-40B4-BE49-F238E27FC236}">
              <a16:creationId xmlns:a16="http://schemas.microsoft.com/office/drawing/2014/main" id="{A8E90D50-C571-4F32-BAD3-BAAB185D4227}"/>
            </a:ext>
          </a:extLst>
        </xdr:cNvPr>
        <xdr:cNvSpPr txBox="1"/>
      </xdr:nvSpPr>
      <xdr:spPr>
        <a:xfrm>
          <a:off x="21075727" y="1450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114316</xdr:rowOff>
    </xdr:from>
    <xdr:ext cx="469744" cy="259045"/>
    <xdr:sp macro="" textlink="">
      <xdr:nvSpPr>
        <xdr:cNvPr id="629" name="n_2mainValue【消防施設】&#10;一人当たり面積">
          <a:extLst>
            <a:ext uri="{FF2B5EF4-FFF2-40B4-BE49-F238E27FC236}">
              <a16:creationId xmlns:a16="http://schemas.microsoft.com/office/drawing/2014/main" id="{0A3A7087-8C07-4C4A-9533-3BC6B5953D67}"/>
            </a:ext>
          </a:extLst>
        </xdr:cNvPr>
        <xdr:cNvSpPr txBox="1"/>
      </xdr:nvSpPr>
      <xdr:spPr>
        <a:xfrm>
          <a:off x="20199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121938</xdr:rowOff>
    </xdr:from>
    <xdr:ext cx="469744" cy="259045"/>
    <xdr:sp macro="" textlink="">
      <xdr:nvSpPr>
        <xdr:cNvPr id="630" name="n_3mainValue【消防施設】&#10;一人当たり面積">
          <a:extLst>
            <a:ext uri="{FF2B5EF4-FFF2-40B4-BE49-F238E27FC236}">
              <a16:creationId xmlns:a16="http://schemas.microsoft.com/office/drawing/2014/main" id="{D5DEA86E-04B9-4EC3-823F-0DCE8D69B4DE}"/>
            </a:ext>
          </a:extLst>
        </xdr:cNvPr>
        <xdr:cNvSpPr txBox="1"/>
      </xdr:nvSpPr>
      <xdr:spPr>
        <a:xfrm>
          <a:off x="193104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22877</xdr:rowOff>
    </xdr:from>
    <xdr:ext cx="469744" cy="259045"/>
    <xdr:sp macro="" textlink="">
      <xdr:nvSpPr>
        <xdr:cNvPr id="631" name="n_4mainValue【消防施設】&#10;一人当たり面積">
          <a:extLst>
            <a:ext uri="{FF2B5EF4-FFF2-40B4-BE49-F238E27FC236}">
              <a16:creationId xmlns:a16="http://schemas.microsoft.com/office/drawing/2014/main" id="{03C5B4DC-D473-4B04-A882-8055B1010A54}"/>
            </a:ext>
          </a:extLst>
        </xdr:cNvPr>
        <xdr:cNvSpPr txBox="1"/>
      </xdr:nvSpPr>
      <xdr:spPr>
        <a:xfrm>
          <a:off x="18421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a:extLst>
            <a:ext uri="{FF2B5EF4-FFF2-40B4-BE49-F238E27FC236}">
              <a16:creationId xmlns:a16="http://schemas.microsoft.com/office/drawing/2014/main" id="{DB234C55-AB20-44D7-9A6F-CBBE524AA00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a:extLst>
            <a:ext uri="{FF2B5EF4-FFF2-40B4-BE49-F238E27FC236}">
              <a16:creationId xmlns:a16="http://schemas.microsoft.com/office/drawing/2014/main" id="{5B24751B-461C-452F-A334-7F8510D19AB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a:extLst>
            <a:ext uri="{FF2B5EF4-FFF2-40B4-BE49-F238E27FC236}">
              <a16:creationId xmlns:a16="http://schemas.microsoft.com/office/drawing/2014/main" id="{E0B509A8-2F0F-4B86-AE9B-9D7A6AF5F17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a:extLst>
            <a:ext uri="{FF2B5EF4-FFF2-40B4-BE49-F238E27FC236}">
              <a16:creationId xmlns:a16="http://schemas.microsoft.com/office/drawing/2014/main" id="{7DE0369E-2382-4338-9C93-68392B4D191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a:extLst>
            <a:ext uri="{FF2B5EF4-FFF2-40B4-BE49-F238E27FC236}">
              <a16:creationId xmlns:a16="http://schemas.microsoft.com/office/drawing/2014/main" id="{CD4326E7-9035-4C28-81C7-061E0452B72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a:extLst>
            <a:ext uri="{FF2B5EF4-FFF2-40B4-BE49-F238E27FC236}">
              <a16:creationId xmlns:a16="http://schemas.microsoft.com/office/drawing/2014/main" id="{362E215B-1D6B-43F7-B687-4D3C5B49A17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a:extLst>
            <a:ext uri="{FF2B5EF4-FFF2-40B4-BE49-F238E27FC236}">
              <a16:creationId xmlns:a16="http://schemas.microsoft.com/office/drawing/2014/main" id="{980E7393-FECE-41E1-9E23-81413BA9E3C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a:extLst>
            <a:ext uri="{FF2B5EF4-FFF2-40B4-BE49-F238E27FC236}">
              <a16:creationId xmlns:a16="http://schemas.microsoft.com/office/drawing/2014/main" id="{278A2C30-D39D-43F3-A93E-8BC5EA93D68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a:extLst>
            <a:ext uri="{FF2B5EF4-FFF2-40B4-BE49-F238E27FC236}">
              <a16:creationId xmlns:a16="http://schemas.microsoft.com/office/drawing/2014/main" id="{134CBD97-0B5E-43F8-9141-BD1732CC795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a:extLst>
            <a:ext uri="{FF2B5EF4-FFF2-40B4-BE49-F238E27FC236}">
              <a16:creationId xmlns:a16="http://schemas.microsoft.com/office/drawing/2014/main" id="{2C322151-43A8-4571-9B93-72F22EC009F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a:extLst>
            <a:ext uri="{FF2B5EF4-FFF2-40B4-BE49-F238E27FC236}">
              <a16:creationId xmlns:a16="http://schemas.microsoft.com/office/drawing/2014/main" id="{D8085821-6AAC-4FD2-9D9A-49B00E2A8A5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a:extLst>
            <a:ext uri="{FF2B5EF4-FFF2-40B4-BE49-F238E27FC236}">
              <a16:creationId xmlns:a16="http://schemas.microsoft.com/office/drawing/2014/main" id="{80DE044B-9C54-409E-9855-013E727A038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a:extLst>
            <a:ext uri="{FF2B5EF4-FFF2-40B4-BE49-F238E27FC236}">
              <a16:creationId xmlns:a16="http://schemas.microsoft.com/office/drawing/2014/main" id="{83CE8942-3307-4CDF-9263-11D72D370D0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a:extLst>
            <a:ext uri="{FF2B5EF4-FFF2-40B4-BE49-F238E27FC236}">
              <a16:creationId xmlns:a16="http://schemas.microsoft.com/office/drawing/2014/main" id="{F5EAEB91-F680-4EC8-9E01-90B3F48C758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a:extLst>
            <a:ext uri="{FF2B5EF4-FFF2-40B4-BE49-F238E27FC236}">
              <a16:creationId xmlns:a16="http://schemas.microsoft.com/office/drawing/2014/main" id="{74339461-3991-4580-985A-4C55D4DD786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a:extLst>
            <a:ext uri="{FF2B5EF4-FFF2-40B4-BE49-F238E27FC236}">
              <a16:creationId xmlns:a16="http://schemas.microsoft.com/office/drawing/2014/main" id="{37C19103-DAEF-4361-9A7B-64E6CDBCAC5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a:extLst>
            <a:ext uri="{FF2B5EF4-FFF2-40B4-BE49-F238E27FC236}">
              <a16:creationId xmlns:a16="http://schemas.microsoft.com/office/drawing/2014/main" id="{B720CCC0-3148-40B1-9661-BF55E549F2D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a:extLst>
            <a:ext uri="{FF2B5EF4-FFF2-40B4-BE49-F238E27FC236}">
              <a16:creationId xmlns:a16="http://schemas.microsoft.com/office/drawing/2014/main" id="{ADEA3846-802C-4B91-B090-C6F93940313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a:extLst>
            <a:ext uri="{FF2B5EF4-FFF2-40B4-BE49-F238E27FC236}">
              <a16:creationId xmlns:a16="http://schemas.microsoft.com/office/drawing/2014/main" id="{2FDC4F07-07FB-4332-8034-BBF414204A0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a:extLst>
            <a:ext uri="{FF2B5EF4-FFF2-40B4-BE49-F238E27FC236}">
              <a16:creationId xmlns:a16="http://schemas.microsoft.com/office/drawing/2014/main" id="{03DA0E4E-2DAD-4BF4-958E-921F808CEBB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a:extLst>
            <a:ext uri="{FF2B5EF4-FFF2-40B4-BE49-F238E27FC236}">
              <a16:creationId xmlns:a16="http://schemas.microsoft.com/office/drawing/2014/main" id="{25B13C75-A917-4E83-B7B7-FB16A4CBFAE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a:extLst>
            <a:ext uri="{FF2B5EF4-FFF2-40B4-BE49-F238E27FC236}">
              <a16:creationId xmlns:a16="http://schemas.microsoft.com/office/drawing/2014/main" id="{FBD2C657-6151-440E-A3C5-5482091F204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a:extLst>
            <a:ext uri="{FF2B5EF4-FFF2-40B4-BE49-F238E27FC236}">
              <a16:creationId xmlns:a16="http://schemas.microsoft.com/office/drawing/2014/main" id="{4F0C6EF3-66C3-467E-AF56-715A69A3BBE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413230A2-4865-4B17-B980-6FC9E0D26E0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a:extLst>
            <a:ext uri="{FF2B5EF4-FFF2-40B4-BE49-F238E27FC236}">
              <a16:creationId xmlns:a16="http://schemas.microsoft.com/office/drawing/2014/main" id="{49457793-3A82-4B32-BFE4-0DC18F1736F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57" name="直線コネクタ 656">
          <a:extLst>
            <a:ext uri="{FF2B5EF4-FFF2-40B4-BE49-F238E27FC236}">
              <a16:creationId xmlns:a16="http://schemas.microsoft.com/office/drawing/2014/main" id="{C8916F4F-A46B-41BE-98E2-0B557BD405CA}"/>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8" name="【庁舎】&#10;有形固定資産減価償却率最小値テキスト">
          <a:extLst>
            <a:ext uri="{FF2B5EF4-FFF2-40B4-BE49-F238E27FC236}">
              <a16:creationId xmlns:a16="http://schemas.microsoft.com/office/drawing/2014/main" id="{BA964398-8D9D-40F7-8F57-6DFA1A3802F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9" name="直線コネクタ 658">
          <a:extLst>
            <a:ext uri="{FF2B5EF4-FFF2-40B4-BE49-F238E27FC236}">
              <a16:creationId xmlns:a16="http://schemas.microsoft.com/office/drawing/2014/main" id="{B67D3E82-E5AB-4C2C-8AC5-538D10D005F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0" name="【庁舎】&#10;有形固定資産減価償却率最大値テキスト">
          <a:extLst>
            <a:ext uri="{FF2B5EF4-FFF2-40B4-BE49-F238E27FC236}">
              <a16:creationId xmlns:a16="http://schemas.microsoft.com/office/drawing/2014/main" id="{C67EA876-1DBF-4E75-87E0-880A7269D347}"/>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1" name="直線コネクタ 660">
          <a:extLst>
            <a:ext uri="{FF2B5EF4-FFF2-40B4-BE49-F238E27FC236}">
              <a16:creationId xmlns:a16="http://schemas.microsoft.com/office/drawing/2014/main" id="{50A497A5-2C3C-4D55-A50F-29E405C071F3}"/>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662" name="【庁舎】&#10;有形固定資産減価償却率平均値テキスト">
          <a:extLst>
            <a:ext uri="{FF2B5EF4-FFF2-40B4-BE49-F238E27FC236}">
              <a16:creationId xmlns:a16="http://schemas.microsoft.com/office/drawing/2014/main" id="{8F03A636-4B50-43BE-AAAF-15EC3D35D372}"/>
            </a:ext>
          </a:extLst>
        </xdr:cNvPr>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63" name="フローチャート: 判断 662">
          <a:extLst>
            <a:ext uri="{FF2B5EF4-FFF2-40B4-BE49-F238E27FC236}">
              <a16:creationId xmlns:a16="http://schemas.microsoft.com/office/drawing/2014/main" id="{88A8DE6D-6CAC-4848-86EE-07BA7EB46BB2}"/>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664" name="フローチャート: 判断 663">
          <a:extLst>
            <a:ext uri="{FF2B5EF4-FFF2-40B4-BE49-F238E27FC236}">
              <a16:creationId xmlns:a16="http://schemas.microsoft.com/office/drawing/2014/main" id="{1CC7D7BC-A73D-4EC0-9AA2-C0359751B5B5}"/>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65" name="フローチャート: 判断 664">
          <a:extLst>
            <a:ext uri="{FF2B5EF4-FFF2-40B4-BE49-F238E27FC236}">
              <a16:creationId xmlns:a16="http://schemas.microsoft.com/office/drawing/2014/main" id="{52562BD3-F754-4683-960C-02254E489C93}"/>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66" name="フローチャート: 判断 665">
          <a:extLst>
            <a:ext uri="{FF2B5EF4-FFF2-40B4-BE49-F238E27FC236}">
              <a16:creationId xmlns:a16="http://schemas.microsoft.com/office/drawing/2014/main" id="{C7831C10-CCAC-4088-AB4E-DEB455E783B6}"/>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667" name="フローチャート: 判断 666">
          <a:extLst>
            <a:ext uri="{FF2B5EF4-FFF2-40B4-BE49-F238E27FC236}">
              <a16:creationId xmlns:a16="http://schemas.microsoft.com/office/drawing/2014/main" id="{C0584DFB-B15D-4C9A-9C08-D5717E3DA713}"/>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B54081BE-176E-426A-94AC-0E1EACB8CC1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8C16434F-F85A-4EFF-B360-BE0EAEFE970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1734D5D4-8976-4763-9F2C-16A7F3E02D7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A81EE2D6-BD57-43E5-93EC-A3EC71769BB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66B16A54-48EC-4A8E-B307-78E18EAE22C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673" name="楕円 672">
          <a:extLst>
            <a:ext uri="{FF2B5EF4-FFF2-40B4-BE49-F238E27FC236}">
              <a16:creationId xmlns:a16="http://schemas.microsoft.com/office/drawing/2014/main" id="{AFD020B7-5FD3-4541-AB73-B85156C7DC14}"/>
            </a:ext>
          </a:extLst>
        </xdr:cNvPr>
        <xdr:cNvSpPr/>
      </xdr:nvSpPr>
      <xdr:spPr>
        <a:xfrm>
          <a:off x="162687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89098</xdr:rowOff>
    </xdr:from>
    <xdr:ext cx="405111" cy="259045"/>
    <xdr:sp macro="" textlink="">
      <xdr:nvSpPr>
        <xdr:cNvPr id="674" name="【庁舎】&#10;有形固定資産減価償却率該当値テキスト">
          <a:extLst>
            <a:ext uri="{FF2B5EF4-FFF2-40B4-BE49-F238E27FC236}">
              <a16:creationId xmlns:a16="http://schemas.microsoft.com/office/drawing/2014/main" id="{B210C293-7C41-4FEF-9FA3-11195783D3F4}"/>
            </a:ext>
          </a:extLst>
        </xdr:cNvPr>
        <xdr:cNvSpPr txBox="1"/>
      </xdr:nvSpPr>
      <xdr:spPr>
        <a:xfrm>
          <a:off x="16357600" y="1757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169092</xdr:rowOff>
    </xdr:from>
    <xdr:to>
      <xdr:col>81</xdr:col>
      <xdr:colOff>101600</xdr:colOff>
      <xdr:row>103</xdr:row>
      <xdr:rowOff>99242</xdr:rowOff>
    </xdr:to>
    <xdr:sp macro="" textlink="">
      <xdr:nvSpPr>
        <xdr:cNvPr id="675" name="楕円 674">
          <a:extLst>
            <a:ext uri="{FF2B5EF4-FFF2-40B4-BE49-F238E27FC236}">
              <a16:creationId xmlns:a16="http://schemas.microsoft.com/office/drawing/2014/main" id="{FF4C2B23-4D27-44D2-A41F-AABFD57545EF}"/>
            </a:ext>
          </a:extLst>
        </xdr:cNvPr>
        <xdr:cNvSpPr/>
      </xdr:nvSpPr>
      <xdr:spPr>
        <a:xfrm>
          <a:off x="15430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48442</xdr:rowOff>
    </xdr:from>
    <xdr:to>
      <xdr:col>85</xdr:col>
      <xdr:colOff>127000</xdr:colOff>
      <xdr:row>103</xdr:row>
      <xdr:rowOff>117021</xdr:rowOff>
    </xdr:to>
    <xdr:cxnSp macro="">
      <xdr:nvCxnSpPr>
        <xdr:cNvPr id="676" name="直線コネクタ 675">
          <a:extLst>
            <a:ext uri="{FF2B5EF4-FFF2-40B4-BE49-F238E27FC236}">
              <a16:creationId xmlns:a16="http://schemas.microsoft.com/office/drawing/2014/main" id="{E27FDD77-0CBB-4F15-A65B-87DB1A6C9743}"/>
            </a:ext>
          </a:extLst>
        </xdr:cNvPr>
        <xdr:cNvCxnSpPr/>
      </xdr:nvCxnSpPr>
      <xdr:spPr>
        <a:xfrm>
          <a:off x="15481300" y="1770779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100512</xdr:rowOff>
    </xdr:from>
    <xdr:to>
      <xdr:col>76</xdr:col>
      <xdr:colOff>165100</xdr:colOff>
      <xdr:row>103</xdr:row>
      <xdr:rowOff>30662</xdr:rowOff>
    </xdr:to>
    <xdr:sp macro="" textlink="">
      <xdr:nvSpPr>
        <xdr:cNvPr id="677" name="楕円 676">
          <a:extLst>
            <a:ext uri="{FF2B5EF4-FFF2-40B4-BE49-F238E27FC236}">
              <a16:creationId xmlns:a16="http://schemas.microsoft.com/office/drawing/2014/main" id="{0C5EC918-475B-4825-85AD-3A6351DE892B}"/>
            </a:ext>
          </a:extLst>
        </xdr:cNvPr>
        <xdr:cNvSpPr/>
      </xdr:nvSpPr>
      <xdr:spPr>
        <a:xfrm>
          <a:off x="14541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151312</xdr:rowOff>
    </xdr:from>
    <xdr:to>
      <xdr:col>81</xdr:col>
      <xdr:colOff>50800</xdr:colOff>
      <xdr:row>103</xdr:row>
      <xdr:rowOff>48442</xdr:rowOff>
    </xdr:to>
    <xdr:cxnSp macro="">
      <xdr:nvCxnSpPr>
        <xdr:cNvPr id="678" name="直線コネクタ 677">
          <a:extLst>
            <a:ext uri="{FF2B5EF4-FFF2-40B4-BE49-F238E27FC236}">
              <a16:creationId xmlns:a16="http://schemas.microsoft.com/office/drawing/2014/main" id="{AC7D5DDD-0588-4B9E-A991-D9D323BFA54D}"/>
            </a:ext>
          </a:extLst>
        </xdr:cNvPr>
        <xdr:cNvCxnSpPr/>
      </xdr:nvCxnSpPr>
      <xdr:spPr>
        <a:xfrm>
          <a:off x="14592300" y="176392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31931</xdr:rowOff>
    </xdr:from>
    <xdr:to>
      <xdr:col>72</xdr:col>
      <xdr:colOff>38100</xdr:colOff>
      <xdr:row>102</xdr:row>
      <xdr:rowOff>133531</xdr:rowOff>
    </xdr:to>
    <xdr:sp macro="" textlink="">
      <xdr:nvSpPr>
        <xdr:cNvPr id="679" name="楕円 678">
          <a:extLst>
            <a:ext uri="{FF2B5EF4-FFF2-40B4-BE49-F238E27FC236}">
              <a16:creationId xmlns:a16="http://schemas.microsoft.com/office/drawing/2014/main" id="{D13758B6-2A67-4772-BC3F-82B0FE90FC17}"/>
            </a:ext>
          </a:extLst>
        </xdr:cNvPr>
        <xdr:cNvSpPr/>
      </xdr:nvSpPr>
      <xdr:spPr>
        <a:xfrm>
          <a:off x="13652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82731</xdr:rowOff>
    </xdr:from>
    <xdr:to>
      <xdr:col>76</xdr:col>
      <xdr:colOff>114300</xdr:colOff>
      <xdr:row>102</xdr:row>
      <xdr:rowOff>151312</xdr:rowOff>
    </xdr:to>
    <xdr:cxnSp macro="">
      <xdr:nvCxnSpPr>
        <xdr:cNvPr id="680" name="直線コネクタ 679">
          <a:extLst>
            <a:ext uri="{FF2B5EF4-FFF2-40B4-BE49-F238E27FC236}">
              <a16:creationId xmlns:a16="http://schemas.microsoft.com/office/drawing/2014/main" id="{75151CDA-D373-4EC4-AEB8-FB6DF8BEEF8D}"/>
            </a:ext>
          </a:extLst>
        </xdr:cNvPr>
        <xdr:cNvCxnSpPr/>
      </xdr:nvCxnSpPr>
      <xdr:spPr>
        <a:xfrm>
          <a:off x="13703300" y="175706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134801</xdr:rowOff>
    </xdr:from>
    <xdr:to>
      <xdr:col>67</xdr:col>
      <xdr:colOff>101600</xdr:colOff>
      <xdr:row>102</xdr:row>
      <xdr:rowOff>64951</xdr:rowOff>
    </xdr:to>
    <xdr:sp macro="" textlink="">
      <xdr:nvSpPr>
        <xdr:cNvPr id="681" name="楕円 680">
          <a:extLst>
            <a:ext uri="{FF2B5EF4-FFF2-40B4-BE49-F238E27FC236}">
              <a16:creationId xmlns:a16="http://schemas.microsoft.com/office/drawing/2014/main" id="{311B5EBB-A61F-4BA5-8AAE-FC3BAF94143D}"/>
            </a:ext>
          </a:extLst>
        </xdr:cNvPr>
        <xdr:cNvSpPr/>
      </xdr:nvSpPr>
      <xdr:spPr>
        <a:xfrm>
          <a:off x="12763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14151</xdr:rowOff>
    </xdr:from>
    <xdr:to>
      <xdr:col>71</xdr:col>
      <xdr:colOff>177800</xdr:colOff>
      <xdr:row>102</xdr:row>
      <xdr:rowOff>82731</xdr:rowOff>
    </xdr:to>
    <xdr:cxnSp macro="">
      <xdr:nvCxnSpPr>
        <xdr:cNvPr id="682" name="直線コネクタ 681">
          <a:extLst>
            <a:ext uri="{FF2B5EF4-FFF2-40B4-BE49-F238E27FC236}">
              <a16:creationId xmlns:a16="http://schemas.microsoft.com/office/drawing/2014/main" id="{38ACA4BE-B7AC-4857-B623-1E4ACDBA64B1}"/>
            </a:ext>
          </a:extLst>
        </xdr:cNvPr>
        <xdr:cNvCxnSpPr/>
      </xdr:nvCxnSpPr>
      <xdr:spPr>
        <a:xfrm>
          <a:off x="12814300" y="175020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683" name="n_1aveValue【庁舎】&#10;有形固定資産減価償却率">
          <a:extLst>
            <a:ext uri="{FF2B5EF4-FFF2-40B4-BE49-F238E27FC236}">
              <a16:creationId xmlns:a16="http://schemas.microsoft.com/office/drawing/2014/main" id="{7D4743EA-4EEB-4C4E-8DE5-BE4F39D6DF6C}"/>
            </a:ext>
          </a:extLst>
        </xdr:cNvPr>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684" name="n_2aveValue【庁舎】&#10;有形固定資産減価償却率">
          <a:extLst>
            <a:ext uri="{FF2B5EF4-FFF2-40B4-BE49-F238E27FC236}">
              <a16:creationId xmlns:a16="http://schemas.microsoft.com/office/drawing/2014/main" id="{556FB9A4-7916-4261-A2FF-A6B9F1E3554F}"/>
            </a:ext>
          </a:extLst>
        </xdr:cNvPr>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685" name="n_3aveValue【庁舎】&#10;有形固定資産減価償却率">
          <a:extLst>
            <a:ext uri="{FF2B5EF4-FFF2-40B4-BE49-F238E27FC236}">
              <a16:creationId xmlns:a16="http://schemas.microsoft.com/office/drawing/2014/main" id="{7E5F7A50-A19B-4B05-BB25-34CA8A69D761}"/>
            </a:ext>
          </a:extLst>
        </xdr:cNvPr>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686" name="n_4aveValue【庁舎】&#10;有形固定資産減価償却率">
          <a:extLst>
            <a:ext uri="{FF2B5EF4-FFF2-40B4-BE49-F238E27FC236}">
              <a16:creationId xmlns:a16="http://schemas.microsoft.com/office/drawing/2014/main" id="{3AD14DCA-5B4B-434A-ACCF-5423938289AA}"/>
            </a:ext>
          </a:extLst>
        </xdr:cNvPr>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115769</xdr:rowOff>
    </xdr:from>
    <xdr:ext cx="405111" cy="259045"/>
    <xdr:sp macro="" textlink="">
      <xdr:nvSpPr>
        <xdr:cNvPr id="687" name="n_1mainValue【庁舎】&#10;有形固定資産減価償却率">
          <a:extLst>
            <a:ext uri="{FF2B5EF4-FFF2-40B4-BE49-F238E27FC236}">
              <a16:creationId xmlns:a16="http://schemas.microsoft.com/office/drawing/2014/main" id="{9E4124BD-9607-4C1D-9E15-C841627BEA5A}"/>
            </a:ext>
          </a:extLst>
        </xdr:cNvPr>
        <xdr:cNvSpPr txBox="1"/>
      </xdr:nvSpPr>
      <xdr:spPr>
        <a:xfrm>
          <a:off x="152660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47189</xdr:rowOff>
    </xdr:from>
    <xdr:ext cx="405111" cy="259045"/>
    <xdr:sp macro="" textlink="">
      <xdr:nvSpPr>
        <xdr:cNvPr id="688" name="n_2mainValue【庁舎】&#10;有形固定資産減価償却率">
          <a:extLst>
            <a:ext uri="{FF2B5EF4-FFF2-40B4-BE49-F238E27FC236}">
              <a16:creationId xmlns:a16="http://schemas.microsoft.com/office/drawing/2014/main" id="{99F0632D-CABA-4F70-9586-B8A6102CCAA0}"/>
            </a:ext>
          </a:extLst>
        </xdr:cNvPr>
        <xdr:cNvSpPr txBox="1"/>
      </xdr:nvSpPr>
      <xdr:spPr>
        <a:xfrm>
          <a:off x="14389744" y="1736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150058</xdr:rowOff>
    </xdr:from>
    <xdr:ext cx="405111" cy="259045"/>
    <xdr:sp macro="" textlink="">
      <xdr:nvSpPr>
        <xdr:cNvPr id="689" name="n_3mainValue【庁舎】&#10;有形固定資産減価償却率">
          <a:extLst>
            <a:ext uri="{FF2B5EF4-FFF2-40B4-BE49-F238E27FC236}">
              <a16:creationId xmlns:a16="http://schemas.microsoft.com/office/drawing/2014/main" id="{D551FB49-9A8D-485F-B639-4E7F375A8620}"/>
            </a:ext>
          </a:extLst>
        </xdr:cNvPr>
        <xdr:cNvSpPr txBox="1"/>
      </xdr:nvSpPr>
      <xdr:spPr>
        <a:xfrm>
          <a:off x="135007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81478</xdr:rowOff>
    </xdr:from>
    <xdr:ext cx="405111" cy="259045"/>
    <xdr:sp macro="" textlink="">
      <xdr:nvSpPr>
        <xdr:cNvPr id="690" name="n_4mainValue【庁舎】&#10;有形固定資産減価償却率">
          <a:extLst>
            <a:ext uri="{FF2B5EF4-FFF2-40B4-BE49-F238E27FC236}">
              <a16:creationId xmlns:a16="http://schemas.microsoft.com/office/drawing/2014/main" id="{80028AD9-B1C0-41D1-AD15-C4C2AA70753D}"/>
            </a:ext>
          </a:extLst>
        </xdr:cNvPr>
        <xdr:cNvSpPr txBox="1"/>
      </xdr:nvSpPr>
      <xdr:spPr>
        <a:xfrm>
          <a:off x="126117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EBE2CF16-41BD-47EA-8CD7-EE22972ABF3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24200898-0083-4061-80E4-BFE67A17E21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10E3DFD5-185A-4778-890F-7BB370E23A4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CFE7E1D2-E2FE-4FB7-AC9C-254DDED1D31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D9A89ECB-C8CB-4675-A139-88BDEA17F2E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43AA505C-A899-4955-8E58-774197D65A5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78D7A253-88BC-485E-A140-C6134B9BEAD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CFA3DF1D-6133-4B58-BE10-102C1A5EE9E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7A09D691-0EC3-46A3-9B65-A6FE2C87977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DA4339B3-37F5-4139-AE99-B0BBFF706D1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a:extLst>
            <a:ext uri="{FF2B5EF4-FFF2-40B4-BE49-F238E27FC236}">
              <a16:creationId xmlns:a16="http://schemas.microsoft.com/office/drawing/2014/main" id="{76010A42-8C69-4629-99DC-CCDE4C0C36C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a:extLst>
            <a:ext uri="{FF2B5EF4-FFF2-40B4-BE49-F238E27FC236}">
              <a16:creationId xmlns:a16="http://schemas.microsoft.com/office/drawing/2014/main" id="{5C956355-E87C-4C53-A306-966BC32FC2E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a:extLst>
            <a:ext uri="{FF2B5EF4-FFF2-40B4-BE49-F238E27FC236}">
              <a16:creationId xmlns:a16="http://schemas.microsoft.com/office/drawing/2014/main" id="{A54A9190-6BCB-4BED-82AE-69266C35810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a:extLst>
            <a:ext uri="{FF2B5EF4-FFF2-40B4-BE49-F238E27FC236}">
              <a16:creationId xmlns:a16="http://schemas.microsoft.com/office/drawing/2014/main" id="{28842967-0E14-4780-9A53-DF728D9B996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a:extLst>
            <a:ext uri="{FF2B5EF4-FFF2-40B4-BE49-F238E27FC236}">
              <a16:creationId xmlns:a16="http://schemas.microsoft.com/office/drawing/2014/main" id="{2080A71E-4778-48E6-8835-68F46FDACB1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a:extLst>
            <a:ext uri="{FF2B5EF4-FFF2-40B4-BE49-F238E27FC236}">
              <a16:creationId xmlns:a16="http://schemas.microsoft.com/office/drawing/2014/main" id="{A560691A-0E31-4500-9795-C35E080EDBA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a:extLst>
            <a:ext uri="{FF2B5EF4-FFF2-40B4-BE49-F238E27FC236}">
              <a16:creationId xmlns:a16="http://schemas.microsoft.com/office/drawing/2014/main" id="{6352BFE0-A214-4190-9A69-DF6B2EC4CC8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a:extLst>
            <a:ext uri="{FF2B5EF4-FFF2-40B4-BE49-F238E27FC236}">
              <a16:creationId xmlns:a16="http://schemas.microsoft.com/office/drawing/2014/main" id="{12D68F65-2D11-4A35-B75B-6ECE251EE53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a:extLst>
            <a:ext uri="{FF2B5EF4-FFF2-40B4-BE49-F238E27FC236}">
              <a16:creationId xmlns:a16="http://schemas.microsoft.com/office/drawing/2014/main" id="{5F40702E-415A-458A-A716-DE75A7966F9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a:extLst>
            <a:ext uri="{FF2B5EF4-FFF2-40B4-BE49-F238E27FC236}">
              <a16:creationId xmlns:a16="http://schemas.microsoft.com/office/drawing/2014/main" id="{E1D48272-6AA6-4E61-9924-A79CC57D436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a:extLst>
            <a:ext uri="{FF2B5EF4-FFF2-40B4-BE49-F238E27FC236}">
              <a16:creationId xmlns:a16="http://schemas.microsoft.com/office/drawing/2014/main" id="{96B2989F-067F-43FF-B16D-D81A7C915BE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12" name="テキスト ボックス 711">
          <a:extLst>
            <a:ext uri="{FF2B5EF4-FFF2-40B4-BE49-F238E27FC236}">
              <a16:creationId xmlns:a16="http://schemas.microsoft.com/office/drawing/2014/main" id="{F6F7DB84-EC8C-4EE5-BFD8-9A133C94F22F}"/>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4BCE981F-E635-4C7C-9937-1F6BCBE6250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4" name="テキスト ボックス 713">
          <a:extLst>
            <a:ext uri="{FF2B5EF4-FFF2-40B4-BE49-F238E27FC236}">
              <a16:creationId xmlns:a16="http://schemas.microsoft.com/office/drawing/2014/main" id="{25D9E849-00A7-468B-800A-B63FBB83786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a:extLst>
            <a:ext uri="{FF2B5EF4-FFF2-40B4-BE49-F238E27FC236}">
              <a16:creationId xmlns:a16="http://schemas.microsoft.com/office/drawing/2014/main" id="{443462A6-33B8-4BEC-9EF4-395DE7615B5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16" name="直線コネクタ 715">
          <a:extLst>
            <a:ext uri="{FF2B5EF4-FFF2-40B4-BE49-F238E27FC236}">
              <a16:creationId xmlns:a16="http://schemas.microsoft.com/office/drawing/2014/main" id="{37F80394-1DD0-4579-9E14-67AD4F8F8E3C}"/>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17" name="【庁舎】&#10;一人当たり面積最小値テキスト">
          <a:extLst>
            <a:ext uri="{FF2B5EF4-FFF2-40B4-BE49-F238E27FC236}">
              <a16:creationId xmlns:a16="http://schemas.microsoft.com/office/drawing/2014/main" id="{47364F30-7DDB-408A-A70C-3E56C4AE8AF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18" name="直線コネクタ 717">
          <a:extLst>
            <a:ext uri="{FF2B5EF4-FFF2-40B4-BE49-F238E27FC236}">
              <a16:creationId xmlns:a16="http://schemas.microsoft.com/office/drawing/2014/main" id="{0CE86C71-AEFB-42B6-844B-D68DB58D7BD4}"/>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19" name="【庁舎】&#10;一人当たり面積最大値テキスト">
          <a:extLst>
            <a:ext uri="{FF2B5EF4-FFF2-40B4-BE49-F238E27FC236}">
              <a16:creationId xmlns:a16="http://schemas.microsoft.com/office/drawing/2014/main" id="{413841A4-EABE-454F-8CB0-9475D6F26AAB}"/>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20" name="直線コネクタ 719">
          <a:extLst>
            <a:ext uri="{FF2B5EF4-FFF2-40B4-BE49-F238E27FC236}">
              <a16:creationId xmlns:a16="http://schemas.microsoft.com/office/drawing/2014/main" id="{F9DE6C3A-5E2F-4E91-8AEB-B42CA9D42ABF}"/>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721" name="【庁舎】&#10;一人当たり面積平均値テキスト">
          <a:extLst>
            <a:ext uri="{FF2B5EF4-FFF2-40B4-BE49-F238E27FC236}">
              <a16:creationId xmlns:a16="http://schemas.microsoft.com/office/drawing/2014/main" id="{EFBA2D90-AF4D-4498-8807-7D483090623E}"/>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22" name="フローチャート: 判断 721">
          <a:extLst>
            <a:ext uri="{FF2B5EF4-FFF2-40B4-BE49-F238E27FC236}">
              <a16:creationId xmlns:a16="http://schemas.microsoft.com/office/drawing/2014/main" id="{43FC6FE4-3E5C-41E6-9EA6-2C2937DFE091}"/>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23" name="フローチャート: 判断 722">
          <a:extLst>
            <a:ext uri="{FF2B5EF4-FFF2-40B4-BE49-F238E27FC236}">
              <a16:creationId xmlns:a16="http://schemas.microsoft.com/office/drawing/2014/main" id="{003835DA-FD65-4F09-8DE6-DCF903AB1FA2}"/>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24" name="フローチャート: 判断 723">
          <a:extLst>
            <a:ext uri="{FF2B5EF4-FFF2-40B4-BE49-F238E27FC236}">
              <a16:creationId xmlns:a16="http://schemas.microsoft.com/office/drawing/2014/main" id="{956BAD8B-7886-41DA-9705-7D4B07B564C6}"/>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25" name="フローチャート: 判断 724">
          <a:extLst>
            <a:ext uri="{FF2B5EF4-FFF2-40B4-BE49-F238E27FC236}">
              <a16:creationId xmlns:a16="http://schemas.microsoft.com/office/drawing/2014/main" id="{2D3C7BF9-1C90-4D0A-A066-7B93D50BA02A}"/>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726" name="フローチャート: 判断 725">
          <a:extLst>
            <a:ext uri="{FF2B5EF4-FFF2-40B4-BE49-F238E27FC236}">
              <a16:creationId xmlns:a16="http://schemas.microsoft.com/office/drawing/2014/main" id="{925C6975-5A6D-4477-B869-60AFB61E03E1}"/>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E415831B-7B9F-418B-80D7-33026D0624D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542A5CF7-C297-4878-BCDB-FB4147793D9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C7DC5E39-FF15-4C72-B613-6C3AD5A29B9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D0E0468E-59C9-4732-9154-12477446128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F12A1905-15EC-4E47-B8CE-FE5CC88EAA5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109655</xdr:rowOff>
    </xdr:from>
    <xdr:to>
      <xdr:col>116</xdr:col>
      <xdr:colOff>114300</xdr:colOff>
      <xdr:row>109</xdr:row>
      <xdr:rowOff>39805</xdr:rowOff>
    </xdr:to>
    <xdr:sp macro="" textlink="">
      <xdr:nvSpPr>
        <xdr:cNvPr id="732" name="楕円 731">
          <a:extLst>
            <a:ext uri="{FF2B5EF4-FFF2-40B4-BE49-F238E27FC236}">
              <a16:creationId xmlns:a16="http://schemas.microsoft.com/office/drawing/2014/main" id="{186F2A3A-436C-4A36-BB60-F16FD15EB183}"/>
            </a:ext>
          </a:extLst>
        </xdr:cNvPr>
        <xdr:cNvSpPr/>
      </xdr:nvSpPr>
      <xdr:spPr>
        <a:xfrm>
          <a:off x="22110700" y="1862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24582</xdr:rowOff>
    </xdr:from>
    <xdr:ext cx="469744" cy="259045"/>
    <xdr:sp macro="" textlink="">
      <xdr:nvSpPr>
        <xdr:cNvPr id="733" name="【庁舎】&#10;一人当たり面積該当値テキスト">
          <a:extLst>
            <a:ext uri="{FF2B5EF4-FFF2-40B4-BE49-F238E27FC236}">
              <a16:creationId xmlns:a16="http://schemas.microsoft.com/office/drawing/2014/main" id="{408E18AB-6793-40CF-82B2-91FFA18AACF6}"/>
            </a:ext>
          </a:extLst>
        </xdr:cNvPr>
        <xdr:cNvSpPr txBox="1"/>
      </xdr:nvSpPr>
      <xdr:spPr>
        <a:xfrm>
          <a:off x="22199600" y="185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110635</xdr:rowOff>
    </xdr:from>
    <xdr:to>
      <xdr:col>112</xdr:col>
      <xdr:colOff>38100</xdr:colOff>
      <xdr:row>109</xdr:row>
      <xdr:rowOff>40785</xdr:rowOff>
    </xdr:to>
    <xdr:sp macro="" textlink="">
      <xdr:nvSpPr>
        <xdr:cNvPr id="734" name="楕円 733">
          <a:extLst>
            <a:ext uri="{FF2B5EF4-FFF2-40B4-BE49-F238E27FC236}">
              <a16:creationId xmlns:a16="http://schemas.microsoft.com/office/drawing/2014/main" id="{5AB7179A-DD33-402D-80CD-66B5F8EC8EE7}"/>
            </a:ext>
          </a:extLst>
        </xdr:cNvPr>
        <xdr:cNvSpPr/>
      </xdr:nvSpPr>
      <xdr:spPr>
        <a:xfrm>
          <a:off x="21272500" y="18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160455</xdr:rowOff>
    </xdr:from>
    <xdr:to>
      <xdr:col>116</xdr:col>
      <xdr:colOff>63500</xdr:colOff>
      <xdr:row>108</xdr:row>
      <xdr:rowOff>161435</xdr:rowOff>
    </xdr:to>
    <xdr:cxnSp macro="">
      <xdr:nvCxnSpPr>
        <xdr:cNvPr id="735" name="直線コネクタ 734">
          <a:extLst>
            <a:ext uri="{FF2B5EF4-FFF2-40B4-BE49-F238E27FC236}">
              <a16:creationId xmlns:a16="http://schemas.microsoft.com/office/drawing/2014/main" id="{6DDC573C-818D-4FE4-B4B3-3E7CB9FDB7BE}"/>
            </a:ext>
          </a:extLst>
        </xdr:cNvPr>
        <xdr:cNvCxnSpPr/>
      </xdr:nvCxnSpPr>
      <xdr:spPr>
        <a:xfrm flipV="1">
          <a:off x="21323300" y="18677055"/>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111778</xdr:rowOff>
    </xdr:from>
    <xdr:to>
      <xdr:col>107</xdr:col>
      <xdr:colOff>101600</xdr:colOff>
      <xdr:row>109</xdr:row>
      <xdr:rowOff>41928</xdr:rowOff>
    </xdr:to>
    <xdr:sp macro="" textlink="">
      <xdr:nvSpPr>
        <xdr:cNvPr id="736" name="楕円 735">
          <a:extLst>
            <a:ext uri="{FF2B5EF4-FFF2-40B4-BE49-F238E27FC236}">
              <a16:creationId xmlns:a16="http://schemas.microsoft.com/office/drawing/2014/main" id="{F0516E2E-D8DD-4996-BF8F-E6D49EFDF66B}"/>
            </a:ext>
          </a:extLst>
        </xdr:cNvPr>
        <xdr:cNvSpPr/>
      </xdr:nvSpPr>
      <xdr:spPr>
        <a:xfrm>
          <a:off x="20383500" y="186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161435</xdr:rowOff>
    </xdr:from>
    <xdr:to>
      <xdr:col>111</xdr:col>
      <xdr:colOff>177800</xdr:colOff>
      <xdr:row>108</xdr:row>
      <xdr:rowOff>162578</xdr:rowOff>
    </xdr:to>
    <xdr:cxnSp macro="">
      <xdr:nvCxnSpPr>
        <xdr:cNvPr id="737" name="直線コネクタ 736">
          <a:extLst>
            <a:ext uri="{FF2B5EF4-FFF2-40B4-BE49-F238E27FC236}">
              <a16:creationId xmlns:a16="http://schemas.microsoft.com/office/drawing/2014/main" id="{A202F77B-5A87-4138-82BB-B802EA07C752}"/>
            </a:ext>
          </a:extLst>
        </xdr:cNvPr>
        <xdr:cNvCxnSpPr/>
      </xdr:nvCxnSpPr>
      <xdr:spPr>
        <a:xfrm flipV="1">
          <a:off x="20434300" y="1867803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112595</xdr:rowOff>
    </xdr:from>
    <xdr:to>
      <xdr:col>102</xdr:col>
      <xdr:colOff>165100</xdr:colOff>
      <xdr:row>109</xdr:row>
      <xdr:rowOff>42745</xdr:rowOff>
    </xdr:to>
    <xdr:sp macro="" textlink="">
      <xdr:nvSpPr>
        <xdr:cNvPr id="738" name="楕円 737">
          <a:extLst>
            <a:ext uri="{FF2B5EF4-FFF2-40B4-BE49-F238E27FC236}">
              <a16:creationId xmlns:a16="http://schemas.microsoft.com/office/drawing/2014/main" id="{157B5615-2DD2-436A-8999-75B41074B287}"/>
            </a:ext>
          </a:extLst>
        </xdr:cNvPr>
        <xdr:cNvSpPr/>
      </xdr:nvSpPr>
      <xdr:spPr>
        <a:xfrm>
          <a:off x="19494500" y="1862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162578</xdr:rowOff>
    </xdr:from>
    <xdr:to>
      <xdr:col>107</xdr:col>
      <xdr:colOff>50800</xdr:colOff>
      <xdr:row>108</xdr:row>
      <xdr:rowOff>163395</xdr:rowOff>
    </xdr:to>
    <xdr:cxnSp macro="">
      <xdr:nvCxnSpPr>
        <xdr:cNvPr id="739" name="直線コネクタ 738">
          <a:extLst>
            <a:ext uri="{FF2B5EF4-FFF2-40B4-BE49-F238E27FC236}">
              <a16:creationId xmlns:a16="http://schemas.microsoft.com/office/drawing/2014/main" id="{7622416F-2BD2-43D9-81FB-9368FD5BDEBA}"/>
            </a:ext>
          </a:extLst>
        </xdr:cNvPr>
        <xdr:cNvCxnSpPr/>
      </xdr:nvCxnSpPr>
      <xdr:spPr>
        <a:xfrm flipV="1">
          <a:off x="19545300" y="18679178"/>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113574</xdr:rowOff>
    </xdr:from>
    <xdr:to>
      <xdr:col>98</xdr:col>
      <xdr:colOff>38100</xdr:colOff>
      <xdr:row>109</xdr:row>
      <xdr:rowOff>43724</xdr:rowOff>
    </xdr:to>
    <xdr:sp macro="" textlink="">
      <xdr:nvSpPr>
        <xdr:cNvPr id="740" name="楕円 739">
          <a:extLst>
            <a:ext uri="{FF2B5EF4-FFF2-40B4-BE49-F238E27FC236}">
              <a16:creationId xmlns:a16="http://schemas.microsoft.com/office/drawing/2014/main" id="{BBF846BA-C422-4FCF-B785-59EDEA7EDCFC}"/>
            </a:ext>
          </a:extLst>
        </xdr:cNvPr>
        <xdr:cNvSpPr/>
      </xdr:nvSpPr>
      <xdr:spPr>
        <a:xfrm>
          <a:off x="18605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163395</xdr:rowOff>
    </xdr:from>
    <xdr:to>
      <xdr:col>102</xdr:col>
      <xdr:colOff>114300</xdr:colOff>
      <xdr:row>108</xdr:row>
      <xdr:rowOff>164374</xdr:rowOff>
    </xdr:to>
    <xdr:cxnSp macro="">
      <xdr:nvCxnSpPr>
        <xdr:cNvPr id="741" name="直線コネクタ 740">
          <a:extLst>
            <a:ext uri="{FF2B5EF4-FFF2-40B4-BE49-F238E27FC236}">
              <a16:creationId xmlns:a16="http://schemas.microsoft.com/office/drawing/2014/main" id="{99570276-5E25-4E13-A77B-5E0AB5B4F4AC}"/>
            </a:ext>
          </a:extLst>
        </xdr:cNvPr>
        <xdr:cNvCxnSpPr/>
      </xdr:nvCxnSpPr>
      <xdr:spPr>
        <a:xfrm flipV="1">
          <a:off x="18656300" y="18679995"/>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742" name="n_1aveValue【庁舎】&#10;一人当たり面積">
          <a:extLst>
            <a:ext uri="{FF2B5EF4-FFF2-40B4-BE49-F238E27FC236}">
              <a16:creationId xmlns:a16="http://schemas.microsoft.com/office/drawing/2014/main" id="{B99909BB-6D92-40DB-96DF-0F86CEC2F242}"/>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743" name="n_2aveValue【庁舎】&#10;一人当たり面積">
          <a:extLst>
            <a:ext uri="{FF2B5EF4-FFF2-40B4-BE49-F238E27FC236}">
              <a16:creationId xmlns:a16="http://schemas.microsoft.com/office/drawing/2014/main" id="{E733D672-E01E-4A04-96DC-2A06675B5A37}"/>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744" name="n_3aveValue【庁舎】&#10;一人当たり面積">
          <a:extLst>
            <a:ext uri="{FF2B5EF4-FFF2-40B4-BE49-F238E27FC236}">
              <a16:creationId xmlns:a16="http://schemas.microsoft.com/office/drawing/2014/main" id="{C285CB9C-A331-4E5D-B380-EDA75C87BE6F}"/>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745" name="n_4aveValue【庁舎】&#10;一人当たり面積">
          <a:extLst>
            <a:ext uri="{FF2B5EF4-FFF2-40B4-BE49-F238E27FC236}">
              <a16:creationId xmlns:a16="http://schemas.microsoft.com/office/drawing/2014/main" id="{23F3560C-7D96-4F54-8508-47398DCC39CB}"/>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31912</xdr:rowOff>
    </xdr:from>
    <xdr:ext cx="469744" cy="259045"/>
    <xdr:sp macro="" textlink="">
      <xdr:nvSpPr>
        <xdr:cNvPr id="746" name="n_1mainValue【庁舎】&#10;一人当たり面積">
          <a:extLst>
            <a:ext uri="{FF2B5EF4-FFF2-40B4-BE49-F238E27FC236}">
              <a16:creationId xmlns:a16="http://schemas.microsoft.com/office/drawing/2014/main" id="{9A0383B0-2990-4BE0-851B-B8FA3CE78DF8}"/>
            </a:ext>
          </a:extLst>
        </xdr:cNvPr>
        <xdr:cNvSpPr txBox="1"/>
      </xdr:nvSpPr>
      <xdr:spPr>
        <a:xfrm>
          <a:off x="21075727" y="1871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33055</xdr:rowOff>
    </xdr:from>
    <xdr:ext cx="469744" cy="259045"/>
    <xdr:sp macro="" textlink="">
      <xdr:nvSpPr>
        <xdr:cNvPr id="747" name="n_2mainValue【庁舎】&#10;一人当たり面積">
          <a:extLst>
            <a:ext uri="{FF2B5EF4-FFF2-40B4-BE49-F238E27FC236}">
              <a16:creationId xmlns:a16="http://schemas.microsoft.com/office/drawing/2014/main" id="{731223DF-DDD7-404E-BE2F-A4AF398E43AF}"/>
            </a:ext>
          </a:extLst>
        </xdr:cNvPr>
        <xdr:cNvSpPr txBox="1"/>
      </xdr:nvSpPr>
      <xdr:spPr>
        <a:xfrm>
          <a:off x="20199427" y="1872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33872</xdr:rowOff>
    </xdr:from>
    <xdr:ext cx="469744" cy="259045"/>
    <xdr:sp macro="" textlink="">
      <xdr:nvSpPr>
        <xdr:cNvPr id="748" name="n_3mainValue【庁舎】&#10;一人当たり面積">
          <a:extLst>
            <a:ext uri="{FF2B5EF4-FFF2-40B4-BE49-F238E27FC236}">
              <a16:creationId xmlns:a16="http://schemas.microsoft.com/office/drawing/2014/main" id="{3B641F5D-385E-4357-A942-E86409003745}"/>
            </a:ext>
          </a:extLst>
        </xdr:cNvPr>
        <xdr:cNvSpPr txBox="1"/>
      </xdr:nvSpPr>
      <xdr:spPr>
        <a:xfrm>
          <a:off x="19310427" y="1872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34851</xdr:rowOff>
    </xdr:from>
    <xdr:ext cx="469744" cy="259045"/>
    <xdr:sp macro="" textlink="">
      <xdr:nvSpPr>
        <xdr:cNvPr id="749" name="n_4mainValue【庁舎】&#10;一人当たり面積">
          <a:extLst>
            <a:ext uri="{FF2B5EF4-FFF2-40B4-BE49-F238E27FC236}">
              <a16:creationId xmlns:a16="http://schemas.microsoft.com/office/drawing/2014/main" id="{BA4D857A-ECCA-4F45-8FE7-03649B6C67E4}"/>
            </a:ext>
          </a:extLst>
        </xdr:cNvPr>
        <xdr:cNvSpPr txBox="1"/>
      </xdr:nvSpPr>
      <xdr:spPr>
        <a:xfrm>
          <a:off x="18421427" y="187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C59AF524-6E2E-4598-806E-44F21EF2F47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B9157092-EDEF-42D8-9D10-6D08E5856A5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B61F58A4-E836-4F86-B82E-A819F503AFA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体育館・プールの有形固定資産減価償却率は９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％であり、類似団体平均を３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これは、昭和４年に建設した岩館体育館や昭和４２年に建設した八森土床体育館が耐用年数を経過したためである。岩館体育館は、岩館地区防災コミュニティセンターの建設に伴い除却する予定であるため数値は今後改善される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福祉施設の有形固定資産減価償却率は１００．０％であり、類似団体平均を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４６．９ポイント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これは、平成６年度に建設した旧はつらつ苑が耐用年数を経過したためである。ただし、平成２８年度に子育て支援センターとして改修工事を実施し、定期的な点検や修繕を行っているため、使用のうえでは問題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の有形固定資産減価償却率は７４．３％であり、類似団体平均を１６．１ポイント上回っている。これは、能代山本広域市町村圏組合で所有する施設であり、令和７年度に更新工事が完了する見込みであるため数値は今後改善される見込み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消防施設の有形固定資産減価償却率は９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％であり、類似団体平均を３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昭和３０～４０年代に建築された非常備消防施設のほとんどが木造で、耐用年数の２２年を大きく経過していることによるものである。今後は消防団の適正配置の検討と併せて施設の統合を行い、存続されるものについては、計画的な施設の改修・改築を行う。遊休施設となったものについては、適切な除却を行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％であり、類似団体平均を１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．５％下回っている。これは、平成１８年度に峰浜庁舎が焼失したことが契機となり、平成２１年度に現庁舎を建設したためである。今後は計画的に点検や修繕等を行い長寿命化を図っていく。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7,042
6,982
234.14
6,428,622
6,081,948
282,584
3,974,832
7,008,399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財政力指数は横ばいで推移しており、類似団体平均を０．１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ポイント下回っている。人口減少や全国平均を上回る高齢化率（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加え、町の主要事業である農業は水稲中心であり、水産業においても魚価及び漁獲量の低迷が続いているため所得の向上を図ることが難しい状況にある。給与所得に関しては、雇用環境に若干の改善傾向が見られたことにより、微増傾向にあるものの、町税収入を押し上げる力は乏しいため財政基盤が弱い。少子高齢化等で町税収入は今後も減少していくと見込まれるため、引き続き企業支援や農林水産業の振興を図り、行財政改革を推し進めるとともに、町税の適正課税と滞納分の徴収に努め、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31045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31045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31045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47572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経常収支比率は前年比</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暖冬の影響により除雪経費４０百万円減があったものの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８年度に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発行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合併特例債（八峰町統合中学校建設事業及び峰浜地区統合小学校建設事業）の元金償還開始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が主要因となり公債費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が３９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職員数の増加に伴う人件費２４百万円増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があり、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経常経費全体で１７百万円増となった。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歳入</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普通交付税が合併算定替えの段階的縮減により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百万円減</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、地方税は町民税が水稲の作況指数９６～９７と不作で１８百万円減、臨時財政対策債４２百万円減等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が影響している。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今後は、令和２年度からの会計年度任用職員制度導入により比率は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上昇していく見込みとなっている。引き続き行財政改革の推進により経常経費の縮減に努め、経常収支比率の上昇に歯止めをかけていく。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65786</xdr:rowOff>
    </xdr:from>
    <xdr:to>
      <xdr:col>23</xdr:col>
      <xdr:colOff>133350</xdr:colOff>
      <xdr:row>65</xdr:row>
      <xdr:rowOff>162306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21003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32004</xdr:rowOff>
    </xdr:from>
    <xdr:to>
      <xdr:col>19</xdr:col>
      <xdr:colOff>133350</xdr:colOff>
      <xdr:row>65</xdr:row>
      <xdr:rowOff>65786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1762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97282</xdr:rowOff>
    </xdr:from>
    <xdr:to>
      <xdr:col>15</xdr:col>
      <xdr:colOff>82550</xdr:colOff>
      <xdr:row>65</xdr:row>
      <xdr:rowOff>32004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7008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64</xdr:row>
      <xdr:rowOff>97282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41914"/>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111506</xdr:rowOff>
    </xdr:from>
    <xdr:to>
      <xdr:col>23</xdr:col>
      <xdr:colOff>184150</xdr:colOff>
      <xdr:row>66</xdr:row>
      <xdr:rowOff>41656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83583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22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14986</xdr:rowOff>
    </xdr:from>
    <xdr:to>
      <xdr:col>19</xdr:col>
      <xdr:colOff>184150</xdr:colOff>
      <xdr:row>65</xdr:row>
      <xdr:rowOff>116586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152654</xdr:rowOff>
    </xdr:from>
    <xdr:to>
      <xdr:col>15</xdr:col>
      <xdr:colOff>133350</xdr:colOff>
      <xdr:row>65</xdr:row>
      <xdr:rowOff>82804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67581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46482</xdr:rowOff>
    </xdr:from>
    <xdr:to>
      <xdr:col>11</xdr:col>
      <xdr:colOff>82550</xdr:colOff>
      <xdr:row>64</xdr:row>
      <xdr:rowOff>148082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147591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退職者４名、新規採用８名、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再任用職員１名増とな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り２８百万円増。物件費は遊休施設除却事業１６百万円減等の影響により２２百万円減となった。人件費の増が物件費の減を上回り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、人口１人あたりの人件費・物件費等の額は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３７６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のは、ゴミ処理業務と消防業務を一部事務組合で実施しているためと考えられる。今後も職員数の適正化を図り、人件費を抑制するとともに、物件費等の更なる縮減に努め、行政コストの縮減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63083</xdr:rowOff>
    </xdr:from>
    <xdr:to>
      <xdr:col>23</xdr:col>
      <xdr:colOff>133350</xdr:colOff>
      <xdr:row>83</xdr:row>
      <xdr:rowOff>67827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93433"/>
          <a:ext cx="8382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53394</xdr:rowOff>
    </xdr:from>
    <xdr:to>
      <xdr:col>19</xdr:col>
      <xdr:colOff>133350</xdr:colOff>
      <xdr:row>83</xdr:row>
      <xdr:rowOff>63083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83744"/>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25474</xdr:rowOff>
    </xdr:from>
    <xdr:to>
      <xdr:col>15</xdr:col>
      <xdr:colOff>82550</xdr:colOff>
      <xdr:row>83</xdr:row>
      <xdr:rowOff>53394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55824"/>
          <a:ext cx="889000" cy="2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155739</xdr:rowOff>
    </xdr:from>
    <xdr:to>
      <xdr:col>11</xdr:col>
      <xdr:colOff>31750</xdr:colOff>
      <xdr:row>83</xdr:row>
      <xdr:rowOff>25474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14639"/>
          <a:ext cx="889000" cy="4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17027</xdr:rowOff>
    </xdr:from>
    <xdr:to>
      <xdr:col>23</xdr:col>
      <xdr:colOff>184150</xdr:colOff>
      <xdr:row>83</xdr:row>
      <xdr:rowOff>118627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33554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9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12283</xdr:rowOff>
    </xdr:from>
    <xdr:to>
      <xdr:col>19</xdr:col>
      <xdr:colOff>184150</xdr:colOff>
      <xdr:row>83</xdr:row>
      <xdr:rowOff>113883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124060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11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2594</xdr:rowOff>
    </xdr:from>
    <xdr:to>
      <xdr:col>15</xdr:col>
      <xdr:colOff>133350</xdr:colOff>
      <xdr:row>83</xdr:row>
      <xdr:rowOff>104194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114371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0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146124</xdr:rowOff>
    </xdr:from>
    <xdr:to>
      <xdr:col>11</xdr:col>
      <xdr:colOff>82550</xdr:colOff>
      <xdr:row>83</xdr:row>
      <xdr:rowOff>76274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0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86451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7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104939</xdr:rowOff>
    </xdr:from>
    <xdr:to>
      <xdr:col>7</xdr:col>
      <xdr:colOff>31750</xdr:colOff>
      <xdr:row>83</xdr:row>
      <xdr:rowOff>35089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6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45266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3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平成２４年度以降、ラスパイレス指数は類似団体平均を下回っており令和元年度では９４．８となっている。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令和元年度において指数が上昇しているのは、秋田県人事委員会勧告に準拠して給与の引き上げ改定を行ったこと、昇任・昇格による影響が大きかったことによるものである。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今後も、人事院及び県人事委員会勧告の内容に準拠し、適正な給与水準を目指すことにしている。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85</xdr:row>
      <xdr:rowOff>15663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46022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84</xdr:row>
      <xdr:rowOff>146896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4602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114723</xdr:rowOff>
    </xdr:from>
    <xdr:to>
      <xdr:col>72</xdr:col>
      <xdr:colOff>203200</xdr:colOff>
      <xdr:row>84</xdr:row>
      <xdr:rowOff>146896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5165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114723</xdr:rowOff>
    </xdr:from>
    <xdr:to>
      <xdr:col>68</xdr:col>
      <xdr:colOff>152400</xdr:colOff>
      <xdr:row>84</xdr:row>
      <xdr:rowOff>130811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51652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136313</xdr:rowOff>
    </xdr:from>
    <xdr:to>
      <xdr:col>81</xdr:col>
      <xdr:colOff>95250</xdr:colOff>
      <xdr:row>85</xdr:row>
      <xdr:rowOff>66463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152840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96096</xdr:rowOff>
    </xdr:from>
    <xdr:to>
      <xdr:col>73</xdr:col>
      <xdr:colOff>44450</xdr:colOff>
      <xdr:row>85</xdr:row>
      <xdr:rowOff>26246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36423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63923</xdr:rowOff>
    </xdr:from>
    <xdr:to>
      <xdr:col>68</xdr:col>
      <xdr:colOff>203200</xdr:colOff>
      <xdr:row>84</xdr:row>
      <xdr:rowOff>165523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4250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80011</xdr:rowOff>
    </xdr:from>
    <xdr:to>
      <xdr:col>64</xdr:col>
      <xdr:colOff>152400</xdr:colOff>
      <xdr:row>85</xdr:row>
      <xdr:rowOff>10161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20338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平成１８年度から集中改革プランや定員適正化計画といった行財政改革を実施し、職員数を抑制してきたが、その間に社会状況の変化による新たな事務の発生や新たな課題が生じている。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こうした背景をふまえ、適切な町民サービスの提供を行う体制が維持できるよう、引き続き定員の適正化に努めることにしている。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123127</xdr:rowOff>
    </xdr:from>
    <xdr:to>
      <xdr:col>81</xdr:col>
      <xdr:colOff>44450</xdr:colOff>
      <xdr:row>60</xdr:row>
      <xdr:rowOff>123730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10127"/>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80296</xdr:rowOff>
    </xdr:from>
    <xdr:to>
      <xdr:col>77</xdr:col>
      <xdr:colOff>44450</xdr:colOff>
      <xdr:row>60</xdr:row>
      <xdr:rowOff>123127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67296"/>
          <a:ext cx="889000" cy="4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71247</xdr:rowOff>
    </xdr:from>
    <xdr:to>
      <xdr:col>72</xdr:col>
      <xdr:colOff>203200</xdr:colOff>
      <xdr:row>60</xdr:row>
      <xdr:rowOff>80296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358247"/>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56166</xdr:rowOff>
    </xdr:from>
    <xdr:to>
      <xdr:col>68</xdr:col>
      <xdr:colOff>152400</xdr:colOff>
      <xdr:row>60</xdr:row>
      <xdr:rowOff>71247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43166"/>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72930</xdr:rowOff>
    </xdr:from>
    <xdr:to>
      <xdr:col>81</xdr:col>
      <xdr:colOff>95250</xdr:colOff>
      <xdr:row>61</xdr:row>
      <xdr:rowOff>3080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89457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0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72327</xdr:rowOff>
    </xdr:from>
    <xdr:to>
      <xdr:col>77</xdr:col>
      <xdr:colOff>95250</xdr:colOff>
      <xdr:row>61</xdr:row>
      <xdr:rowOff>2477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5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12654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128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29496</xdr:rowOff>
    </xdr:from>
    <xdr:to>
      <xdr:col>73</xdr:col>
      <xdr:colOff>44450</xdr:colOff>
      <xdr:row>60</xdr:row>
      <xdr:rowOff>131096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141273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8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20447</xdr:rowOff>
    </xdr:from>
    <xdr:to>
      <xdr:col>68</xdr:col>
      <xdr:colOff>203200</xdr:colOff>
      <xdr:row>60</xdr:row>
      <xdr:rowOff>122047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132224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5366</xdr:rowOff>
    </xdr:from>
    <xdr:to>
      <xdr:col>64</xdr:col>
      <xdr:colOff>152400</xdr:colOff>
      <xdr:row>60</xdr:row>
      <xdr:rowOff>106966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117143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06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平成２８年度に発行した合併特例債（統合中学校建設事業及び峰浜地区統合小学校建設事業）の元金償還開始を主要因とした公債費の増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による影響が大きかったためである。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今後は、地方債発行額の上限を定め、公債費の抑制や平準化を図りながら、比率の上昇を抑制していく。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167894</xdr:rowOff>
    </xdr:from>
    <xdr:to>
      <xdr:col>81</xdr:col>
      <xdr:colOff>44450</xdr:colOff>
      <xdr:row>42</xdr:row>
      <xdr:rowOff>30226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19734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41</xdr:row>
      <xdr:rowOff>167894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1587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41</xdr:row>
      <xdr:rowOff>129286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1394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41</xdr:row>
      <xdr:rowOff>109982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1394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150876</xdr:rowOff>
    </xdr:from>
    <xdr:to>
      <xdr:col>81</xdr:col>
      <xdr:colOff>95250</xdr:colOff>
      <xdr:row>42</xdr:row>
      <xdr:rowOff>81026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122953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15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117094</xdr:rowOff>
    </xdr:from>
    <xdr:to>
      <xdr:col>77</xdr:col>
      <xdr:colOff>95250</xdr:colOff>
      <xdr:row>42</xdr:row>
      <xdr:rowOff>47244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32021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将来負担比率は、地方債残高等、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負担額を充当可能財源が上回り、分子がマイナス値となったため、比率は値なしとなった。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今後は、普通交付税合併算定替えの段階的縮減に伴い標準財政規模の縮小や、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一般財源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不足補填のため充当可能基金残高が減少することにより、比率の上昇が見込まれるため、事業実施の適正化や地方債発行額の抑制を図り、財政の健全化に努める。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124581</xdr:rowOff>
    </xdr:from>
    <xdr:to>
      <xdr:col>72</xdr:col>
      <xdr:colOff>203200</xdr:colOff>
      <xdr:row>14</xdr:row>
      <xdr:rowOff>12881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2353431"/>
          <a:ext cx="8890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124581</xdr:rowOff>
    </xdr:from>
    <xdr:to>
      <xdr:col>68</xdr:col>
      <xdr:colOff>152400</xdr:colOff>
      <xdr:row>14</xdr:row>
      <xdr:rowOff>55396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2353431"/>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133531</xdr:rowOff>
    </xdr:from>
    <xdr:to>
      <xdr:col>73</xdr:col>
      <xdr:colOff>44450</xdr:colOff>
      <xdr:row>14</xdr:row>
      <xdr:rowOff>63681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3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48458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44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73781</xdr:rowOff>
    </xdr:from>
    <xdr:to>
      <xdr:col>68</xdr:col>
      <xdr:colOff>203200</xdr:colOff>
      <xdr:row>14</xdr:row>
      <xdr:rowOff>3931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3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160158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8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4596</xdr:rowOff>
    </xdr:from>
    <xdr:to>
      <xdr:col>64</xdr:col>
      <xdr:colOff>152400</xdr:colOff>
      <xdr:row>14</xdr:row>
      <xdr:rowOff>106196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4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90973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7,042
6,982
234.14
6,428,622
6,081,948
282,584
3,974,832
7,008,399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合併以降、定員適正化計画に基づき職員採用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５減１増を実施してきた結果、類似団体平均を下回っているが、人件費の経常収支比率は０．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％となった。令和２年度以降は、会計年度任用職員制度の導入に伴い比率が上昇することが予想される。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170434</xdr:rowOff>
    </xdr:from>
    <xdr:to>
      <xdr:col>24</xdr:col>
      <xdr:colOff>25400</xdr:colOff>
      <xdr:row>36</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711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35</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36</xdr:row>
      <xdr:rowOff>53848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574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67564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119634</xdr:rowOff>
    </xdr:from>
    <xdr:to>
      <xdr:col>20</xdr:col>
      <xdr:colOff>38100</xdr:colOff>
      <xdr:row>36</xdr:row>
      <xdr:rowOff>49784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59961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105918</xdr:rowOff>
    </xdr:from>
    <xdr:to>
      <xdr:col>15</xdr:col>
      <xdr:colOff>149225</xdr:colOff>
      <xdr:row>36</xdr:row>
      <xdr:rowOff>36068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46245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物件費の比率は１６．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％と前年度から０．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を上回っている。これは平成１８年度から実施している定員適正化計画により正職員数を抑制し、臨時職員を採用しているため賃金が膨らんでいることなどが挙げられる。令和２年度以降、会計年度任用職員制度の導入による比率の改善が見込まれるが、継続事業の見直し等によりさらなる改善を目指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17</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485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17</xdr:row>
      <xdr:rowOff>133858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07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84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656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83058</xdr:rowOff>
    </xdr:from>
    <xdr:to>
      <xdr:col>78</xdr:col>
      <xdr:colOff>120650</xdr:colOff>
      <xdr:row>18</xdr:row>
      <xdr:rowOff>13208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169435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扶助費に係る経常収支比率が類似団体を上回る要因は、福祉医療の対象を高校生まで拡大していることや、重度訪問介護対象者の自立支援給付費が多額になっているためである。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今後は、峰浜地区の子ども園が統合され運営費が縮減されるものの、国等の福祉政策による影響が大きいため、今後の政策の展開によっては大幅な増となることも予想される。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030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23585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13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56</xdr:row>
      <xdr:rowOff>23585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2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56</xdr:row>
      <xdr:rowOff>23585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05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94542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2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144235</xdr:rowOff>
    </xdr:from>
    <xdr:to>
      <xdr:col>11</xdr:col>
      <xdr:colOff>60325</xdr:colOff>
      <xdr:row>56</xdr:row>
      <xdr:rowOff>74385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簡易水道事業及び下水道事業における建設事業に伴い借り入れた公営企業債の償還費に対する繰出金が高止まりしており、その他の比率は１７．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％と前年度から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ポイント改善されたが、類似団体平均を大きく上回っている。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令和２年度以降は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簡易水道事業及び下水道事業について地方公営企業法が適用されるため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繰出金から補助金及び出資金に分類され比率は改善される見込みとなっている。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144145</xdr:rowOff>
    </xdr:from>
    <xdr:to>
      <xdr:col>82</xdr:col>
      <xdr:colOff>107950</xdr:colOff>
      <xdr:row>60</xdr:row>
      <xdr:rowOff>6985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2596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6985</xdr:rowOff>
    </xdr:from>
    <xdr:to>
      <xdr:col>78</xdr:col>
      <xdr:colOff>69850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29398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127000</xdr:rowOff>
    </xdr:from>
    <xdr:to>
      <xdr:col>73</xdr:col>
      <xdr:colOff>180975</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2425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41275</xdr:rowOff>
    </xdr:from>
    <xdr:to>
      <xdr:col>69</xdr:col>
      <xdr:colOff>92075</xdr:colOff>
      <xdr:row>59</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1568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93345</xdr:rowOff>
    </xdr:from>
    <xdr:to>
      <xdr:col>82</xdr:col>
      <xdr:colOff>158750</xdr:colOff>
      <xdr:row>60</xdr:row>
      <xdr:rowOff>23495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65422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127635</xdr:rowOff>
    </xdr:from>
    <xdr:to>
      <xdr:col>78</xdr:col>
      <xdr:colOff>120650</xdr:colOff>
      <xdr:row>60</xdr:row>
      <xdr:rowOff>57785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24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42562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32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30480</xdr:rowOff>
    </xdr:from>
    <xdr:to>
      <xdr:col>74</xdr:col>
      <xdr:colOff>31750</xdr:colOff>
      <xdr:row>60</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116857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76200</xdr:rowOff>
    </xdr:from>
    <xdr:to>
      <xdr:col>69</xdr:col>
      <xdr:colOff>142875</xdr:colOff>
      <xdr:row>60</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162577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161925</xdr:rowOff>
    </xdr:from>
    <xdr:to>
      <xdr:col>65</xdr:col>
      <xdr:colOff>53975</xdr:colOff>
      <xdr:row>59</xdr:row>
      <xdr:rowOff>92075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76852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補助費等の比率は、合併以降類似団体平均を下回って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年度は１２．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％と前年度から０．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ポイント増加した。町単独補助金の検証と今後の方針について検討しており、今後も引き続き見直しを行う。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比率は産業振興としての単独補助金や一部事務組合の負担金の増減に左右されることから、各種事業の動向を注視しながら可能な限りの縮減を図っていく。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また、令和２年度以降は簡易水道事業及び下水道事業について地方公営企業法が適用されるため繰出金から補助金及び出資金に分類され比率は上昇する見込みとなっている。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145288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3037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117856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71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平成２８年度に発行した統合中学校建設事業及び峰浜地区統合小学校建設事業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の元金償還が始まったため、公債費の比率は２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合併時の大型事業の償還が終了し比率は減少するものの、令和４年度から峰浜統合子ども園の元金償還が始まり、公債費の増加が見込まれるため、後年度の地方債発行の平準化や抑制を図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28702</xdr:rowOff>
    </xdr:from>
    <xdr:to>
      <xdr:col>24</xdr:col>
      <xdr:colOff>25400</xdr:colOff>
      <xdr:row>79</xdr:row>
      <xdr:rowOff>92711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573252"/>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28702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35641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79</xdr:row>
      <xdr:rowOff>19558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5001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78</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4452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13988</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149352</xdr:rowOff>
    </xdr:from>
    <xdr:to>
      <xdr:col>20</xdr:col>
      <xdr:colOff>38100</xdr:colOff>
      <xdr:row>79</xdr:row>
      <xdr:rowOff>79502</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64279</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公債費以外の比率は７２．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％と前年度と比べて０．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を上回っている。人件費及び補助費等の比率は類似団体平均を下回っているものの、公営企業会計等への繰出金が類似団体平均を大きく上回っており、下水道の加入率の向上と使用料の見直しが急務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会計年度任用職員制度が導入されるほか、合併算定替えの段階的縮減による普通交付税の減少により、比率は上昇すると見込まれるため、引き続き行財政改革の推進等により経常経費の縮減に努め、比率の上昇を抑制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77</xdr:row>
      <xdr:rowOff>168911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3477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127000</xdr:rowOff>
    </xdr:from>
    <xdr:to>
      <xdr:col>78</xdr:col>
      <xdr:colOff>69850</xdr:colOff>
      <xdr:row>77</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32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96520</xdr:rowOff>
    </xdr:from>
    <xdr:to>
      <xdr:col>73</xdr:col>
      <xdr:colOff>180975</xdr:colOff>
      <xdr:row>77</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298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54611</xdr:rowOff>
    </xdr:from>
    <xdr:to>
      <xdr:col>69</xdr:col>
      <xdr:colOff>92075</xdr:colOff>
      <xdr:row>77</xdr:row>
      <xdr:rowOff>96520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08481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118111</xdr:rowOff>
    </xdr:from>
    <xdr:to>
      <xdr:col>82</xdr:col>
      <xdr:colOff>158750</xdr:colOff>
      <xdr:row>78</xdr:row>
      <xdr:rowOff>48261</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90188</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95250</xdr:rowOff>
    </xdr:from>
    <xdr:to>
      <xdr:col>78</xdr:col>
      <xdr:colOff>120650</xdr:colOff>
      <xdr:row>78</xdr:row>
      <xdr:rowOff>25400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76200</xdr:rowOff>
    </xdr:from>
    <xdr:to>
      <xdr:col>74</xdr:col>
      <xdr:colOff>31750</xdr:colOff>
      <xdr:row>78</xdr:row>
      <xdr:rowOff>6350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45720</xdr:rowOff>
    </xdr:from>
    <xdr:to>
      <xdr:col>69</xdr:col>
      <xdr:colOff>142875</xdr:colOff>
      <xdr:row>77</xdr:row>
      <xdr:rowOff>147320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3811</xdr:rowOff>
    </xdr:from>
    <xdr:to>
      <xdr:col>65</xdr:col>
      <xdr:colOff>53975</xdr:colOff>
      <xdr:row>76</xdr:row>
      <xdr:rowOff>105411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90188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秋田県八峰町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131580</xdr:rowOff>
    </xdr:from>
    <xdr:to>
      <xdr:col>29</xdr:col>
      <xdr:colOff>127000</xdr:colOff>
      <xdr:row>17</xdr:row>
      <xdr:rowOff>10370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922405"/>
          <a:ext cx="647700" cy="50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10370</xdr:rowOff>
    </xdr:from>
    <xdr:to>
      <xdr:col>26</xdr:col>
      <xdr:colOff>50800</xdr:colOff>
      <xdr:row>17</xdr:row>
      <xdr:rowOff>21366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972645"/>
          <a:ext cx="698500" cy="10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21366</xdr:rowOff>
    </xdr:from>
    <xdr:to>
      <xdr:col>22</xdr:col>
      <xdr:colOff>114300</xdr:colOff>
      <xdr:row>17</xdr:row>
      <xdr:rowOff>47689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983641"/>
          <a:ext cx="698500" cy="26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42837</xdr:rowOff>
    </xdr:from>
    <xdr:to>
      <xdr:col>18</xdr:col>
      <xdr:colOff>177800</xdr:colOff>
      <xdr:row>17</xdr:row>
      <xdr:rowOff>47689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005112"/>
          <a:ext cx="698500" cy="4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80780</xdr:rowOff>
    </xdr:from>
    <xdr:to>
      <xdr:col>29</xdr:col>
      <xdr:colOff>177800</xdr:colOff>
      <xdr:row>17</xdr:row>
      <xdr:rowOff>10930</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871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52857</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84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131020</xdr:rowOff>
    </xdr:from>
    <xdr:to>
      <xdr:col>26</xdr:col>
      <xdr:colOff>101600</xdr:colOff>
      <xdr:row>17</xdr:row>
      <xdr:rowOff>61170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921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45947</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008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142016</xdr:rowOff>
    </xdr:from>
    <xdr:to>
      <xdr:col>22</xdr:col>
      <xdr:colOff>165100</xdr:colOff>
      <xdr:row>17</xdr:row>
      <xdr:rowOff>72166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93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56943</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01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168339</xdr:rowOff>
    </xdr:from>
    <xdr:to>
      <xdr:col>19</xdr:col>
      <xdr:colOff>38100</xdr:colOff>
      <xdr:row>17</xdr:row>
      <xdr:rowOff>98489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959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83266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04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163487</xdr:rowOff>
    </xdr:from>
    <xdr:to>
      <xdr:col>15</xdr:col>
      <xdr:colOff>101600</xdr:colOff>
      <xdr:row>17</xdr:row>
      <xdr:rowOff>93637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954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78414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04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310045</xdr:rowOff>
    </xdr:from>
    <xdr:to>
      <xdr:col>29</xdr:col>
      <xdr:colOff>127000</xdr:colOff>
      <xdr:row>35</xdr:row>
      <xdr:rowOff>19596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577495"/>
          <a:ext cx="647700" cy="5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19596</xdr:rowOff>
    </xdr:from>
    <xdr:to>
      <xdr:col>26</xdr:col>
      <xdr:colOff>50800</xdr:colOff>
      <xdr:row>35</xdr:row>
      <xdr:rowOff>28207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629946"/>
          <a:ext cx="698500" cy="8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28207</xdr:rowOff>
    </xdr:from>
    <xdr:to>
      <xdr:col>22</xdr:col>
      <xdr:colOff>114300</xdr:colOff>
      <xdr:row>35</xdr:row>
      <xdr:rowOff>82944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638557"/>
          <a:ext cx="698500" cy="54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82944</xdr:rowOff>
    </xdr:from>
    <xdr:to>
      <xdr:col>18</xdr:col>
      <xdr:colOff>177800</xdr:colOff>
      <xdr:row>35</xdr:row>
      <xdr:rowOff>117653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693294"/>
          <a:ext cx="698500" cy="34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259245</xdr:rowOff>
    </xdr:from>
    <xdr:to>
      <xdr:col>29</xdr:col>
      <xdr:colOff>177800</xdr:colOff>
      <xdr:row>35</xdr:row>
      <xdr:rowOff>17945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526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104322</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37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311696</xdr:rowOff>
    </xdr:from>
    <xdr:to>
      <xdr:col>26</xdr:col>
      <xdr:colOff>101600</xdr:colOff>
      <xdr:row>35</xdr:row>
      <xdr:rowOff>70396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579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80573</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34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320307</xdr:rowOff>
    </xdr:from>
    <xdr:to>
      <xdr:col>22</xdr:col>
      <xdr:colOff>165100</xdr:colOff>
      <xdr:row>35</xdr:row>
      <xdr:rowOff>79007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587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89184</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3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32144</xdr:rowOff>
    </xdr:from>
    <xdr:to>
      <xdr:col>19</xdr:col>
      <xdr:colOff>38100</xdr:colOff>
      <xdr:row>35</xdr:row>
      <xdr:rowOff>133744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642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143921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1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66853</xdr:rowOff>
    </xdr:from>
    <xdr:to>
      <xdr:col>15</xdr:col>
      <xdr:colOff>101600</xdr:colOff>
      <xdr:row>35</xdr:row>
      <xdr:rowOff>168453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677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178630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44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7,042
6,982
234.14
6,428,622
6,081,948
282,584
3,974,832
7,008,399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150353</xdr:rowOff>
    </xdr:from>
    <xdr:to>
      <xdr:col>24</xdr:col>
      <xdr:colOff>63500</xdr:colOff>
      <xdr:row>36</xdr:row>
      <xdr:rowOff>29126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51103"/>
          <a:ext cx="838200" cy="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29126</xdr:rowOff>
    </xdr:from>
    <xdr:to>
      <xdr:col>19</xdr:col>
      <xdr:colOff>177800</xdr:colOff>
      <xdr:row>36</xdr:row>
      <xdr:rowOff>36266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1326"/>
          <a:ext cx="889000" cy="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155527</xdr:rowOff>
    </xdr:from>
    <xdr:to>
      <xdr:col>15</xdr:col>
      <xdr:colOff>50800</xdr:colOff>
      <xdr:row>36</xdr:row>
      <xdr:rowOff>36266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56277"/>
          <a:ext cx="889000" cy="5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131714</xdr:rowOff>
    </xdr:from>
    <xdr:to>
      <xdr:col>10</xdr:col>
      <xdr:colOff>114300</xdr:colOff>
      <xdr:row>35</xdr:row>
      <xdr:rowOff>155527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32464"/>
          <a:ext cx="8890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99553</xdr:rowOff>
    </xdr:from>
    <xdr:to>
      <xdr:col>24</xdr:col>
      <xdr:colOff>114300</xdr:colOff>
      <xdr:row>36</xdr:row>
      <xdr:rowOff>29703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77980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7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149776</xdr:rowOff>
    </xdr:from>
    <xdr:to>
      <xdr:col>20</xdr:col>
      <xdr:colOff>38100</xdr:colOff>
      <xdr:row>36</xdr:row>
      <xdr:rowOff>79926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5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71053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4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156916</xdr:rowOff>
    </xdr:from>
    <xdr:to>
      <xdr:col>15</xdr:col>
      <xdr:colOff>101600</xdr:colOff>
      <xdr:row>36</xdr:row>
      <xdr:rowOff>87066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5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78193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104727</xdr:rowOff>
    </xdr:from>
    <xdr:to>
      <xdr:col>10</xdr:col>
      <xdr:colOff>165100</xdr:colOff>
      <xdr:row>36</xdr:row>
      <xdr:rowOff>34877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26004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19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80914</xdr:rowOff>
    </xdr:from>
    <xdr:to>
      <xdr:col>6</xdr:col>
      <xdr:colOff>38100</xdr:colOff>
      <xdr:row>36</xdr:row>
      <xdr:rowOff>11064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2191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17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52484</xdr:rowOff>
    </xdr:from>
    <xdr:to>
      <xdr:col>24</xdr:col>
      <xdr:colOff>63500</xdr:colOff>
      <xdr:row>55</xdr:row>
      <xdr:rowOff>53349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482234"/>
          <a:ext cx="8382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52484</xdr:rowOff>
    </xdr:from>
    <xdr:to>
      <xdr:col>19</xdr:col>
      <xdr:colOff>177800</xdr:colOff>
      <xdr:row>55</xdr:row>
      <xdr:rowOff>69602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482234"/>
          <a:ext cx="889000" cy="1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69602</xdr:rowOff>
    </xdr:from>
    <xdr:to>
      <xdr:col>15</xdr:col>
      <xdr:colOff>50800</xdr:colOff>
      <xdr:row>55</xdr:row>
      <xdr:rowOff>90368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499352"/>
          <a:ext cx="889000" cy="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90368</xdr:rowOff>
    </xdr:from>
    <xdr:to>
      <xdr:col>10</xdr:col>
      <xdr:colOff>114300</xdr:colOff>
      <xdr:row>55</xdr:row>
      <xdr:rowOff>146334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20118"/>
          <a:ext cx="889000" cy="5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2549</xdr:rowOff>
    </xdr:from>
    <xdr:to>
      <xdr:col>24</xdr:col>
      <xdr:colOff>114300</xdr:colOff>
      <xdr:row>55</xdr:row>
      <xdr:rowOff>104149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152426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1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1684</xdr:rowOff>
    </xdr:from>
    <xdr:to>
      <xdr:col>20</xdr:col>
      <xdr:colOff>38100</xdr:colOff>
      <xdr:row>55</xdr:row>
      <xdr:rowOff>103284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94411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2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18802</xdr:rowOff>
    </xdr:from>
    <xdr:to>
      <xdr:col>15</xdr:col>
      <xdr:colOff>101600</xdr:colOff>
      <xdr:row>55</xdr:row>
      <xdr:rowOff>120402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111529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4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39568</xdr:rowOff>
    </xdr:from>
    <xdr:to>
      <xdr:col>10</xdr:col>
      <xdr:colOff>165100</xdr:colOff>
      <xdr:row>55</xdr:row>
      <xdr:rowOff>141168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6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132295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56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95534</xdr:rowOff>
    </xdr:from>
    <xdr:to>
      <xdr:col>6</xdr:col>
      <xdr:colOff>38100</xdr:colOff>
      <xdr:row>56</xdr:row>
      <xdr:rowOff>25684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16811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61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116748</xdr:rowOff>
    </xdr:from>
    <xdr:to>
      <xdr:col>24</xdr:col>
      <xdr:colOff>63500</xdr:colOff>
      <xdr:row>77</xdr:row>
      <xdr:rowOff>67142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146948"/>
          <a:ext cx="8382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98003</xdr:rowOff>
    </xdr:from>
    <xdr:to>
      <xdr:col>19</xdr:col>
      <xdr:colOff>177800</xdr:colOff>
      <xdr:row>76</xdr:row>
      <xdr:rowOff>116748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128203"/>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98003</xdr:rowOff>
    </xdr:from>
    <xdr:to>
      <xdr:col>15</xdr:col>
      <xdr:colOff>50800</xdr:colOff>
      <xdr:row>76</xdr:row>
      <xdr:rowOff>114440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128203"/>
          <a:ext cx="8890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114440</xdr:rowOff>
    </xdr:from>
    <xdr:to>
      <xdr:col>10</xdr:col>
      <xdr:colOff>114300</xdr:colOff>
      <xdr:row>77</xdr:row>
      <xdr:rowOff>14176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144640"/>
          <a:ext cx="889000" cy="7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16342</xdr:rowOff>
    </xdr:from>
    <xdr:to>
      <xdr:col>24</xdr:col>
      <xdr:colOff>114300</xdr:colOff>
      <xdr:row>77</xdr:row>
      <xdr:rowOff>117942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1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166219</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19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65948</xdr:rowOff>
    </xdr:from>
    <xdr:to>
      <xdr:col>20</xdr:col>
      <xdr:colOff>38100</xdr:colOff>
      <xdr:row>76</xdr:row>
      <xdr:rowOff>167548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09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12626</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8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47203</xdr:rowOff>
    </xdr:from>
    <xdr:to>
      <xdr:col>15</xdr:col>
      <xdr:colOff>101600</xdr:colOff>
      <xdr:row>76</xdr:row>
      <xdr:rowOff>148803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07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165330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85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63640</xdr:rowOff>
    </xdr:from>
    <xdr:to>
      <xdr:col>10</xdr:col>
      <xdr:colOff>165100</xdr:colOff>
      <xdr:row>76</xdr:row>
      <xdr:rowOff>165240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0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10317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8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134826</xdr:rowOff>
    </xdr:from>
    <xdr:to>
      <xdr:col>6</xdr:col>
      <xdr:colOff>38100</xdr:colOff>
      <xdr:row>77</xdr:row>
      <xdr:rowOff>64976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6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56103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32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155017</xdr:rowOff>
    </xdr:from>
    <xdr:to>
      <xdr:col>24</xdr:col>
      <xdr:colOff>63500</xdr:colOff>
      <xdr:row>96</xdr:row>
      <xdr:rowOff>159017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614217"/>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103074</xdr:rowOff>
    </xdr:from>
    <xdr:to>
      <xdr:col>19</xdr:col>
      <xdr:colOff>177800</xdr:colOff>
      <xdr:row>96</xdr:row>
      <xdr:rowOff>155017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62274"/>
          <a:ext cx="889000" cy="5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67707</xdr:rowOff>
    </xdr:from>
    <xdr:to>
      <xdr:col>15</xdr:col>
      <xdr:colOff>50800</xdr:colOff>
      <xdr:row>96</xdr:row>
      <xdr:rowOff>103074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526907"/>
          <a:ext cx="889000" cy="3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67707</xdr:rowOff>
    </xdr:from>
    <xdr:to>
      <xdr:col>10</xdr:col>
      <xdr:colOff>114300</xdr:colOff>
      <xdr:row>97</xdr:row>
      <xdr:rowOff>81031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26907"/>
          <a:ext cx="889000" cy="18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108217</xdr:rowOff>
    </xdr:from>
    <xdr:to>
      <xdr:col>24</xdr:col>
      <xdr:colOff>114300</xdr:colOff>
      <xdr:row>97</xdr:row>
      <xdr:rowOff>38367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86644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104217</xdr:rowOff>
    </xdr:from>
    <xdr:to>
      <xdr:col>20</xdr:col>
      <xdr:colOff>38100</xdr:colOff>
      <xdr:row>97</xdr:row>
      <xdr:rowOff>34367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25494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5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52274</xdr:rowOff>
    </xdr:from>
    <xdr:to>
      <xdr:col>15</xdr:col>
      <xdr:colOff>101600</xdr:colOff>
      <xdr:row>96</xdr:row>
      <xdr:rowOff>153874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1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145001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16907</xdr:rowOff>
    </xdr:from>
    <xdr:to>
      <xdr:col>10</xdr:col>
      <xdr:colOff>165100</xdr:colOff>
      <xdr:row>96</xdr:row>
      <xdr:rowOff>118507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7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135034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5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30231</xdr:rowOff>
    </xdr:from>
    <xdr:to>
      <xdr:col>6</xdr:col>
      <xdr:colOff>38100</xdr:colOff>
      <xdr:row>97</xdr:row>
      <xdr:rowOff>131831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6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122958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5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35630</xdr:rowOff>
    </xdr:from>
    <xdr:to>
      <xdr:col>55</xdr:col>
      <xdr:colOff>0</xdr:colOff>
      <xdr:row>36</xdr:row>
      <xdr:rowOff>130663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207830"/>
          <a:ext cx="838200" cy="9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130663</xdr:rowOff>
    </xdr:from>
    <xdr:to>
      <xdr:col>50</xdr:col>
      <xdr:colOff>114300</xdr:colOff>
      <xdr:row>37</xdr:row>
      <xdr:rowOff>5165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302863"/>
          <a:ext cx="889000" cy="4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143426</xdr:rowOff>
    </xdr:from>
    <xdr:to>
      <xdr:col>45</xdr:col>
      <xdr:colOff>177800</xdr:colOff>
      <xdr:row>37</xdr:row>
      <xdr:rowOff>5165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315626"/>
          <a:ext cx="889000" cy="3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143426</xdr:rowOff>
    </xdr:from>
    <xdr:to>
      <xdr:col>41</xdr:col>
      <xdr:colOff>50800</xdr:colOff>
      <xdr:row>36</xdr:row>
      <xdr:rowOff>148745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15626"/>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156280</xdr:rowOff>
    </xdr:from>
    <xdr:to>
      <xdr:col>55</xdr:col>
      <xdr:colOff>50800</xdr:colOff>
      <xdr:row>36</xdr:row>
      <xdr:rowOff>86430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5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134707</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3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79863</xdr:rowOff>
    </xdr:from>
    <xdr:to>
      <xdr:col>50</xdr:col>
      <xdr:colOff>165100</xdr:colOff>
      <xdr:row>37</xdr:row>
      <xdr:rowOff>10013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1140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34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125815</xdr:rowOff>
    </xdr:from>
    <xdr:to>
      <xdr:col>46</xdr:col>
      <xdr:colOff>38100</xdr:colOff>
      <xdr:row>37</xdr:row>
      <xdr:rowOff>55965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47092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39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92626</xdr:rowOff>
    </xdr:from>
    <xdr:to>
      <xdr:col>41</xdr:col>
      <xdr:colOff>101600</xdr:colOff>
      <xdr:row>37</xdr:row>
      <xdr:rowOff>22776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13903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35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97945</xdr:rowOff>
    </xdr:from>
    <xdr:to>
      <xdr:col>36</xdr:col>
      <xdr:colOff>165100</xdr:colOff>
      <xdr:row>37</xdr:row>
      <xdr:rowOff>28095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7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19222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36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47934</xdr:rowOff>
    </xdr:from>
    <xdr:to>
      <xdr:col>55</xdr:col>
      <xdr:colOff>0</xdr:colOff>
      <xdr:row>58</xdr:row>
      <xdr:rowOff>68920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92034"/>
          <a:ext cx="8382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117053</xdr:rowOff>
    </xdr:from>
    <xdr:to>
      <xdr:col>50</xdr:col>
      <xdr:colOff>114300</xdr:colOff>
      <xdr:row>58</xdr:row>
      <xdr:rowOff>68920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89703"/>
          <a:ext cx="889000" cy="1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117053</xdr:rowOff>
    </xdr:from>
    <xdr:to>
      <xdr:col>45</xdr:col>
      <xdr:colOff>177800</xdr:colOff>
      <xdr:row>58</xdr:row>
      <xdr:rowOff>55364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89703"/>
          <a:ext cx="889000" cy="10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64399</xdr:rowOff>
    </xdr:from>
    <xdr:to>
      <xdr:col>41</xdr:col>
      <xdr:colOff>50800</xdr:colOff>
      <xdr:row>58</xdr:row>
      <xdr:rowOff>55364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37049"/>
          <a:ext cx="889000" cy="16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168584</xdr:rowOff>
    </xdr:from>
    <xdr:to>
      <xdr:col>55</xdr:col>
      <xdr:colOff>50800</xdr:colOff>
      <xdr:row>58</xdr:row>
      <xdr:rowOff>98734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4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83511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5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18120</xdr:rowOff>
    </xdr:from>
    <xdr:to>
      <xdr:col>50</xdr:col>
      <xdr:colOff>165100</xdr:colOff>
      <xdr:row>58</xdr:row>
      <xdr:rowOff>119720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110847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5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66253</xdr:rowOff>
    </xdr:from>
    <xdr:to>
      <xdr:col>46</xdr:col>
      <xdr:colOff>38100</xdr:colOff>
      <xdr:row>57</xdr:row>
      <xdr:rowOff>167853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3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158980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93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4564</xdr:rowOff>
    </xdr:from>
    <xdr:to>
      <xdr:col>41</xdr:col>
      <xdr:colOff>101600</xdr:colOff>
      <xdr:row>58</xdr:row>
      <xdr:rowOff>106164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4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97291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4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13599</xdr:rowOff>
    </xdr:from>
    <xdr:to>
      <xdr:col>36</xdr:col>
      <xdr:colOff>165100</xdr:colOff>
      <xdr:row>57</xdr:row>
      <xdr:rowOff>115199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8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131726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56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151088</xdr:rowOff>
    </xdr:from>
    <xdr:to>
      <xdr:col>55</xdr:col>
      <xdr:colOff>0</xdr:colOff>
      <xdr:row>78</xdr:row>
      <xdr:rowOff>89517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52738"/>
          <a:ext cx="838200" cy="10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107362</xdr:rowOff>
    </xdr:from>
    <xdr:to>
      <xdr:col>50</xdr:col>
      <xdr:colOff>114300</xdr:colOff>
      <xdr:row>78</xdr:row>
      <xdr:rowOff>89517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137562"/>
          <a:ext cx="889000" cy="32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107362</xdr:rowOff>
    </xdr:from>
    <xdr:to>
      <xdr:col>45</xdr:col>
      <xdr:colOff>177800</xdr:colOff>
      <xdr:row>78</xdr:row>
      <xdr:rowOff>57134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137562"/>
          <a:ext cx="889000" cy="29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39355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57134</xdr:rowOff>
    </xdr:from>
    <xdr:to>
      <xdr:col>41</xdr:col>
      <xdr:colOff>50800</xdr:colOff>
      <xdr:row>78</xdr:row>
      <xdr:rowOff>97975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30234"/>
          <a:ext cx="889000" cy="4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100288</xdr:rowOff>
    </xdr:from>
    <xdr:to>
      <xdr:col>55</xdr:col>
      <xdr:colOff>50800</xdr:colOff>
      <xdr:row>78</xdr:row>
      <xdr:rowOff>30438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0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78715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8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38717</xdr:rowOff>
    </xdr:from>
    <xdr:to>
      <xdr:col>50</xdr:col>
      <xdr:colOff>165100</xdr:colOff>
      <xdr:row>78</xdr:row>
      <xdr:rowOff>140317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131444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56562</xdr:rowOff>
    </xdr:from>
    <xdr:to>
      <xdr:col>46</xdr:col>
      <xdr:colOff>38100</xdr:colOff>
      <xdr:row>76</xdr:row>
      <xdr:rowOff>158162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08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3239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8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6334</xdr:rowOff>
    </xdr:from>
    <xdr:to>
      <xdr:col>41</xdr:col>
      <xdr:colOff>101600</xdr:colOff>
      <xdr:row>78</xdr:row>
      <xdr:rowOff>107934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7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99061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7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47175</xdr:rowOff>
    </xdr:from>
    <xdr:to>
      <xdr:col>36</xdr:col>
      <xdr:colOff>165100</xdr:colOff>
      <xdr:row>78</xdr:row>
      <xdr:rowOff>148775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139902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1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102445</xdr:rowOff>
    </xdr:from>
    <xdr:to>
      <xdr:col>55</xdr:col>
      <xdr:colOff>0</xdr:colOff>
      <xdr:row>98</xdr:row>
      <xdr:rowOff>155510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04545"/>
          <a:ext cx="838200" cy="5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102445</xdr:rowOff>
    </xdr:from>
    <xdr:to>
      <xdr:col>50</xdr:col>
      <xdr:colOff>114300</xdr:colOff>
      <xdr:row>98</xdr:row>
      <xdr:rowOff>107235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04545"/>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107235</xdr:rowOff>
    </xdr:from>
    <xdr:to>
      <xdr:col>45</xdr:col>
      <xdr:colOff>177800</xdr:colOff>
      <xdr:row>98</xdr:row>
      <xdr:rowOff>118016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09335"/>
          <a:ext cx="889000" cy="1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140399</xdr:rowOff>
    </xdr:from>
    <xdr:to>
      <xdr:col>41</xdr:col>
      <xdr:colOff>50800</xdr:colOff>
      <xdr:row>98</xdr:row>
      <xdr:rowOff>118016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599599"/>
          <a:ext cx="889000" cy="3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104710</xdr:rowOff>
    </xdr:from>
    <xdr:to>
      <xdr:col>55</xdr:col>
      <xdr:colOff>50800</xdr:colOff>
      <xdr:row>99</xdr:row>
      <xdr:rowOff>34860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0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19637</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2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51645</xdr:rowOff>
    </xdr:from>
    <xdr:to>
      <xdr:col>50</xdr:col>
      <xdr:colOff>165100</xdr:colOff>
      <xdr:row>98</xdr:row>
      <xdr:rowOff>153245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144372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4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56435</xdr:rowOff>
    </xdr:from>
    <xdr:to>
      <xdr:col>46</xdr:col>
      <xdr:colOff>38100</xdr:colOff>
      <xdr:row>98</xdr:row>
      <xdr:rowOff>158035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149162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67216</xdr:rowOff>
    </xdr:from>
    <xdr:to>
      <xdr:col>41</xdr:col>
      <xdr:colOff>101600</xdr:colOff>
      <xdr:row>98</xdr:row>
      <xdr:rowOff>168816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159943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6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89599</xdr:rowOff>
    </xdr:from>
    <xdr:to>
      <xdr:col>36</xdr:col>
      <xdr:colOff>165100</xdr:colOff>
      <xdr:row>97</xdr:row>
      <xdr:rowOff>19749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4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36276</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32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91652</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78202"/>
          <a:ext cx="838200" cy="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91652</xdr:rowOff>
    </xdr:from>
    <xdr:to>
      <xdr:col>81</xdr:col>
      <xdr:colOff>50800</xdr:colOff>
      <xdr:row>39</xdr:row>
      <xdr:rowOff>93882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78202"/>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45680</xdr:rowOff>
    </xdr:from>
    <xdr:to>
      <xdr:col>76</xdr:col>
      <xdr:colOff>114300</xdr:colOff>
      <xdr:row>39</xdr:row>
      <xdr:rowOff>93882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32230"/>
          <a:ext cx="889000" cy="4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45680</xdr:rowOff>
    </xdr:from>
    <xdr:to>
      <xdr:col>71</xdr:col>
      <xdr:colOff>177800</xdr:colOff>
      <xdr:row>39</xdr:row>
      <xdr:rowOff>51326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32230"/>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105386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7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40852</xdr:rowOff>
    </xdr:from>
    <xdr:to>
      <xdr:col>81</xdr:col>
      <xdr:colOff>101600</xdr:colOff>
      <xdr:row>39</xdr:row>
      <xdr:rowOff>142452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2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133579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2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43082</xdr:rowOff>
    </xdr:from>
    <xdr:to>
      <xdr:col>76</xdr:col>
      <xdr:colOff>165100</xdr:colOff>
      <xdr:row>39</xdr:row>
      <xdr:rowOff>144682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2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135809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82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166330</xdr:rowOff>
    </xdr:from>
    <xdr:to>
      <xdr:col>72</xdr:col>
      <xdr:colOff>38100</xdr:colOff>
      <xdr:row>39</xdr:row>
      <xdr:rowOff>96480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113007</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45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526</xdr:rowOff>
    </xdr:from>
    <xdr:to>
      <xdr:col>67</xdr:col>
      <xdr:colOff>101600</xdr:colOff>
      <xdr:row>39</xdr:row>
      <xdr:rowOff>102126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118653</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4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51350</xdr:rowOff>
    </xdr:from>
    <xdr:to>
      <xdr:col>85</xdr:col>
      <xdr:colOff>127000</xdr:colOff>
      <xdr:row>75</xdr:row>
      <xdr:rowOff>89947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10100"/>
          <a:ext cx="838200" cy="3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89947</xdr:rowOff>
    </xdr:from>
    <xdr:to>
      <xdr:col>81</xdr:col>
      <xdr:colOff>50800</xdr:colOff>
      <xdr:row>75</xdr:row>
      <xdr:rowOff>94831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48697"/>
          <a:ext cx="889000" cy="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94831</xdr:rowOff>
    </xdr:from>
    <xdr:to>
      <xdr:col>76</xdr:col>
      <xdr:colOff>114300</xdr:colOff>
      <xdr:row>75</xdr:row>
      <xdr:rowOff>130432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953581"/>
          <a:ext cx="889000" cy="3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130432</xdr:rowOff>
    </xdr:from>
    <xdr:to>
      <xdr:col>71</xdr:col>
      <xdr:colOff>177800</xdr:colOff>
      <xdr:row>75</xdr:row>
      <xdr:rowOff>153760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989182"/>
          <a:ext cx="889000" cy="2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550</xdr:rowOff>
    </xdr:from>
    <xdr:to>
      <xdr:col>85</xdr:col>
      <xdr:colOff>177800</xdr:colOff>
      <xdr:row>75</xdr:row>
      <xdr:rowOff>102150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5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23427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1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39147</xdr:rowOff>
    </xdr:from>
    <xdr:to>
      <xdr:col>81</xdr:col>
      <xdr:colOff>101600</xdr:colOff>
      <xdr:row>75</xdr:row>
      <xdr:rowOff>140747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157274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67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44031</xdr:rowOff>
    </xdr:from>
    <xdr:to>
      <xdr:col>76</xdr:col>
      <xdr:colOff>165100</xdr:colOff>
      <xdr:row>75</xdr:row>
      <xdr:rowOff>145631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0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162158</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67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79632</xdr:rowOff>
    </xdr:from>
    <xdr:to>
      <xdr:col>72</xdr:col>
      <xdr:colOff>38100</xdr:colOff>
      <xdr:row>76</xdr:row>
      <xdr:rowOff>9782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3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26309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71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102959</xdr:rowOff>
    </xdr:from>
    <xdr:to>
      <xdr:col>67</xdr:col>
      <xdr:colOff>101600</xdr:colOff>
      <xdr:row>76</xdr:row>
      <xdr:rowOff>33108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61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49636</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73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87396</xdr:rowOff>
    </xdr:from>
    <xdr:to>
      <xdr:col>85</xdr:col>
      <xdr:colOff>127000</xdr:colOff>
      <xdr:row>98</xdr:row>
      <xdr:rowOff>90315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89496"/>
          <a:ext cx="8382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55125</xdr:rowOff>
    </xdr:from>
    <xdr:to>
      <xdr:col>81</xdr:col>
      <xdr:colOff>50800</xdr:colOff>
      <xdr:row>98</xdr:row>
      <xdr:rowOff>90315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57225"/>
          <a:ext cx="889000" cy="3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48213</xdr:rowOff>
    </xdr:from>
    <xdr:to>
      <xdr:col>76</xdr:col>
      <xdr:colOff>114300</xdr:colOff>
      <xdr:row>98</xdr:row>
      <xdr:rowOff>55125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850313"/>
          <a:ext cx="8890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23571</xdr:rowOff>
    </xdr:from>
    <xdr:to>
      <xdr:col>71</xdr:col>
      <xdr:colOff>177800</xdr:colOff>
      <xdr:row>98</xdr:row>
      <xdr:rowOff>48213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25671"/>
          <a:ext cx="889000" cy="2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36596</xdr:rowOff>
    </xdr:from>
    <xdr:to>
      <xdr:col>85</xdr:col>
      <xdr:colOff>177800</xdr:colOff>
      <xdr:row>98</xdr:row>
      <xdr:rowOff>138196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122973</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5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39515</xdr:rowOff>
    </xdr:from>
    <xdr:to>
      <xdr:col>81</xdr:col>
      <xdr:colOff>101600</xdr:colOff>
      <xdr:row>98</xdr:row>
      <xdr:rowOff>141115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4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132242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4325</xdr:rowOff>
    </xdr:from>
    <xdr:to>
      <xdr:col>76</xdr:col>
      <xdr:colOff>165100</xdr:colOff>
      <xdr:row>98</xdr:row>
      <xdr:rowOff>105925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97052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89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168863</xdr:rowOff>
    </xdr:from>
    <xdr:to>
      <xdr:col>72</xdr:col>
      <xdr:colOff>38100</xdr:colOff>
      <xdr:row>98</xdr:row>
      <xdr:rowOff>99013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90140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89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144221</xdr:rowOff>
    </xdr:from>
    <xdr:to>
      <xdr:col>67</xdr:col>
      <xdr:colOff>101600</xdr:colOff>
      <xdr:row>98</xdr:row>
      <xdr:rowOff>74371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90898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55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58021</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401671"/>
          <a:ext cx="889000" cy="25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113733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7221</xdr:rowOff>
    </xdr:from>
    <xdr:to>
      <xdr:col>98</xdr:col>
      <xdr:colOff>38100</xdr:colOff>
      <xdr:row>37</xdr:row>
      <xdr:rowOff>108821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35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125348</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389111" y="612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135471</xdr:rowOff>
    </xdr:from>
    <xdr:to>
      <xdr:col>116</xdr:col>
      <xdr:colOff>63500</xdr:colOff>
      <xdr:row>52</xdr:row>
      <xdr:rowOff>159359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050871"/>
          <a:ext cx="8382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159359</xdr:rowOff>
    </xdr:from>
    <xdr:to>
      <xdr:col>111</xdr:col>
      <xdr:colOff>177800</xdr:colOff>
      <xdr:row>53</xdr:row>
      <xdr:rowOff>12103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074759"/>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95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12103</xdr:rowOff>
    </xdr:from>
    <xdr:to>
      <xdr:col>107</xdr:col>
      <xdr:colOff>50800</xdr:colOff>
      <xdr:row>53</xdr:row>
      <xdr:rowOff>35192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098953"/>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35192</xdr:rowOff>
    </xdr:from>
    <xdr:to>
      <xdr:col>102</xdr:col>
      <xdr:colOff>114300</xdr:colOff>
      <xdr:row>53</xdr:row>
      <xdr:rowOff>55614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122042"/>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84671</xdr:rowOff>
    </xdr:from>
    <xdr:to>
      <xdr:col>116</xdr:col>
      <xdr:colOff>114300</xdr:colOff>
      <xdr:row>53</xdr:row>
      <xdr:rowOff>14821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00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107548</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885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108559</xdr:rowOff>
    </xdr:from>
    <xdr:to>
      <xdr:col>112</xdr:col>
      <xdr:colOff>38100</xdr:colOff>
      <xdr:row>53</xdr:row>
      <xdr:rowOff>38709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02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55236</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879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132753</xdr:rowOff>
    </xdr:from>
    <xdr:to>
      <xdr:col>107</xdr:col>
      <xdr:colOff>101600</xdr:colOff>
      <xdr:row>53</xdr:row>
      <xdr:rowOff>62903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0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79430</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882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155842</xdr:rowOff>
    </xdr:from>
    <xdr:to>
      <xdr:col>102</xdr:col>
      <xdr:colOff>165100</xdr:colOff>
      <xdr:row>53</xdr:row>
      <xdr:rowOff>85992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0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102519</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884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4814</xdr:rowOff>
    </xdr:from>
    <xdr:to>
      <xdr:col>98</xdr:col>
      <xdr:colOff>38100</xdr:colOff>
      <xdr:row>53</xdr:row>
      <xdr:rowOff>106414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09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122941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886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171034</xdr:rowOff>
    </xdr:from>
    <xdr:to>
      <xdr:col>116</xdr:col>
      <xdr:colOff>63500</xdr:colOff>
      <xdr:row>74</xdr:row>
      <xdr:rowOff>63691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86884"/>
          <a:ext cx="838200" cy="6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139997</xdr:rowOff>
    </xdr:from>
    <xdr:to>
      <xdr:col>111</xdr:col>
      <xdr:colOff>177800</xdr:colOff>
      <xdr:row>74</xdr:row>
      <xdr:rowOff>63691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655847"/>
          <a:ext cx="889000" cy="9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139997</xdr:rowOff>
    </xdr:from>
    <xdr:to>
      <xdr:col>107</xdr:col>
      <xdr:colOff>50800</xdr:colOff>
      <xdr:row>74</xdr:row>
      <xdr:rowOff>29287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655847"/>
          <a:ext cx="889000" cy="6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3081</xdr:rowOff>
    </xdr:from>
    <xdr:to>
      <xdr:col>102</xdr:col>
      <xdr:colOff>114300</xdr:colOff>
      <xdr:row>74</xdr:row>
      <xdr:rowOff>29287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690381"/>
          <a:ext cx="889000" cy="2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120234</xdr:rowOff>
    </xdr:from>
    <xdr:to>
      <xdr:col>116</xdr:col>
      <xdr:colOff>114300</xdr:colOff>
      <xdr:row>74</xdr:row>
      <xdr:rowOff>50384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3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143111</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8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12891</xdr:rowOff>
    </xdr:from>
    <xdr:to>
      <xdr:col>112</xdr:col>
      <xdr:colOff>38100</xdr:colOff>
      <xdr:row>74</xdr:row>
      <xdr:rowOff>114491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131018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89197</xdr:rowOff>
    </xdr:from>
    <xdr:to>
      <xdr:col>107</xdr:col>
      <xdr:colOff>101600</xdr:colOff>
      <xdr:row>74</xdr:row>
      <xdr:rowOff>19347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35874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38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149937</xdr:rowOff>
    </xdr:from>
    <xdr:to>
      <xdr:col>102</xdr:col>
      <xdr:colOff>165100</xdr:colOff>
      <xdr:row>74</xdr:row>
      <xdr:rowOff>80087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6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96614</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44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123731</xdr:rowOff>
    </xdr:from>
    <xdr:to>
      <xdr:col>98</xdr:col>
      <xdr:colOff>38100</xdr:colOff>
      <xdr:row>74</xdr:row>
      <xdr:rowOff>53881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3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70408</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41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歳出決算総額は住民一人当たり８６３，６６８円となっている。物件費は住民一人当たり１３１，</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３８７</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円となっており、類似団体平均と比較して１</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下回</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っている。これは旅費の実費精算の導入等によるもので今後も効率的な事務執行を念頭に物件費の抑制に努める。普通建設事業費（うち</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整備）は住民一人当たり</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３５</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１５９</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７７，５７３</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下回</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っている。これは平成</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年度に実施し</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た防災無線設備修繕</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事業の終了が主要因であり、前年度決算額と比較すると</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．６％減となっている。今後は、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施設の老朽化が顕著であることから</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公共施設等総合管理計画に基づき施設の更新・統廃合・長寿命化を推</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進</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いく。貸付金は、住民一人当たり２</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１１１</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円で、基幹産業である漁業の振興と、中小企業経営支援に資する目的で、合わせて２００百万円を年度内貸付けしていることが主要因となり類似団体平均を２</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２７９</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円上回る結果となった。今後も年度内償還の確実性を検証しながら実施していく予定である。繰出金は住民一人当たり１</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３８８</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円となっており、類似団体平均と比較して一人当たり</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３８</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１０１</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上回る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状況である。これは簡易水道事業や下水道事業の公営企業債償還に対する繰出金が高止まりしているためで</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あるが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令和２年度以降は簡易水道事業及び下水道事業が法適化されることにより出資金及び補助費に分類され繰出金は減少する見込みとなっている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7,042
6,982
234.14
6,428,622
6,081,948
282,584
3,974,832
7,008,399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28194</xdr:rowOff>
    </xdr:from>
    <xdr:to>
      <xdr:col>24</xdr:col>
      <xdr:colOff>63500</xdr:colOff>
      <xdr:row>35</xdr:row>
      <xdr:rowOff>53594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28944"/>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53594</xdr:rowOff>
    </xdr:from>
    <xdr:to>
      <xdr:col>19</xdr:col>
      <xdr:colOff>177800</xdr:colOff>
      <xdr:row>35</xdr:row>
      <xdr:rowOff>136271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54344"/>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136271</xdr:rowOff>
    </xdr:from>
    <xdr:to>
      <xdr:col>15</xdr:col>
      <xdr:colOff>50800</xdr:colOff>
      <xdr:row>36</xdr:row>
      <xdr:rowOff>10795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37021"/>
          <a:ext cx="8890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89154</xdr:rowOff>
    </xdr:from>
    <xdr:to>
      <xdr:col>10</xdr:col>
      <xdr:colOff>114300</xdr:colOff>
      <xdr:row>36</xdr:row>
      <xdr:rowOff>10795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89904"/>
          <a:ext cx="889000" cy="9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148844</xdr:rowOff>
    </xdr:from>
    <xdr:to>
      <xdr:col>24</xdr:col>
      <xdr:colOff>114300</xdr:colOff>
      <xdr:row>35</xdr:row>
      <xdr:rowOff>78994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2794</xdr:rowOff>
    </xdr:from>
    <xdr:to>
      <xdr:col>20</xdr:col>
      <xdr:colOff>38100</xdr:colOff>
      <xdr:row>35</xdr:row>
      <xdr:rowOff>104394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120921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77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85471</xdr:rowOff>
    </xdr:from>
    <xdr:to>
      <xdr:col>15</xdr:col>
      <xdr:colOff>101600</xdr:colOff>
      <xdr:row>36</xdr:row>
      <xdr:rowOff>15621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32148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6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131445</xdr:rowOff>
    </xdr:from>
    <xdr:to>
      <xdr:col>10</xdr:col>
      <xdr:colOff>165100</xdr:colOff>
      <xdr:row>36</xdr:row>
      <xdr:rowOff>61595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78122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9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38354</xdr:rowOff>
    </xdr:from>
    <xdr:to>
      <xdr:col>6</xdr:col>
      <xdr:colOff>38100</xdr:colOff>
      <xdr:row>35</xdr:row>
      <xdr:rowOff>139954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156481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1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100274</xdr:rowOff>
    </xdr:from>
    <xdr:to>
      <xdr:col>24</xdr:col>
      <xdr:colOff>63500</xdr:colOff>
      <xdr:row>58</xdr:row>
      <xdr:rowOff>103134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44374"/>
          <a:ext cx="838200" cy="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66192</xdr:rowOff>
    </xdr:from>
    <xdr:to>
      <xdr:col>19</xdr:col>
      <xdr:colOff>177800</xdr:colOff>
      <xdr:row>58</xdr:row>
      <xdr:rowOff>100274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10292"/>
          <a:ext cx="889000" cy="3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43502</xdr:rowOff>
    </xdr:from>
    <xdr:to>
      <xdr:col>15</xdr:col>
      <xdr:colOff>50800</xdr:colOff>
      <xdr:row>58</xdr:row>
      <xdr:rowOff>66192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87602"/>
          <a:ext cx="889000" cy="2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37210</xdr:rowOff>
    </xdr:from>
    <xdr:to>
      <xdr:col>10</xdr:col>
      <xdr:colOff>114300</xdr:colOff>
      <xdr:row>58</xdr:row>
      <xdr:rowOff>43502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81310"/>
          <a:ext cx="889000" cy="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52334</xdr:rowOff>
    </xdr:from>
    <xdr:to>
      <xdr:col>24</xdr:col>
      <xdr:colOff>114300</xdr:colOff>
      <xdr:row>58</xdr:row>
      <xdr:rowOff>153934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138711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1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49474</xdr:rowOff>
    </xdr:from>
    <xdr:to>
      <xdr:col>20</xdr:col>
      <xdr:colOff>38100</xdr:colOff>
      <xdr:row>58</xdr:row>
      <xdr:rowOff>151074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142201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8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15392</xdr:rowOff>
    </xdr:from>
    <xdr:to>
      <xdr:col>15</xdr:col>
      <xdr:colOff>101600</xdr:colOff>
      <xdr:row>58</xdr:row>
      <xdr:rowOff>116992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108119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5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164152</xdr:rowOff>
    </xdr:from>
    <xdr:to>
      <xdr:col>10</xdr:col>
      <xdr:colOff>165100</xdr:colOff>
      <xdr:row>58</xdr:row>
      <xdr:rowOff>94302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85429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2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157860</xdr:rowOff>
    </xdr:from>
    <xdr:to>
      <xdr:col>6</xdr:col>
      <xdr:colOff>38100</xdr:colOff>
      <xdr:row>58</xdr:row>
      <xdr:rowOff>88010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79137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2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1575</xdr:rowOff>
    </xdr:from>
    <xdr:to>
      <xdr:col>24</xdr:col>
      <xdr:colOff>63500</xdr:colOff>
      <xdr:row>76</xdr:row>
      <xdr:rowOff>148072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31775"/>
          <a:ext cx="838200" cy="14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139193</xdr:rowOff>
    </xdr:from>
    <xdr:to>
      <xdr:col>19</xdr:col>
      <xdr:colOff>177800</xdr:colOff>
      <xdr:row>76</xdr:row>
      <xdr:rowOff>148072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69393"/>
          <a:ext cx="889000" cy="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139193</xdr:rowOff>
    </xdr:from>
    <xdr:to>
      <xdr:col>15</xdr:col>
      <xdr:colOff>50800</xdr:colOff>
      <xdr:row>76</xdr:row>
      <xdr:rowOff>151839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69393"/>
          <a:ext cx="889000" cy="1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151839</xdr:rowOff>
    </xdr:from>
    <xdr:to>
      <xdr:col>10</xdr:col>
      <xdr:colOff>114300</xdr:colOff>
      <xdr:row>77</xdr:row>
      <xdr:rowOff>51850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82039"/>
          <a:ext cx="889000" cy="7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122225</xdr:rowOff>
    </xdr:from>
    <xdr:to>
      <xdr:col>24</xdr:col>
      <xdr:colOff>114300</xdr:colOff>
      <xdr:row>76</xdr:row>
      <xdr:rowOff>52375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145102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3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97272</xdr:rowOff>
    </xdr:from>
    <xdr:to>
      <xdr:col>20</xdr:col>
      <xdr:colOff>38100</xdr:colOff>
      <xdr:row>77</xdr:row>
      <xdr:rowOff>27422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2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18549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2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88393</xdr:rowOff>
    </xdr:from>
    <xdr:to>
      <xdr:col>15</xdr:col>
      <xdr:colOff>101600</xdr:colOff>
      <xdr:row>77</xdr:row>
      <xdr:rowOff>18543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9670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1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101039</xdr:rowOff>
    </xdr:from>
    <xdr:to>
      <xdr:col>10</xdr:col>
      <xdr:colOff>165100</xdr:colOff>
      <xdr:row>77</xdr:row>
      <xdr:rowOff>31189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22316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2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1050</xdr:rowOff>
    </xdr:from>
    <xdr:to>
      <xdr:col>6</xdr:col>
      <xdr:colOff>38100</xdr:colOff>
      <xdr:row>77</xdr:row>
      <xdr:rowOff>102650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93777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9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52823</xdr:rowOff>
    </xdr:from>
    <xdr:to>
      <xdr:col>24</xdr:col>
      <xdr:colOff>63500</xdr:colOff>
      <xdr:row>97</xdr:row>
      <xdr:rowOff>62370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83473"/>
          <a:ext cx="838200" cy="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62370</xdr:rowOff>
    </xdr:from>
    <xdr:to>
      <xdr:col>19</xdr:col>
      <xdr:colOff>177800</xdr:colOff>
      <xdr:row>97</xdr:row>
      <xdr:rowOff>98671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93020"/>
          <a:ext cx="889000" cy="3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95095</xdr:rowOff>
    </xdr:from>
    <xdr:to>
      <xdr:col>15</xdr:col>
      <xdr:colOff>50800</xdr:colOff>
      <xdr:row>97</xdr:row>
      <xdr:rowOff>98671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25745"/>
          <a:ext cx="8890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95095</xdr:rowOff>
    </xdr:from>
    <xdr:to>
      <xdr:col>10</xdr:col>
      <xdr:colOff>114300</xdr:colOff>
      <xdr:row>97</xdr:row>
      <xdr:rowOff>110444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25745"/>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2023</xdr:rowOff>
    </xdr:from>
    <xdr:to>
      <xdr:col>24</xdr:col>
      <xdr:colOff>114300</xdr:colOff>
      <xdr:row>97</xdr:row>
      <xdr:rowOff>103623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3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151900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1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11570</xdr:rowOff>
    </xdr:from>
    <xdr:to>
      <xdr:col>20</xdr:col>
      <xdr:colOff>38100</xdr:colOff>
      <xdr:row>97</xdr:row>
      <xdr:rowOff>113170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104297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47871</xdr:rowOff>
    </xdr:from>
    <xdr:to>
      <xdr:col>15</xdr:col>
      <xdr:colOff>101600</xdr:colOff>
      <xdr:row>97</xdr:row>
      <xdr:rowOff>149471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7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140598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44295</xdr:rowOff>
    </xdr:from>
    <xdr:to>
      <xdr:col>10</xdr:col>
      <xdr:colOff>165100</xdr:colOff>
      <xdr:row>97</xdr:row>
      <xdr:rowOff>145895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137022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59644</xdr:rowOff>
    </xdr:from>
    <xdr:to>
      <xdr:col>6</xdr:col>
      <xdr:colOff>38100</xdr:colOff>
      <xdr:row>97</xdr:row>
      <xdr:rowOff>161244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152371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8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147211</xdr:rowOff>
    </xdr:from>
    <xdr:to>
      <xdr:col>55</xdr:col>
      <xdr:colOff>0</xdr:colOff>
      <xdr:row>38</xdr:row>
      <xdr:rowOff>94470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490861"/>
          <a:ext cx="838200" cy="1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115170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630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147211</xdr:rowOff>
    </xdr:from>
    <xdr:to>
      <xdr:col>50</xdr:col>
      <xdr:colOff>114300</xdr:colOff>
      <xdr:row>38</xdr:row>
      <xdr:rowOff>22298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90861"/>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55407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22298</xdr:rowOff>
    </xdr:from>
    <xdr:to>
      <xdr:col>45</xdr:col>
      <xdr:colOff>177800</xdr:colOff>
      <xdr:row>38</xdr:row>
      <xdr:rowOff>159458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3739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46427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7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130883</xdr:rowOff>
    </xdr:from>
    <xdr:to>
      <xdr:col>41</xdr:col>
      <xdr:colOff>50800</xdr:colOff>
      <xdr:row>38</xdr:row>
      <xdr:rowOff>159458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4598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74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43670</xdr:rowOff>
    </xdr:from>
    <xdr:to>
      <xdr:col>55</xdr:col>
      <xdr:colOff>50800</xdr:colOff>
      <xdr:row>38</xdr:row>
      <xdr:rowOff>145270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66547</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1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96411</xdr:rowOff>
    </xdr:from>
    <xdr:to>
      <xdr:col>50</xdr:col>
      <xdr:colOff>165100</xdr:colOff>
      <xdr:row>38</xdr:row>
      <xdr:rowOff>26561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43088</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21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142947</xdr:rowOff>
    </xdr:from>
    <xdr:to>
      <xdr:col>46</xdr:col>
      <xdr:colOff>38100</xdr:colOff>
      <xdr:row>38</xdr:row>
      <xdr:rowOff>73098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865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89624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26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108658</xdr:rowOff>
    </xdr:from>
    <xdr:to>
      <xdr:col>41</xdr:col>
      <xdr:colOff>101600</xdr:colOff>
      <xdr:row>39</xdr:row>
      <xdr:rowOff>38808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2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55335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398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80083</xdr:rowOff>
    </xdr:from>
    <xdr:to>
      <xdr:col>36</xdr:col>
      <xdr:colOff>165100</xdr:colOff>
      <xdr:row>39</xdr:row>
      <xdr:rowOff>10233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1360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87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31520</xdr:rowOff>
    </xdr:from>
    <xdr:to>
      <xdr:col>55</xdr:col>
      <xdr:colOff>0</xdr:colOff>
      <xdr:row>57</xdr:row>
      <xdr:rowOff>80479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04170"/>
          <a:ext cx="8382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110764</xdr:rowOff>
    </xdr:from>
    <xdr:to>
      <xdr:col>50</xdr:col>
      <xdr:colOff>114300</xdr:colOff>
      <xdr:row>57</xdr:row>
      <xdr:rowOff>80479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11964"/>
          <a:ext cx="889000" cy="14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110764</xdr:rowOff>
    </xdr:from>
    <xdr:to>
      <xdr:col>45</xdr:col>
      <xdr:colOff>177800</xdr:colOff>
      <xdr:row>57</xdr:row>
      <xdr:rowOff>85686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11964"/>
          <a:ext cx="889000" cy="14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80445</xdr:rowOff>
    </xdr:from>
    <xdr:to>
      <xdr:col>41</xdr:col>
      <xdr:colOff>50800</xdr:colOff>
      <xdr:row>57</xdr:row>
      <xdr:rowOff>85686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53095"/>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152170</xdr:rowOff>
    </xdr:from>
    <xdr:to>
      <xdr:col>55</xdr:col>
      <xdr:colOff>50800</xdr:colOff>
      <xdr:row>57</xdr:row>
      <xdr:rowOff>82320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3597</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0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29679</xdr:rowOff>
    </xdr:from>
    <xdr:to>
      <xdr:col>50</xdr:col>
      <xdr:colOff>165100</xdr:colOff>
      <xdr:row>57</xdr:row>
      <xdr:rowOff>131279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147806</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57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59964</xdr:rowOff>
    </xdr:from>
    <xdr:to>
      <xdr:col>46</xdr:col>
      <xdr:colOff>38100</xdr:colOff>
      <xdr:row>56</xdr:row>
      <xdr:rowOff>161564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6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6641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43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34886</xdr:rowOff>
    </xdr:from>
    <xdr:to>
      <xdr:col>41</xdr:col>
      <xdr:colOff>101600</xdr:colOff>
      <xdr:row>57</xdr:row>
      <xdr:rowOff>136486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0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153013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8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29645</xdr:rowOff>
    </xdr:from>
    <xdr:to>
      <xdr:col>36</xdr:col>
      <xdr:colOff>165100</xdr:colOff>
      <xdr:row>57</xdr:row>
      <xdr:rowOff>131245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0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147772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57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107658</xdr:rowOff>
    </xdr:from>
    <xdr:to>
      <xdr:col>55</xdr:col>
      <xdr:colOff>0</xdr:colOff>
      <xdr:row>75</xdr:row>
      <xdr:rowOff>14675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794958"/>
          <a:ext cx="838200" cy="7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160407</xdr:rowOff>
    </xdr:from>
    <xdr:to>
      <xdr:col>50</xdr:col>
      <xdr:colOff>114300</xdr:colOff>
      <xdr:row>75</xdr:row>
      <xdr:rowOff>14675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676257"/>
          <a:ext cx="889000" cy="19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118783</xdr:rowOff>
    </xdr:from>
    <xdr:to>
      <xdr:col>45</xdr:col>
      <xdr:colOff>177800</xdr:colOff>
      <xdr:row>73</xdr:row>
      <xdr:rowOff>160407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634633"/>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118783</xdr:rowOff>
    </xdr:from>
    <xdr:to>
      <xdr:col>41</xdr:col>
      <xdr:colOff>50800</xdr:colOff>
      <xdr:row>75</xdr:row>
      <xdr:rowOff>6121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634633"/>
          <a:ext cx="889000" cy="23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56858</xdr:rowOff>
    </xdr:from>
    <xdr:to>
      <xdr:col>55</xdr:col>
      <xdr:colOff>50800</xdr:colOff>
      <xdr:row>74</xdr:row>
      <xdr:rowOff>158458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7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79735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5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135325</xdr:rowOff>
    </xdr:from>
    <xdr:to>
      <xdr:col>50</xdr:col>
      <xdr:colOff>165100</xdr:colOff>
      <xdr:row>75</xdr:row>
      <xdr:rowOff>65475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82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82002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59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109607</xdr:rowOff>
    </xdr:from>
    <xdr:to>
      <xdr:col>46</xdr:col>
      <xdr:colOff>38100</xdr:colOff>
      <xdr:row>74</xdr:row>
      <xdr:rowOff>39757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62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56284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4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67983</xdr:rowOff>
    </xdr:from>
    <xdr:to>
      <xdr:col>41</xdr:col>
      <xdr:colOff>101600</xdr:colOff>
      <xdr:row>73</xdr:row>
      <xdr:rowOff>169583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5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14660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3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126771</xdr:rowOff>
    </xdr:from>
    <xdr:to>
      <xdr:col>36</xdr:col>
      <xdr:colOff>165100</xdr:colOff>
      <xdr:row>75</xdr:row>
      <xdr:rowOff>56921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8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73448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5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118221</xdr:rowOff>
    </xdr:from>
    <xdr:to>
      <xdr:col>55</xdr:col>
      <xdr:colOff>0</xdr:colOff>
      <xdr:row>96</xdr:row>
      <xdr:rowOff>164435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577421"/>
          <a:ext cx="838200" cy="4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107897</xdr:rowOff>
    </xdr:from>
    <xdr:to>
      <xdr:col>50</xdr:col>
      <xdr:colOff>114300</xdr:colOff>
      <xdr:row>96</xdr:row>
      <xdr:rowOff>118221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567097"/>
          <a:ext cx="8890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107897</xdr:rowOff>
    </xdr:from>
    <xdr:to>
      <xdr:col>45</xdr:col>
      <xdr:colOff>177800</xdr:colOff>
      <xdr:row>96</xdr:row>
      <xdr:rowOff>112249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567097"/>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102718</xdr:rowOff>
    </xdr:from>
    <xdr:to>
      <xdr:col>41</xdr:col>
      <xdr:colOff>50800</xdr:colOff>
      <xdr:row>96</xdr:row>
      <xdr:rowOff>112249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561918"/>
          <a:ext cx="889000" cy="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113635</xdr:rowOff>
    </xdr:from>
    <xdr:to>
      <xdr:col>55</xdr:col>
      <xdr:colOff>50800</xdr:colOff>
      <xdr:row>97</xdr:row>
      <xdr:rowOff>43785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92062</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67421</xdr:rowOff>
    </xdr:from>
    <xdr:to>
      <xdr:col>50</xdr:col>
      <xdr:colOff>165100</xdr:colOff>
      <xdr:row>96</xdr:row>
      <xdr:rowOff>169021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52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160148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61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57097</xdr:rowOff>
    </xdr:from>
    <xdr:to>
      <xdr:col>46</xdr:col>
      <xdr:colOff>38100</xdr:colOff>
      <xdr:row>96</xdr:row>
      <xdr:rowOff>158697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51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149824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0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61449</xdr:rowOff>
    </xdr:from>
    <xdr:to>
      <xdr:col>41</xdr:col>
      <xdr:colOff>101600</xdr:colOff>
      <xdr:row>96</xdr:row>
      <xdr:rowOff>163049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5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154176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51918</xdr:rowOff>
    </xdr:from>
    <xdr:to>
      <xdr:col>36</xdr:col>
      <xdr:colOff>165100</xdr:colOff>
      <xdr:row>96</xdr:row>
      <xdr:rowOff>153518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51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144645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60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23876</xdr:rowOff>
    </xdr:from>
    <xdr:to>
      <xdr:col>85</xdr:col>
      <xdr:colOff>127000</xdr:colOff>
      <xdr:row>37</xdr:row>
      <xdr:rowOff>56665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67526"/>
          <a:ext cx="838200" cy="3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23876</xdr:rowOff>
    </xdr:from>
    <xdr:to>
      <xdr:col>81</xdr:col>
      <xdr:colOff>50800</xdr:colOff>
      <xdr:row>37</xdr:row>
      <xdr:rowOff>105067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67526"/>
          <a:ext cx="889000" cy="8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105067</xdr:rowOff>
    </xdr:from>
    <xdr:to>
      <xdr:col>76</xdr:col>
      <xdr:colOff>114300</xdr:colOff>
      <xdr:row>37</xdr:row>
      <xdr:rowOff>105440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48717"/>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46348</xdr:rowOff>
    </xdr:from>
    <xdr:to>
      <xdr:col>71</xdr:col>
      <xdr:colOff>177800</xdr:colOff>
      <xdr:row>37</xdr:row>
      <xdr:rowOff>105440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389998"/>
          <a:ext cx="889000" cy="5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5865</xdr:rowOff>
    </xdr:from>
    <xdr:to>
      <xdr:col>85</xdr:col>
      <xdr:colOff>177800</xdr:colOff>
      <xdr:row>37</xdr:row>
      <xdr:rowOff>107465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155742</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2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144526</xdr:rowOff>
    </xdr:from>
    <xdr:to>
      <xdr:col>81</xdr:col>
      <xdr:colOff>101600</xdr:colOff>
      <xdr:row>37</xdr:row>
      <xdr:rowOff>74676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91203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0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54267</xdr:rowOff>
    </xdr:from>
    <xdr:to>
      <xdr:col>76</xdr:col>
      <xdr:colOff>165100</xdr:colOff>
      <xdr:row>37</xdr:row>
      <xdr:rowOff>155867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9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146994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54640</xdr:rowOff>
    </xdr:from>
    <xdr:to>
      <xdr:col>72</xdr:col>
      <xdr:colOff>38100</xdr:colOff>
      <xdr:row>37</xdr:row>
      <xdr:rowOff>156240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147368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9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166998</xdr:rowOff>
    </xdr:from>
    <xdr:to>
      <xdr:col>67</xdr:col>
      <xdr:colOff>101600</xdr:colOff>
      <xdr:row>37</xdr:row>
      <xdr:rowOff>97148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88275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1488</xdr:rowOff>
    </xdr:from>
    <xdr:to>
      <xdr:col>85</xdr:col>
      <xdr:colOff>127000</xdr:colOff>
      <xdr:row>58</xdr:row>
      <xdr:rowOff>32913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945588"/>
          <a:ext cx="838200" cy="3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20767</xdr:rowOff>
    </xdr:from>
    <xdr:to>
      <xdr:col>81</xdr:col>
      <xdr:colOff>50800</xdr:colOff>
      <xdr:row>58</xdr:row>
      <xdr:rowOff>32913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964867"/>
          <a:ext cx="889000" cy="1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9863</xdr:rowOff>
    </xdr:from>
    <xdr:to>
      <xdr:col>76</xdr:col>
      <xdr:colOff>114300</xdr:colOff>
      <xdr:row>58</xdr:row>
      <xdr:rowOff>20767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953963"/>
          <a:ext cx="8890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110835</xdr:rowOff>
    </xdr:from>
    <xdr:to>
      <xdr:col>71</xdr:col>
      <xdr:colOff>177800</xdr:colOff>
      <xdr:row>58</xdr:row>
      <xdr:rowOff>9863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197685"/>
          <a:ext cx="889000" cy="75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122138</xdr:rowOff>
    </xdr:from>
    <xdr:to>
      <xdr:col>85</xdr:col>
      <xdr:colOff>177800</xdr:colOff>
      <xdr:row>58</xdr:row>
      <xdr:rowOff>52288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100565</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87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153563</xdr:rowOff>
    </xdr:from>
    <xdr:to>
      <xdr:col>81</xdr:col>
      <xdr:colOff>101600</xdr:colOff>
      <xdr:row>58</xdr:row>
      <xdr:rowOff>83713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9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74840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01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141417</xdr:rowOff>
    </xdr:from>
    <xdr:to>
      <xdr:col>76</xdr:col>
      <xdr:colOff>165100</xdr:colOff>
      <xdr:row>58</xdr:row>
      <xdr:rowOff>71567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1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62694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130513</xdr:rowOff>
    </xdr:from>
    <xdr:to>
      <xdr:col>72</xdr:col>
      <xdr:colOff>38100</xdr:colOff>
      <xdr:row>58</xdr:row>
      <xdr:rowOff>60663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51790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60035</xdr:rowOff>
    </xdr:from>
    <xdr:to>
      <xdr:col>67</xdr:col>
      <xdr:colOff>101600</xdr:colOff>
      <xdr:row>53</xdr:row>
      <xdr:rowOff>161635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14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6712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892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91652</xdr:rowOff>
    </xdr:from>
    <xdr:to>
      <xdr:col>85</xdr:col>
      <xdr:colOff>127000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36202"/>
          <a:ext cx="838200" cy="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91652</xdr:rowOff>
    </xdr:from>
    <xdr:to>
      <xdr:col>81</xdr:col>
      <xdr:colOff>50800</xdr:colOff>
      <xdr:row>79</xdr:row>
      <xdr:rowOff>93883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636202"/>
          <a:ext cx="8890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45679</xdr:rowOff>
    </xdr:from>
    <xdr:to>
      <xdr:col>76</xdr:col>
      <xdr:colOff>114300</xdr:colOff>
      <xdr:row>79</xdr:row>
      <xdr:rowOff>93883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90229"/>
          <a:ext cx="889000" cy="4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45679</xdr:rowOff>
    </xdr:from>
    <xdr:to>
      <xdr:col>71</xdr:col>
      <xdr:colOff>177800</xdr:colOff>
      <xdr:row>79</xdr:row>
      <xdr:rowOff>51327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90229"/>
          <a:ext cx="889000" cy="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105385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6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40852</xdr:rowOff>
    </xdr:from>
    <xdr:to>
      <xdr:col>81</xdr:col>
      <xdr:colOff>101600</xdr:colOff>
      <xdr:row>79</xdr:row>
      <xdr:rowOff>142452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8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133579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7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43083</xdr:rowOff>
    </xdr:from>
    <xdr:to>
      <xdr:col>76</xdr:col>
      <xdr:colOff>165100</xdr:colOff>
      <xdr:row>79</xdr:row>
      <xdr:rowOff>144683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135810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8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166329</xdr:rowOff>
    </xdr:from>
    <xdr:to>
      <xdr:col>72</xdr:col>
      <xdr:colOff>38100</xdr:colOff>
      <xdr:row>79</xdr:row>
      <xdr:rowOff>96479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113006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31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527</xdr:rowOff>
    </xdr:from>
    <xdr:to>
      <xdr:col>67</xdr:col>
      <xdr:colOff>101600</xdr:colOff>
      <xdr:row>79</xdr:row>
      <xdr:rowOff>102127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118654</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3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51350</xdr:rowOff>
    </xdr:from>
    <xdr:to>
      <xdr:col>85</xdr:col>
      <xdr:colOff>127000</xdr:colOff>
      <xdr:row>95</xdr:row>
      <xdr:rowOff>89948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339100"/>
          <a:ext cx="838200" cy="3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89948</xdr:rowOff>
    </xdr:from>
    <xdr:to>
      <xdr:col>81</xdr:col>
      <xdr:colOff>50800</xdr:colOff>
      <xdr:row>95</xdr:row>
      <xdr:rowOff>94830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377698"/>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94830</xdr:rowOff>
    </xdr:from>
    <xdr:to>
      <xdr:col>76</xdr:col>
      <xdr:colOff>114300</xdr:colOff>
      <xdr:row>95</xdr:row>
      <xdr:rowOff>130432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382580"/>
          <a:ext cx="889000" cy="3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130432</xdr:rowOff>
    </xdr:from>
    <xdr:to>
      <xdr:col>71</xdr:col>
      <xdr:colOff>177800</xdr:colOff>
      <xdr:row>95</xdr:row>
      <xdr:rowOff>153760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418182"/>
          <a:ext cx="889000" cy="2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550</xdr:rowOff>
    </xdr:from>
    <xdr:to>
      <xdr:col>85</xdr:col>
      <xdr:colOff>177800</xdr:colOff>
      <xdr:row>95</xdr:row>
      <xdr:rowOff>102150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8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23427</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1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39148</xdr:rowOff>
    </xdr:from>
    <xdr:to>
      <xdr:col>81</xdr:col>
      <xdr:colOff>101600</xdr:colOff>
      <xdr:row>95</xdr:row>
      <xdr:rowOff>140748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3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157275</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10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44030</xdr:rowOff>
    </xdr:from>
    <xdr:to>
      <xdr:col>76</xdr:col>
      <xdr:colOff>165100</xdr:colOff>
      <xdr:row>95</xdr:row>
      <xdr:rowOff>145630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3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162157</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10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79632</xdr:rowOff>
    </xdr:from>
    <xdr:to>
      <xdr:col>72</xdr:col>
      <xdr:colOff>38100</xdr:colOff>
      <xdr:row>96</xdr:row>
      <xdr:rowOff>9782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6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26309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14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102960</xdr:rowOff>
    </xdr:from>
    <xdr:to>
      <xdr:col>67</xdr:col>
      <xdr:colOff>101600</xdr:colOff>
      <xdr:row>96</xdr:row>
      <xdr:rowOff>33110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3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49637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16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総務費は住民一人当たり１０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３９４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円で、類似団体平均を下回っている。これは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ふるさと納税関係経費の減少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、定住促進用空家住宅改修事業費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の減少が主要因である。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２０５，２１１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峰浜地区統合子ども園建設事業開始による事業費の増加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衛生費は住民一人当たり５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５０２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を下回っている。これは一般廃棄物処理、し尿処理を広域市町村圏組合で運営していることが主要因であると考える。なお、令和３年度から一般廃棄物処理場の改築が予定され、組合への建設工事費負担金が増加する見込みで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一人当たりのコストも上昇が見込まれる。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農林水産業費は住民一人当たり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１２２，３２３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円で、類似団体平均を上回っている。これは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しいたけ生産農家への補助金の増加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が主要因であり、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も生産施設整備等の補助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を継続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する見込みで、類似団体平均を上回って推移することが見込まれる。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商工費は住民一人当たり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４１，６８２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を上回っている。これは中小企業支援を目的とした企業等への貸付金１００百万円が主要因である。今後も貸付制度を継続する見込みであり、類似団体平均を上回って推移することが見込ま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土木費は住民一人当たり６９，５９０円で、類似団体平均を下回っている。これは橋梁改良工事費の減少や、暖冬による除排雪経費の減少が主要因である。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一般財源の不足に対応するため２７４百万円の取崩しを行っ</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たことにより、前年度を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実質収支は２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百万円で前年比</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８百円増となり、前年度を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０．５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実質単年度収支は前年度を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４．４２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ポイント下回っている。標準財政規模は年々縮小しており、事務事業の見直し等の行財政改革を推進し、健全な行財政運営に努めていく。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全会計で赤字は発生していない。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八峰町国民健康保険事業勘定特別会計においては、平成３０年４月から事業運営主体が秋田県に移行しており、安定的な財政運営や効率的な事業運営に取り組んでいる。今後も保険事業による医療費等の適正化と賦課総額の確保に努め、健全な財政運営を図る。八峰町介護保険事業勘定特別会計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保険料見直しを行い黒字が増加した。引き続き保険料収納率の向上及び介護費用の抑制に努め黒字化を図っていく。八峰町農業集落排水事業特別会計については加入率が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．４％と低く基準外繰出しにより黒字を維持している状態である。八峰町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簡易水道事業特別会計はほぼ全世帯が加入しているが、平成２１年度から平成２８年度まで続いた施設更新の償還費が高止まりしているため、使用料の見直しを検討し黒字の維持を図る。八峰町公共下水道事業特別会計については加入率が７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低く基準外繰出しを実施していることで黒字となっている。八峰町営診療所特別会計については、平成２４年度までは診療報酬を主とした運営で黒字を維持していたが、平成２５年度以降は繰出金を支出したことで黒字となっている。八峰町漁業集落排水事業特別会計については加入率６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％と低く基準外繰出しを行っていることで黒字となっている。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一般会計については普通交付税の合併算定替の段階的縮減が終了するまでは黒字で推移する見込みであるが、その後は厳しい財政運営が続くため、合併算定替終了を見据えて財源の確保と、更なる行財政改革を推し進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6001;&#25919;&#35506;/&#9734;&#9734;&#9734;002%20&#36001;&#25919;/113%20&#36001;&#25919;&#29366;&#27841;&#36039;&#26009;&#38598;/&#20196;&#21644;&#20803;&#24180;&#24230;&#36001;&#25919;&#29366;&#27841;&#36039;&#26009;&#38598;/06&#30010;&#8594;&#30476;&#65288;&#36861;&#21152;&#20998;&#30906;&#35469;&#24460;&#65289;/&#12304;&#36001;&#25919;&#29366;&#27841;&#36039;&#26009;&#38598;&#12305;_053490_&#20843;&#23792;&#30010;_2019(2&#22238;&#30446;)1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12.4</v>
          </cell>
          <cell r="BX51">
            <v>3.5</v>
          </cell>
          <cell r="CF51">
            <v>8.6999999999999993</v>
          </cell>
        </row>
        <row r="53">
          <cell r="BP53">
            <v>54</v>
          </cell>
          <cell r="BX53">
            <v>55</v>
          </cell>
          <cell r="CF53">
            <v>54.4</v>
          </cell>
          <cell r="CN53">
            <v>57.1</v>
          </cell>
          <cell r="CV53">
            <v>59.8</v>
          </cell>
        </row>
        <row r="55">
          <cell r="AN55" t="str">
            <v>類似団体内平均値</v>
          </cell>
          <cell r="BP55">
            <v>0</v>
          </cell>
          <cell r="BX55">
            <v>0</v>
          </cell>
          <cell r="CF55">
            <v>0</v>
          </cell>
          <cell r="CN55">
            <v>0</v>
          </cell>
          <cell r="CV55">
            <v>0</v>
          </cell>
        </row>
        <row r="57">
          <cell r="BP57">
            <v>55.3</v>
          </cell>
          <cell r="BX57">
            <v>56.3</v>
          </cell>
          <cell r="CF57">
            <v>58.3</v>
          </cell>
          <cell r="CN57">
            <v>60.2</v>
          </cell>
          <cell r="CV57">
            <v>59.9</v>
          </cell>
        </row>
        <row r="72">
          <cell r="BP72" t="str">
            <v>H27</v>
          </cell>
          <cell r="BX72" t="str">
            <v>H28</v>
          </cell>
          <cell r="CF72" t="str">
            <v>H29</v>
          </cell>
          <cell r="CN72" t="str">
            <v>H30</v>
          </cell>
          <cell r="CV72" t="str">
            <v>R01</v>
          </cell>
        </row>
        <row r="73">
          <cell r="AN73" t="str">
            <v>当該団体値</v>
          </cell>
          <cell r="BP73">
            <v>12.4</v>
          </cell>
          <cell r="BX73">
            <v>3.5</v>
          </cell>
          <cell r="CF73">
            <v>8.6999999999999993</v>
          </cell>
        </row>
        <row r="75">
          <cell r="BP75">
            <v>8.1999999999999993</v>
          </cell>
          <cell r="BX75">
            <v>8.1999999999999993</v>
          </cell>
          <cell r="CF75">
            <v>8.6</v>
          </cell>
          <cell r="CN75">
            <v>9.4</v>
          </cell>
          <cell r="CV75">
            <v>10.1</v>
          </cell>
        </row>
        <row r="77">
          <cell r="AN77" t="str">
            <v>類似団体内平均値</v>
          </cell>
          <cell r="BP77">
            <v>0</v>
          </cell>
          <cell r="BX77">
            <v>0</v>
          </cell>
          <cell r="CF77">
            <v>0</v>
          </cell>
          <cell r="CN77">
            <v>0</v>
          </cell>
          <cell r="CV77">
            <v>0</v>
          </cell>
        </row>
        <row r="79">
          <cell r="BP79">
            <v>8.6</v>
          </cell>
          <cell r="BX79">
            <v>8.5</v>
          </cell>
          <cell r="CF79">
            <v>8.5</v>
          </cell>
          <cell r="CN79">
            <v>8.6</v>
          </cell>
          <cell r="CV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6428622</v>
      </c>
      <c r="BO4" s="424"/>
      <c r="BP4" s="424"/>
      <c r="BQ4" s="424"/>
      <c r="BR4" s="424"/>
      <c r="BS4" s="424"/>
      <c r="BT4" s="424"/>
      <c r="BU4" s="425"/>
      <c r="BV4" s="423">
        <v>6123599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7.1</v>
      </c>
      <c r="CU4" s="608"/>
      <c r="CV4" s="608"/>
      <c r="CW4" s="608"/>
      <c r="CX4" s="608"/>
      <c r="CY4" s="608"/>
      <c r="CZ4" s="608"/>
      <c r="DA4" s="609"/>
      <c r="DB4" s="607">
        <v>6.6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6081948</v>
      </c>
      <c r="BO5" s="429"/>
      <c r="BP5" s="429"/>
      <c r="BQ5" s="429"/>
      <c r="BR5" s="429"/>
      <c r="BS5" s="429"/>
      <c r="BT5" s="429"/>
      <c r="BU5" s="430"/>
      <c r="BV5" s="428">
        <v>5832009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95.6</v>
      </c>
      <c r="CU5" s="399"/>
      <c r="CV5" s="399"/>
      <c r="CW5" s="399"/>
      <c r="CX5" s="399"/>
      <c r="CY5" s="399"/>
      <c r="CZ5" s="399"/>
      <c r="DA5" s="400"/>
      <c r="DB5" s="398">
        <v>93.6</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346674</v>
      </c>
      <c r="BO6" s="429"/>
      <c r="BP6" s="429"/>
      <c r="BQ6" s="429"/>
      <c r="BR6" s="429"/>
      <c r="BS6" s="429"/>
      <c r="BT6" s="429"/>
      <c r="BU6" s="430"/>
      <c r="BV6" s="428">
        <v>291590</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98.3</v>
      </c>
      <c r="CU6" s="582"/>
      <c r="CV6" s="582"/>
      <c r="CW6" s="582"/>
      <c r="CX6" s="582"/>
      <c r="CY6" s="582"/>
      <c r="CZ6" s="582"/>
      <c r="DA6" s="583"/>
      <c r="DB6" s="581">
        <v>97.2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64090</v>
      </c>
      <c r="BO7" s="429"/>
      <c r="BP7" s="429"/>
      <c r="BQ7" s="429"/>
      <c r="BR7" s="429"/>
      <c r="BS7" s="429"/>
      <c r="BT7" s="429"/>
      <c r="BU7" s="430"/>
      <c r="BV7" s="428">
        <v>26563</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3974832</v>
      </c>
      <c r="CU7" s="429"/>
      <c r="CV7" s="429"/>
      <c r="CW7" s="429"/>
      <c r="CX7" s="429"/>
      <c r="CY7" s="429"/>
      <c r="CZ7" s="429"/>
      <c r="DA7" s="430"/>
      <c r="DB7" s="428">
        <v>4012002</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94</v>
      </c>
      <c r="AV8" s="486"/>
      <c r="AW8" s="486"/>
      <c r="AX8" s="486"/>
      <c r="AY8" s="408" t="s">
        <v>108</v>
      </c>
      <c r="AZ8" s="409"/>
      <c r="BA8" s="409"/>
      <c r="BB8" s="409"/>
      <c r="BC8" s="409"/>
      <c r="BD8" s="409"/>
      <c r="BE8" s="409"/>
      <c r="BF8" s="409"/>
      <c r="BG8" s="409"/>
      <c r="BH8" s="409"/>
      <c r="BI8" s="409"/>
      <c r="BJ8" s="409"/>
      <c r="BK8" s="409"/>
      <c r="BL8" s="409"/>
      <c r="BM8" s="410"/>
      <c r="BN8" s="428">
        <v>282584</v>
      </c>
      <c r="BO8" s="429"/>
      <c r="BP8" s="429"/>
      <c r="BQ8" s="429"/>
      <c r="BR8" s="429"/>
      <c r="BS8" s="429"/>
      <c r="BT8" s="429"/>
      <c r="BU8" s="430"/>
      <c r="BV8" s="428">
        <v>265027</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0.16</v>
      </c>
      <c r="CU8" s="542"/>
      <c r="CV8" s="542"/>
      <c r="CW8" s="542"/>
      <c r="CX8" s="542"/>
      <c r="CY8" s="542"/>
      <c r="CZ8" s="542"/>
      <c r="DA8" s="543"/>
      <c r="DB8" s="541">
        <v>0.16</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7309</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94</v>
      </c>
      <c r="AV9" s="486"/>
      <c r="AW9" s="486"/>
      <c r="AX9" s="486"/>
      <c r="AY9" s="408" t="s">
        <v>114</v>
      </c>
      <c r="AZ9" s="409"/>
      <c r="BA9" s="409"/>
      <c r="BB9" s="409"/>
      <c r="BC9" s="409"/>
      <c r="BD9" s="409"/>
      <c r="BE9" s="409"/>
      <c r="BF9" s="409"/>
      <c r="BG9" s="409"/>
      <c r="BH9" s="409"/>
      <c r="BI9" s="409"/>
      <c r="BJ9" s="409"/>
      <c r="BK9" s="409"/>
      <c r="BL9" s="409"/>
      <c r="BM9" s="410"/>
      <c r="BN9" s="428">
        <v>17557</v>
      </c>
      <c r="BO9" s="429"/>
      <c r="BP9" s="429"/>
      <c r="BQ9" s="429"/>
      <c r="BR9" s="429"/>
      <c r="BS9" s="429"/>
      <c r="BT9" s="429"/>
      <c r="BU9" s="430"/>
      <c r="BV9" s="428">
        <v>48013</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19.100000000000001</v>
      </c>
      <c r="CU9" s="399"/>
      <c r="CV9" s="399"/>
      <c r="CW9" s="399"/>
      <c r="CX9" s="399"/>
      <c r="CY9" s="399"/>
      <c r="CZ9" s="399"/>
      <c r="DA9" s="400"/>
      <c r="DB9" s="398">
        <v>18.600000000000001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116</v>
      </c>
      <c r="M10" s="402"/>
      <c r="N10" s="402"/>
      <c r="O10" s="402"/>
      <c r="P10" s="402"/>
      <c r="Q10" s="403"/>
      <c r="R10" s="404">
        <v>8220</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118</v>
      </c>
      <c r="AV10" s="486"/>
      <c r="AW10" s="486"/>
      <c r="AX10" s="486"/>
      <c r="AY10" s="408" t="s">
        <v>119</v>
      </c>
      <c r="AZ10" s="409"/>
      <c r="BA10" s="409"/>
      <c r="BB10" s="409"/>
      <c r="BC10" s="409"/>
      <c r="BD10" s="409"/>
      <c r="BE10" s="409"/>
      <c r="BF10" s="409"/>
      <c r="BG10" s="409"/>
      <c r="BH10" s="409"/>
      <c r="BI10" s="409"/>
      <c r="BJ10" s="409"/>
      <c r="BK10" s="409"/>
      <c r="BL10" s="409"/>
      <c r="BM10" s="410"/>
      <c r="BN10" s="428">
        <v>135411</v>
      </c>
      <c r="BO10" s="429"/>
      <c r="BP10" s="429"/>
      <c r="BQ10" s="429"/>
      <c r="BR10" s="429"/>
      <c r="BS10" s="429"/>
      <c r="BT10" s="429"/>
      <c r="BU10" s="430"/>
      <c r="BV10" s="428">
        <v>127987</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118</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126</v>
      </c>
      <c r="DC11" s="542"/>
      <c r="DD11" s="542"/>
      <c r="DE11" s="542"/>
      <c r="DF11" s="542"/>
      <c r="DG11" s="542"/>
      <c r="DH11" s="542"/>
      <c r="DI11" s="543"/>
      <c r="DJ11" s="186"/>
      <c r="DK11" s="186"/>
      <c r="DL11" s="186"/>
      <c r="DM11" s="186"/>
      <c r="DN11" s="186"/>
      <c r="DO11" s="186"/>
    </row>
    <row r="12" spans="1:119" ht="18.75" customHeight="1" x14ac:dyDescent="0.15">
      <c r="A12" s="187"/>
      <c r="B12" s="544" t="s">
        <v>127</v>
      </c>
      <c r="C12" s="545"/>
      <c r="D12" s="545"/>
      <c r="E12" s="545"/>
      <c r="F12" s="545"/>
      <c r="G12" s="545"/>
      <c r="H12" s="545"/>
      <c r="I12" s="545"/>
      <c r="J12" s="545"/>
      <c r="K12" s="546"/>
      <c r="L12" s="553" t="s">
        <v>128</v>
      </c>
      <c r="M12" s="554"/>
      <c r="N12" s="554"/>
      <c r="O12" s="554"/>
      <c r="P12" s="554"/>
      <c r="Q12" s="555"/>
      <c r="R12" s="556">
        <v>7042</v>
      </c>
      <c r="S12" s="557"/>
      <c r="T12" s="557"/>
      <c r="U12" s="557"/>
      <c r="V12" s="558"/>
      <c r="W12" s="559" t="s">
        <v>1</v>
      </c>
      <c r="X12" s="486"/>
      <c r="Y12" s="486"/>
      <c r="Z12" s="486"/>
      <c r="AA12" s="486"/>
      <c r="AB12" s="560"/>
      <c r="AC12" s="561" t="s">
        <v>129</v>
      </c>
      <c r="AD12" s="562"/>
      <c r="AE12" s="562"/>
      <c r="AF12" s="562"/>
      <c r="AG12" s="563"/>
      <c r="AH12" s="561" t="s">
        <v>130</v>
      </c>
      <c r="AI12" s="562"/>
      <c r="AJ12" s="562"/>
      <c r="AK12" s="562"/>
      <c r="AL12" s="564"/>
      <c r="AM12" s="497" t="s">
        <v>131</v>
      </c>
      <c r="AN12" s="402"/>
      <c r="AO12" s="402"/>
      <c r="AP12" s="402"/>
      <c r="AQ12" s="402"/>
      <c r="AR12" s="402"/>
      <c r="AS12" s="402"/>
      <c r="AT12" s="403"/>
      <c r="AU12" s="485" t="s">
        <v>132</v>
      </c>
      <c r="AV12" s="486"/>
      <c r="AW12" s="486"/>
      <c r="AX12" s="486"/>
      <c r="AY12" s="408" t="s">
        <v>133</v>
      </c>
      <c r="AZ12" s="409"/>
      <c r="BA12" s="409"/>
      <c r="BB12" s="409"/>
      <c r="BC12" s="409"/>
      <c r="BD12" s="409"/>
      <c r="BE12" s="409"/>
      <c r="BF12" s="409"/>
      <c r="BG12" s="409"/>
      <c r="BH12" s="409"/>
      <c r="BI12" s="409"/>
      <c r="BJ12" s="409"/>
      <c r="BK12" s="409"/>
      <c r="BL12" s="409"/>
      <c r="BM12" s="410"/>
      <c r="BN12" s="428">
        <v>274066</v>
      </c>
      <c r="BO12" s="429"/>
      <c r="BP12" s="429"/>
      <c r="BQ12" s="429"/>
      <c r="BR12" s="429"/>
      <c r="BS12" s="429"/>
      <c r="BT12" s="429"/>
      <c r="BU12" s="430"/>
      <c r="BV12" s="428">
        <v>120921</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135</v>
      </c>
      <c r="CU12" s="542"/>
      <c r="CV12" s="542"/>
      <c r="CW12" s="542"/>
      <c r="CX12" s="542"/>
      <c r="CY12" s="542"/>
      <c r="CZ12" s="542"/>
      <c r="DA12" s="543"/>
      <c r="DB12" s="541" t="s">
        <v>136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6982</v>
      </c>
      <c r="S13" s="532"/>
      <c r="T13" s="532"/>
      <c r="U13" s="532"/>
      <c r="V13" s="533"/>
      <c r="W13" s="519" t="s">
        <v>138</v>
      </c>
      <c r="X13" s="441"/>
      <c r="Y13" s="441"/>
      <c r="Z13" s="441"/>
      <c r="AA13" s="441"/>
      <c r="AB13" s="442"/>
      <c r="AC13" s="404">
        <v>749</v>
      </c>
      <c r="AD13" s="405"/>
      <c r="AE13" s="405"/>
      <c r="AF13" s="405"/>
      <c r="AG13" s="406"/>
      <c r="AH13" s="404">
        <v>802</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-121098</v>
      </c>
      <c r="BO13" s="429"/>
      <c r="BP13" s="429"/>
      <c r="BQ13" s="429"/>
      <c r="BR13" s="429"/>
      <c r="BS13" s="429"/>
      <c r="BT13" s="429"/>
      <c r="BU13" s="430"/>
      <c r="BV13" s="428">
        <v>55079</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10.1</v>
      </c>
      <c r="CU13" s="399"/>
      <c r="CV13" s="399"/>
      <c r="CW13" s="399"/>
      <c r="CX13" s="399"/>
      <c r="CY13" s="399"/>
      <c r="CZ13" s="399"/>
      <c r="DA13" s="400"/>
      <c r="DB13" s="398">
        <v>9.4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7197</v>
      </c>
      <c r="S14" s="532"/>
      <c r="T14" s="532"/>
      <c r="U14" s="532"/>
      <c r="V14" s="533"/>
      <c r="W14" s="534"/>
      <c r="X14" s="444"/>
      <c r="Y14" s="444"/>
      <c r="Z14" s="444"/>
      <c r="AA14" s="444"/>
      <c r="AB14" s="445"/>
      <c r="AC14" s="524">
        <v>21.1</v>
      </c>
      <c r="AD14" s="525"/>
      <c r="AE14" s="525"/>
      <c r="AF14" s="525"/>
      <c r="AG14" s="526"/>
      <c r="AH14" s="524">
        <v>21.1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126</v>
      </c>
      <c r="CU14" s="536"/>
      <c r="CV14" s="536"/>
      <c r="CW14" s="536"/>
      <c r="CX14" s="536"/>
      <c r="CY14" s="536"/>
      <c r="CZ14" s="536"/>
      <c r="DA14" s="537"/>
      <c r="DB14" s="535" t="s">
        <v>145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137</v>
      </c>
      <c r="N15" s="529"/>
      <c r="O15" s="529"/>
      <c r="P15" s="529"/>
      <c r="Q15" s="530"/>
      <c r="R15" s="531">
        <v>7149</v>
      </c>
      <c r="S15" s="532"/>
      <c r="T15" s="532"/>
      <c r="U15" s="532"/>
      <c r="V15" s="533"/>
      <c r="W15" s="519" t="s">
        <v>146</v>
      </c>
      <c r="X15" s="441"/>
      <c r="Y15" s="441"/>
      <c r="Z15" s="441"/>
      <c r="AA15" s="441"/>
      <c r="AB15" s="442"/>
      <c r="AC15" s="404">
        <v>914</v>
      </c>
      <c r="AD15" s="405"/>
      <c r="AE15" s="405"/>
      <c r="AF15" s="405"/>
      <c r="AG15" s="406"/>
      <c r="AH15" s="404">
        <v>1037</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605929</v>
      </c>
      <c r="BO15" s="424"/>
      <c r="BP15" s="424"/>
      <c r="BQ15" s="424"/>
      <c r="BR15" s="424"/>
      <c r="BS15" s="424"/>
      <c r="BT15" s="424"/>
      <c r="BU15" s="425"/>
      <c r="BV15" s="423">
        <v>590408</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25.7</v>
      </c>
      <c r="AD16" s="525"/>
      <c r="AE16" s="525"/>
      <c r="AF16" s="525"/>
      <c r="AG16" s="526"/>
      <c r="AH16" s="524">
        <v>27.3</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3660820</v>
      </c>
      <c r="BO16" s="429"/>
      <c r="BP16" s="429"/>
      <c r="BQ16" s="429"/>
      <c r="BR16" s="429"/>
      <c r="BS16" s="429"/>
      <c r="BT16" s="429"/>
      <c r="BU16" s="430"/>
      <c r="BV16" s="428">
        <v>3618907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1892</v>
      </c>
      <c r="AD17" s="405"/>
      <c r="AE17" s="405"/>
      <c r="AF17" s="405"/>
      <c r="AG17" s="406"/>
      <c r="AH17" s="404">
        <v>1959</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755391</v>
      </c>
      <c r="BO17" s="429"/>
      <c r="BP17" s="429"/>
      <c r="BQ17" s="429"/>
      <c r="BR17" s="429"/>
      <c r="BS17" s="429"/>
      <c r="BT17" s="429"/>
      <c r="BU17" s="430"/>
      <c r="BV17" s="428">
        <v>736083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234.14</v>
      </c>
      <c r="M18" s="493"/>
      <c r="N18" s="493"/>
      <c r="O18" s="493"/>
      <c r="P18" s="493"/>
      <c r="Q18" s="493"/>
      <c r="R18" s="494"/>
      <c r="S18" s="494"/>
      <c r="T18" s="494"/>
      <c r="U18" s="494"/>
      <c r="V18" s="495"/>
      <c r="W18" s="509"/>
      <c r="X18" s="510"/>
      <c r="Y18" s="510"/>
      <c r="Z18" s="510"/>
      <c r="AA18" s="510"/>
      <c r="AB18" s="520"/>
      <c r="AC18" s="392">
        <v>53.2</v>
      </c>
      <c r="AD18" s="393"/>
      <c r="AE18" s="393"/>
      <c r="AF18" s="393"/>
      <c r="AG18" s="496"/>
      <c r="AH18" s="392">
        <v>51.6</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3810103</v>
      </c>
      <c r="BO18" s="429"/>
      <c r="BP18" s="429"/>
      <c r="BQ18" s="429"/>
      <c r="BR18" s="429"/>
      <c r="BS18" s="429"/>
      <c r="BT18" s="429"/>
      <c r="BU18" s="430"/>
      <c r="BV18" s="428">
        <v>3793178</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31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4780701</v>
      </c>
      <c r="BO19" s="429"/>
      <c r="BP19" s="429"/>
      <c r="BQ19" s="429"/>
      <c r="BR19" s="429"/>
      <c r="BS19" s="429"/>
      <c r="BT19" s="429"/>
      <c r="BU19" s="430"/>
      <c r="BV19" s="428">
        <v>4711391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2706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7008399</v>
      </c>
      <c r="BO23" s="429"/>
      <c r="BP23" s="429"/>
      <c r="BQ23" s="429"/>
      <c r="BR23" s="429"/>
      <c r="BS23" s="429"/>
      <c r="BT23" s="429"/>
      <c r="BU23" s="430"/>
      <c r="BV23" s="428">
        <v>7289383</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7500</v>
      </c>
      <c r="R24" s="405"/>
      <c r="S24" s="405"/>
      <c r="T24" s="405"/>
      <c r="U24" s="405"/>
      <c r="V24" s="406"/>
      <c r="W24" s="470"/>
      <c r="X24" s="461"/>
      <c r="Y24" s="462"/>
      <c r="Z24" s="401" t="s">
        <v>170</v>
      </c>
      <c r="AA24" s="402"/>
      <c r="AB24" s="402"/>
      <c r="AC24" s="402"/>
      <c r="AD24" s="402"/>
      <c r="AE24" s="402"/>
      <c r="AF24" s="402"/>
      <c r="AG24" s="403"/>
      <c r="AH24" s="404">
        <v>94</v>
      </c>
      <c r="AI24" s="405"/>
      <c r="AJ24" s="405"/>
      <c r="AK24" s="405"/>
      <c r="AL24" s="406"/>
      <c r="AM24" s="404">
        <v>279744</v>
      </c>
      <c r="AN24" s="405"/>
      <c r="AO24" s="405"/>
      <c r="AP24" s="405"/>
      <c r="AQ24" s="405"/>
      <c r="AR24" s="406"/>
      <c r="AS24" s="404">
        <v>2976</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4702518</v>
      </c>
      <c r="BO24" s="429"/>
      <c r="BP24" s="429"/>
      <c r="BQ24" s="429"/>
      <c r="BR24" s="429"/>
      <c r="BS24" s="429"/>
      <c r="BT24" s="429"/>
      <c r="BU24" s="430"/>
      <c r="BV24" s="428">
        <v>4664409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5580</v>
      </c>
      <c r="R25" s="405"/>
      <c r="S25" s="405"/>
      <c r="T25" s="405"/>
      <c r="U25" s="405"/>
      <c r="V25" s="406"/>
      <c r="W25" s="470"/>
      <c r="X25" s="461"/>
      <c r="Y25" s="462"/>
      <c r="Z25" s="401" t="s">
        <v>173</v>
      </c>
      <c r="AA25" s="402"/>
      <c r="AB25" s="402"/>
      <c r="AC25" s="402"/>
      <c r="AD25" s="402"/>
      <c r="AE25" s="402"/>
      <c r="AF25" s="402"/>
      <c r="AG25" s="403"/>
      <c r="AH25" s="404" t="s">
        <v>126</v>
      </c>
      <c r="AI25" s="405"/>
      <c r="AJ25" s="405"/>
      <c r="AK25" s="405"/>
      <c r="AL25" s="406"/>
      <c r="AM25" s="404" t="s">
        <v>126</v>
      </c>
      <c r="AN25" s="405"/>
      <c r="AO25" s="405"/>
      <c r="AP25" s="405"/>
      <c r="AQ25" s="405"/>
      <c r="AR25" s="406"/>
      <c r="AS25" s="404" t="s">
        <v>126</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194584</v>
      </c>
      <c r="BO25" s="424"/>
      <c r="BP25" s="424"/>
      <c r="BQ25" s="424"/>
      <c r="BR25" s="424"/>
      <c r="BS25" s="424"/>
      <c r="BT25" s="424"/>
      <c r="BU25" s="425"/>
      <c r="BV25" s="423">
        <v>236655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5100</v>
      </c>
      <c r="R26" s="405"/>
      <c r="S26" s="405"/>
      <c r="T26" s="405"/>
      <c r="U26" s="405"/>
      <c r="V26" s="406"/>
      <c r="W26" s="470"/>
      <c r="X26" s="461"/>
      <c r="Y26" s="462"/>
      <c r="Z26" s="401" t="s">
        <v>176</v>
      </c>
      <c r="AA26" s="483"/>
      <c r="AB26" s="483"/>
      <c r="AC26" s="483"/>
      <c r="AD26" s="483"/>
      <c r="AE26" s="483"/>
      <c r="AF26" s="483"/>
      <c r="AG26" s="484"/>
      <c r="AH26" s="404">
        <v>2</v>
      </c>
      <c r="AI26" s="405"/>
      <c r="AJ26" s="405"/>
      <c r="AK26" s="405"/>
      <c r="AL26" s="406"/>
      <c r="AM26" s="404" t="s">
        <v>177</v>
      </c>
      <c r="AN26" s="405"/>
      <c r="AO26" s="405"/>
      <c r="AP26" s="405"/>
      <c r="AQ26" s="405"/>
      <c r="AR26" s="406"/>
      <c r="AS26" s="404" t="s">
        <v>177</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126</v>
      </c>
      <c r="BO26" s="429"/>
      <c r="BP26" s="429"/>
      <c r="BQ26" s="429"/>
      <c r="BR26" s="429"/>
      <c r="BS26" s="429"/>
      <c r="BT26" s="429"/>
      <c r="BU26" s="430"/>
      <c r="BV26" s="428" t="s">
        <v>145</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2760</v>
      </c>
      <c r="R27" s="405"/>
      <c r="S27" s="405"/>
      <c r="T27" s="405"/>
      <c r="U27" s="405"/>
      <c r="V27" s="406"/>
      <c r="W27" s="470"/>
      <c r="X27" s="461"/>
      <c r="Y27" s="462"/>
      <c r="Z27" s="401" t="s">
        <v>180</v>
      </c>
      <c r="AA27" s="402"/>
      <c r="AB27" s="402"/>
      <c r="AC27" s="402"/>
      <c r="AD27" s="402"/>
      <c r="AE27" s="402"/>
      <c r="AF27" s="402"/>
      <c r="AG27" s="403"/>
      <c r="AH27" s="404">
        <v>2</v>
      </c>
      <c r="AI27" s="405"/>
      <c r="AJ27" s="405"/>
      <c r="AK27" s="405"/>
      <c r="AL27" s="406"/>
      <c r="AM27" s="404" t="s">
        <v>181</v>
      </c>
      <c r="AN27" s="405"/>
      <c r="AO27" s="405"/>
      <c r="AP27" s="405"/>
      <c r="AQ27" s="405"/>
      <c r="AR27" s="406"/>
      <c r="AS27" s="404" t="s">
        <v>182</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145</v>
      </c>
      <c r="BO27" s="432"/>
      <c r="BP27" s="432"/>
      <c r="BQ27" s="432"/>
      <c r="BR27" s="432"/>
      <c r="BS27" s="432"/>
      <c r="BT27" s="432"/>
      <c r="BU27" s="433"/>
      <c r="BV27" s="431" t="s">
        <v>184</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185</v>
      </c>
      <c r="F28" s="402"/>
      <c r="G28" s="402"/>
      <c r="H28" s="402"/>
      <c r="I28" s="402"/>
      <c r="J28" s="402"/>
      <c r="K28" s="403"/>
      <c r="L28" s="404">
        <v>1</v>
      </c>
      <c r="M28" s="405"/>
      <c r="N28" s="405"/>
      <c r="O28" s="405"/>
      <c r="P28" s="406"/>
      <c r="Q28" s="404">
        <v>2420</v>
      </c>
      <c r="R28" s="405"/>
      <c r="S28" s="405"/>
      <c r="T28" s="405"/>
      <c r="U28" s="405"/>
      <c r="V28" s="406"/>
      <c r="W28" s="470"/>
      <c r="X28" s="461"/>
      <c r="Y28" s="462"/>
      <c r="Z28" s="401" t="s">
        <v>186</v>
      </c>
      <c r="AA28" s="402"/>
      <c r="AB28" s="402"/>
      <c r="AC28" s="402"/>
      <c r="AD28" s="402"/>
      <c r="AE28" s="402"/>
      <c r="AF28" s="402"/>
      <c r="AG28" s="403"/>
      <c r="AH28" s="404" t="s">
        <v>145</v>
      </c>
      <c r="AI28" s="405"/>
      <c r="AJ28" s="405"/>
      <c r="AK28" s="405"/>
      <c r="AL28" s="406"/>
      <c r="AM28" s="404" t="s">
        <v>126</v>
      </c>
      <c r="AN28" s="405"/>
      <c r="AO28" s="405"/>
      <c r="AP28" s="405"/>
      <c r="AQ28" s="405"/>
      <c r="AR28" s="406"/>
      <c r="AS28" s="404" t="s">
        <v>145</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2948402</v>
      </c>
      <c r="BO28" s="424"/>
      <c r="BP28" s="424"/>
      <c r="BQ28" s="424"/>
      <c r="BR28" s="424"/>
      <c r="BS28" s="424"/>
      <c r="BT28" s="424"/>
      <c r="BU28" s="425"/>
      <c r="BV28" s="423">
        <v>3087057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188</v>
      </c>
      <c r="F29" s="402"/>
      <c r="G29" s="402"/>
      <c r="H29" s="402"/>
      <c r="I29" s="402"/>
      <c r="J29" s="402"/>
      <c r="K29" s="403"/>
      <c r="L29" s="404">
        <v>10</v>
      </c>
      <c r="M29" s="405"/>
      <c r="N29" s="405"/>
      <c r="O29" s="405"/>
      <c r="P29" s="406"/>
      <c r="Q29" s="404">
        <v>2330</v>
      </c>
      <c r="R29" s="405"/>
      <c r="S29" s="405"/>
      <c r="T29" s="405"/>
      <c r="U29" s="405"/>
      <c r="V29" s="406"/>
      <c r="W29" s="471"/>
      <c r="X29" s="472"/>
      <c r="Y29" s="473"/>
      <c r="Z29" s="401" t="s">
        <v>189</v>
      </c>
      <c r="AA29" s="402"/>
      <c r="AB29" s="402"/>
      <c r="AC29" s="402"/>
      <c r="AD29" s="402"/>
      <c r="AE29" s="402"/>
      <c r="AF29" s="402"/>
      <c r="AG29" s="403"/>
      <c r="AH29" s="404">
        <v>96</v>
      </c>
      <c r="AI29" s="405"/>
      <c r="AJ29" s="405"/>
      <c r="AK29" s="405"/>
      <c r="AL29" s="406"/>
      <c r="AM29" s="404">
        <v>284314</v>
      </c>
      <c r="AN29" s="405"/>
      <c r="AO29" s="405"/>
      <c r="AP29" s="405"/>
      <c r="AQ29" s="405"/>
      <c r="AR29" s="406"/>
      <c r="AS29" s="404">
        <v>2962</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51396</v>
      </c>
      <c r="BO29" s="429"/>
      <c r="BP29" s="429"/>
      <c r="BQ29" s="429"/>
      <c r="BR29" s="429"/>
      <c r="BS29" s="429"/>
      <c r="BT29" s="429"/>
      <c r="BU29" s="430"/>
      <c r="BV29" s="428">
        <v>51385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94.8</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1254246</v>
      </c>
      <c r="BO30" s="432"/>
      <c r="BP30" s="432"/>
      <c r="BQ30" s="432"/>
      <c r="BR30" s="432"/>
      <c r="BS30" s="432"/>
      <c r="BT30" s="432"/>
      <c r="BU30" s="433"/>
      <c r="BV30" s="431">
        <v>1246440</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200</v>
      </c>
      <c r="V33" s="391"/>
      <c r="W33" s="390" t="s">
        <v>201</v>
      </c>
      <c r="X33" s="390"/>
      <c r="Y33" s="390"/>
      <c r="Z33" s="390"/>
      <c r="AA33" s="390"/>
      <c r="AB33" s="390"/>
      <c r="AC33" s="390"/>
      <c r="AD33" s="390"/>
      <c r="AE33" s="390"/>
      <c r="AF33" s="390"/>
      <c r="AG33" s="390"/>
      <c r="AH33" s="390"/>
      <c r="AI33" s="390"/>
      <c r="AJ33" s="390"/>
      <c r="AK33" s="390"/>
      <c r="AL33" s="216"/>
      <c r="AM33" s="391" t="s">
        <v>202</v>
      </c>
      <c r="AN33" s="391"/>
      <c r="AO33" s="390" t="s">
        <v>201</v>
      </c>
      <c r="AP33" s="390"/>
      <c r="AQ33" s="390"/>
      <c r="AR33" s="390"/>
      <c r="AS33" s="390"/>
      <c r="AT33" s="390"/>
      <c r="AU33" s="390"/>
      <c r="AV33" s="390"/>
      <c r="AW33" s="390"/>
      <c r="AX33" s="390"/>
      <c r="AY33" s="390"/>
      <c r="AZ33" s="390"/>
      <c r="BA33" s="390"/>
      <c r="BB33" s="390"/>
      <c r="BC33" s="390"/>
      <c r="BD33" s="217"/>
      <c r="BE33" s="390" t="s">
        <v>203</v>
      </c>
      <c r="BF33" s="390"/>
      <c r="BG33" s="390" t="s">
        <v>204</v>
      </c>
      <c r="BH33" s="390"/>
      <c r="BI33" s="390"/>
      <c r="BJ33" s="390"/>
      <c r="BK33" s="390"/>
      <c r="BL33" s="390"/>
      <c r="BM33" s="390"/>
      <c r="BN33" s="390"/>
      <c r="BO33" s="390"/>
      <c r="BP33" s="390"/>
      <c r="BQ33" s="390"/>
      <c r="BR33" s="390"/>
      <c r="BS33" s="390"/>
      <c r="BT33" s="390"/>
      <c r="BU33" s="390"/>
      <c r="BV33" s="217"/>
      <c r="BW33" s="391" t="s">
        <v>203</v>
      </c>
      <c r="BX33" s="391"/>
      <c r="BY33" s="390" t="s">
        <v>205</v>
      </c>
      <c r="BZ33" s="390"/>
      <c r="CA33" s="390"/>
      <c r="CB33" s="390"/>
      <c r="CC33" s="390"/>
      <c r="CD33" s="390"/>
      <c r="CE33" s="390"/>
      <c r="CF33" s="390"/>
      <c r="CG33" s="390"/>
      <c r="CH33" s="390"/>
      <c r="CI33" s="390"/>
      <c r="CJ33" s="390"/>
      <c r="CK33" s="390"/>
      <c r="CL33" s="390"/>
      <c r="CM33" s="390"/>
      <c r="CN33" s="216"/>
      <c r="CO33" s="391" t="s">
        <v>206</v>
      </c>
      <c r="CP33" s="391"/>
      <c r="CQ33" s="390" t="s">
        <v>207</v>
      </c>
      <c r="CR33" s="390"/>
      <c r="CS33" s="390"/>
      <c r="CT33" s="390"/>
      <c r="CU33" s="390"/>
      <c r="CV33" s="390"/>
      <c r="CW33" s="390"/>
      <c r="CX33" s="390"/>
      <c r="CY33" s="390"/>
      <c r="CZ33" s="390"/>
      <c r="DA33" s="390"/>
      <c r="DB33" s="390"/>
      <c r="DC33" s="390"/>
      <c r="DD33" s="390"/>
      <c r="DE33" s="390"/>
      <c r="DF33" s="216"/>
      <c r="DG33" s="389" t="s">
        <v>208</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八峰町国民健康保険事業勘定特別会計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IF('各会計、関係団体の財政状況及び健全化判断比率'!B31="","",'各会計、関係団体の財政状況及び健全化判断比率'!B31)</f>
        <v>八峰町営簡易水道事業特別会計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11</v>
      </c>
      <c r="BX34" s="387"/>
      <c r="BY34" s="386" t="str">
        <f>IF('各会計、関係団体の財政状況及び健全化判断比率'!B68="","",'各会計、関係団体の財政状況及び健全化判断比率'!B68)</f>
        <v>秋田県市町村総合事務組合（一般会計）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21</v>
      </c>
      <c r="CP34" s="387"/>
      <c r="CQ34" s="386" t="str">
        <f>IF('各会計、関係団体の財政状況及び健全化判断比率'!BS7="","",'各会計、関係団体の財政状況及び健全化判断比率'!BS7)</f>
        <v>峰浜培養</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八峰町営診療所特別会計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八峰町介護保険事業勘定特別会計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IF('各会計、関係団体の財政状況及び健全化判断比率'!B32="","",'各会計、関係団体の財政状況及び健全化判断比率'!B32)</f>
        <v>八峰町公共下水道事業特別会計</v>
      </c>
      <c r="BH35" s="386"/>
      <c r="BI35" s="386"/>
      <c r="BJ35" s="386"/>
      <c r="BK35" s="386"/>
      <c r="BL35" s="386"/>
      <c r="BM35" s="386"/>
      <c r="BN35" s="386"/>
      <c r="BO35" s="386"/>
      <c r="BP35" s="386"/>
      <c r="BQ35" s="386"/>
      <c r="BR35" s="386"/>
      <c r="BS35" s="386"/>
      <c r="BT35" s="386"/>
      <c r="BU35" s="386"/>
      <c r="BV35" s="214"/>
      <c r="BW35" s="387">
        <f t="shared" ref="BW35:BW43" si="2">IF(BY35="","",BW34+1)</f>
        <v>12</v>
      </c>
      <c r="BX35" s="387"/>
      <c r="BY35" s="386" t="str">
        <f>IF('各会計、関係団体の財政状況及び健全化判断比率'!B69="","",'各会計、関係団体の財政状況及び健全化判断比率'!B69)</f>
        <v>秋田県市町村総合事務組合（交通災害共済事業等特別会計）</v>
      </c>
      <c r="BZ35" s="386"/>
      <c r="CA35" s="386"/>
      <c r="CB35" s="386"/>
      <c r="CC35" s="386"/>
      <c r="CD35" s="386"/>
      <c r="CE35" s="386"/>
      <c r="CF35" s="386"/>
      <c r="CG35" s="386"/>
      <c r="CH35" s="386"/>
      <c r="CI35" s="386"/>
      <c r="CJ35" s="386"/>
      <c r="CK35" s="386"/>
      <c r="CL35" s="386"/>
      <c r="CM35" s="386"/>
      <c r="CN35" s="214"/>
      <c r="CO35" s="387">
        <f t="shared" ref="CO35:CO43" si="3">IF(CQ35="","",CO34+1)</f>
        <v>22</v>
      </c>
      <c r="CP35" s="387"/>
      <c r="CQ35" s="386" t="str">
        <f>IF('各会計、関係団体の財政状況及び健全化判断比率'!BS8="","",'各会計、関係団体の財政状況及び健全化判断比率'!BS8)</f>
        <v>ハタハタの里観光事業</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八峰町後期高齢者医療特別会計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8</v>
      </c>
      <c r="BF36" s="387"/>
      <c r="BG36" s="386" t="str">
        <f>IF('各会計、関係団体の財政状況及び健全化判断比率'!B33="","",'各会計、関係団体の財政状況及び健全化判断比率'!B33)</f>
        <v>八峰町農業集落排水事業特別会計</v>
      </c>
      <c r="BH36" s="386"/>
      <c r="BI36" s="386"/>
      <c r="BJ36" s="386"/>
      <c r="BK36" s="386"/>
      <c r="BL36" s="386"/>
      <c r="BM36" s="386"/>
      <c r="BN36" s="386"/>
      <c r="BO36" s="386"/>
      <c r="BP36" s="386"/>
      <c r="BQ36" s="386"/>
      <c r="BR36" s="386"/>
      <c r="BS36" s="386"/>
      <c r="BT36" s="386"/>
      <c r="BU36" s="386"/>
      <c r="BV36" s="214"/>
      <c r="BW36" s="387">
        <f t="shared" si="2"/>
        <v>13</v>
      </c>
      <c r="BX36" s="387"/>
      <c r="BY36" s="386" t="str">
        <f>IF('各会計、関係団体の財政状況及び健全化判断比率'!B70="","",'各会計、関係団体の財政状況及び健全化判断比率'!B70)</f>
        <v>秋田県市町村会館管理組合（一般会計）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9</v>
      </c>
      <c r="BF37" s="387"/>
      <c r="BG37" s="386" t="str">
        <f>IF('各会計、関係団体の財政状況及び健全化判断比率'!B34="","",'各会計、関係団体の財政状況及び健全化判断比率'!B34)</f>
        <v>八峰町漁業集落排水事業特別会計</v>
      </c>
      <c r="BH37" s="386"/>
      <c r="BI37" s="386"/>
      <c r="BJ37" s="386"/>
      <c r="BK37" s="386"/>
      <c r="BL37" s="386"/>
      <c r="BM37" s="386"/>
      <c r="BN37" s="386"/>
      <c r="BO37" s="386"/>
      <c r="BP37" s="386"/>
      <c r="BQ37" s="386"/>
      <c r="BR37" s="386"/>
      <c r="BS37" s="386"/>
      <c r="BT37" s="386"/>
      <c r="BU37" s="386"/>
      <c r="BV37" s="214"/>
      <c r="BW37" s="387">
        <f t="shared" si="2"/>
        <v>14</v>
      </c>
      <c r="BX37" s="387"/>
      <c r="BY37" s="386" t="str">
        <f>IF('各会計、関係団体の財政状況及び健全化判断比率'!B71="","",'各会計、関係団体の財政状況及び健全化判断比率'!B71)</f>
        <v>秋田県後期高齢者医療広域連合（一般会計）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f t="shared" si="1"/>
        <v>10</v>
      </c>
      <c r="BF38" s="387"/>
      <c r="BG38" s="386" t="str">
        <f>IF('各会計、関係団体の財政状況及び健全化判断比率'!B35="","",'各会計、関係団体の財政状況及び健全化判断比率'!B35)</f>
        <v>八峰町合併処理浄化槽事業特別会計</v>
      </c>
      <c r="BH38" s="386"/>
      <c r="BI38" s="386"/>
      <c r="BJ38" s="386"/>
      <c r="BK38" s="386"/>
      <c r="BL38" s="386"/>
      <c r="BM38" s="386"/>
      <c r="BN38" s="386"/>
      <c r="BO38" s="386"/>
      <c r="BP38" s="386"/>
      <c r="BQ38" s="386"/>
      <c r="BR38" s="386"/>
      <c r="BS38" s="386"/>
      <c r="BT38" s="386"/>
      <c r="BU38" s="386"/>
      <c r="BV38" s="214"/>
      <c r="BW38" s="387">
        <f t="shared" si="2"/>
        <v>15</v>
      </c>
      <c r="BX38" s="387"/>
      <c r="BY38" s="386" t="str">
        <f>IF('各会計、関係団体の財政状況及び健全化判断比率'!B72="","",'各会計、関係団体の財政状況及び健全化判断比率'!B72)</f>
        <v>秋田県後期高齢者医療広域連合（後期高齢者医療特別会計）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16</v>
      </c>
      <c r="BX39" s="387"/>
      <c r="BY39" s="386" t="str">
        <f>IF('各会計、関係団体の財政状況及び健全化判断比率'!B73="","",'各会計、関係団体の財政状況及び健全化判断比率'!B73)</f>
        <v>秋田県町村電算システム共同事業組合（一般会計）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17</v>
      </c>
      <c r="BX40" s="387"/>
      <c r="BY40" s="386" t="str">
        <f>IF('各会計、関係団体の財政状況及び健全化判断比率'!B74="","",'各会計、関係団体の財政状況及び健全化判断比率'!B74)</f>
        <v>能代山本広域市町村圏組合（一般会計）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18</v>
      </c>
      <c r="BX41" s="387"/>
      <c r="BY41" s="386" t="str">
        <f>IF('各会計、関係団体の財政状況及び健全化判断比率'!B75="","",'各会計、関係団体の財政状況及び健全化判断比率'!B75)</f>
        <v>能代山本広域市町村圏組合（特別養護老人ホーム運営事業特別会計）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19</v>
      </c>
      <c r="BX42" s="387"/>
      <c r="BY42" s="386" t="str">
        <f>IF('各会計、関係団体の財政状況及び健全化判断比率'!B76="","",'各会計、関係団体の財政状況及び健全化判断比率'!B76)</f>
        <v>能代山本広域市町村圏組合（能代山本ふるさと市町村圏基金特別会計）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20</v>
      </c>
      <c r="BX43" s="387"/>
      <c r="BY43" s="386" t="str">
        <f>IF('各会計、関係団体の財政状況及び健全化判断比率'!B77="","",'各会計、関係団体の財政状況及び健全化判断比率'!B77)</f>
        <v>能代市山本郡養護老人ホーム組合（一般会計）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486OZCevYBMkJqTMc4CDX3gOeghL9WqBWcdhkuErFbVcfuFXmwmlfked4aca+wJ5kfCH4oCOSic2jx6ZCCJe4w==" saltValue="YmQgd+PKW0im1YU7R7SD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0" t="s">
        <v>560</v>
      </c>
      <c r="D34" s="1210"/>
      <c r="E34" s="1211"/>
      <c r="F34" s="32">
        <v>11.85</v>
      </c>
      <c r="G34" s="33">
        <v>8.82</v>
      </c>
      <c r="H34" s="33">
        <v>5.07</v>
      </c>
      <c r="I34" s="33">
        <v>6.23</v>
      </c>
      <c r="J34" s="34">
        <v>6.63</v>
      </c>
      <c r="K34" s="22"/>
      <c r="L34" s="22"/>
      <c r="M34" s="22"/>
      <c r="N34" s="22"/>
      <c r="O34" s="22"/>
      <c r="P34" s="22"/>
    </row>
    <row r="35" spans="1:16" ht="39" customHeight="1" x14ac:dyDescent="0.15">
      <c r="A35" s="22"/>
      <c r="B35" s="35"/>
      <c r="C35" s="1204" t="s">
        <v>561</v>
      </c>
      <c r="D35" s="1205"/>
      <c r="E35" s="1206"/>
      <c r="F35" s="36">
        <v>0.77</v>
      </c>
      <c r="G35" s="37">
        <v>1.77</v>
      </c>
      <c r="H35" s="37">
        <v>1</v>
      </c>
      <c r="I35" s="37">
        <v>1.1499999999999999</v>
      </c>
      <c r="J35" s="38">
        <v>1.79</v>
      </c>
      <c r="K35" s="22"/>
      <c r="L35" s="22"/>
      <c r="M35" s="22"/>
      <c r="N35" s="22"/>
      <c r="O35" s="22"/>
      <c r="P35" s="22"/>
    </row>
    <row r="36" spans="1:16" ht="39" customHeight="1" x14ac:dyDescent="0.15">
      <c r="A36" s="22"/>
      <c r="B36" s="35"/>
      <c r="C36" s="1204" t="s">
        <v>562</v>
      </c>
      <c r="D36" s="1205"/>
      <c r="E36" s="1206"/>
      <c r="F36" s="36">
        <v>0.5</v>
      </c>
      <c r="G36" s="37">
        <v>0.51</v>
      </c>
      <c r="H36" s="37">
        <v>0.81</v>
      </c>
      <c r="I36" s="37">
        <v>0.72</v>
      </c>
      <c r="J36" s="38">
        <v>0.86</v>
      </c>
      <c r="K36" s="22"/>
      <c r="L36" s="22"/>
      <c r="M36" s="22"/>
      <c r="N36" s="22"/>
      <c r="O36" s="22"/>
      <c r="P36" s="22"/>
    </row>
    <row r="37" spans="1:16" ht="39" customHeight="1" x14ac:dyDescent="0.15">
      <c r="A37" s="22"/>
      <c r="B37" s="35"/>
      <c r="C37" s="1204" t="s">
        <v>563</v>
      </c>
      <c r="D37" s="1205"/>
      <c r="E37" s="1206"/>
      <c r="F37" s="36">
        <v>1.58</v>
      </c>
      <c r="G37" s="37">
        <v>1.49</v>
      </c>
      <c r="H37" s="37">
        <v>0.82</v>
      </c>
      <c r="I37" s="37">
        <v>0.55000000000000004</v>
      </c>
      <c r="J37" s="38">
        <v>0.78</v>
      </c>
      <c r="K37" s="22"/>
      <c r="L37" s="22"/>
      <c r="M37" s="22"/>
      <c r="N37" s="22"/>
      <c r="O37" s="22"/>
      <c r="P37" s="22"/>
    </row>
    <row r="38" spans="1:16" ht="39" customHeight="1" x14ac:dyDescent="0.15">
      <c r="A38" s="22"/>
      <c r="B38" s="35"/>
      <c r="C38" s="1204" t="s">
        <v>564</v>
      </c>
      <c r="D38" s="1205"/>
      <c r="E38" s="1206"/>
      <c r="F38" s="36">
        <v>0.95</v>
      </c>
      <c r="G38" s="37">
        <v>0.24</v>
      </c>
      <c r="H38" s="37">
        <v>0.23</v>
      </c>
      <c r="I38" s="37">
        <v>0.35</v>
      </c>
      <c r="J38" s="38">
        <v>0.77</v>
      </c>
      <c r="K38" s="22"/>
      <c r="L38" s="22"/>
      <c r="M38" s="22"/>
      <c r="N38" s="22"/>
      <c r="O38" s="22"/>
      <c r="P38" s="22"/>
    </row>
    <row r="39" spans="1:16" ht="39" customHeight="1" x14ac:dyDescent="0.15">
      <c r="A39" s="22"/>
      <c r="B39" s="35"/>
      <c r="C39" s="1204" t="s">
        <v>565</v>
      </c>
      <c r="D39" s="1205"/>
      <c r="E39" s="1206"/>
      <c r="F39" s="36">
        <v>0.18</v>
      </c>
      <c r="G39" s="37">
        <v>0.19</v>
      </c>
      <c r="H39" s="37">
        <v>0.19</v>
      </c>
      <c r="I39" s="37">
        <v>0.37</v>
      </c>
      <c r="J39" s="38">
        <v>0.47</v>
      </c>
      <c r="K39" s="22"/>
      <c r="L39" s="22"/>
      <c r="M39" s="22"/>
      <c r="N39" s="22"/>
      <c r="O39" s="22"/>
      <c r="P39" s="22"/>
    </row>
    <row r="40" spans="1:16" ht="39" customHeight="1" x14ac:dyDescent="0.15">
      <c r="A40" s="22"/>
      <c r="B40" s="35"/>
      <c r="C40" s="1204" t="s">
        <v>566</v>
      </c>
      <c r="D40" s="1205"/>
      <c r="E40" s="1206"/>
      <c r="F40" s="36">
        <v>0.06</v>
      </c>
      <c r="G40" s="37">
        <v>0.1</v>
      </c>
      <c r="H40" s="37">
        <v>0.16</v>
      </c>
      <c r="I40" s="37">
        <v>0.15</v>
      </c>
      <c r="J40" s="38">
        <v>0.17</v>
      </c>
      <c r="K40" s="22"/>
      <c r="L40" s="22"/>
      <c r="M40" s="22"/>
      <c r="N40" s="22"/>
      <c r="O40" s="22"/>
      <c r="P40" s="22"/>
    </row>
    <row r="41" spans="1:16" ht="39" customHeight="1" x14ac:dyDescent="0.15">
      <c r="A41" s="22"/>
      <c r="B41" s="35"/>
      <c r="C41" s="1204" t="s">
        <v>567</v>
      </c>
      <c r="D41" s="1205"/>
      <c r="E41" s="1206"/>
      <c r="F41" s="36">
        <v>0.04</v>
      </c>
      <c r="G41" s="37">
        <v>0.1</v>
      </c>
      <c r="H41" s="37">
        <v>0.13</v>
      </c>
      <c r="I41" s="37">
        <v>0.12</v>
      </c>
      <c r="J41" s="38">
        <v>0.16</v>
      </c>
      <c r="K41" s="22"/>
      <c r="L41" s="22"/>
      <c r="M41" s="22"/>
      <c r="N41" s="22"/>
      <c r="O41" s="22"/>
      <c r="P41" s="22"/>
    </row>
    <row r="42" spans="1:16" ht="39" customHeight="1" x14ac:dyDescent="0.15">
      <c r="A42" s="22"/>
      <c r="B42" s="39"/>
      <c r="C42" s="1204" t="s">
        <v>568</v>
      </c>
      <c r="D42" s="1205"/>
      <c r="E42" s="1206"/>
      <c r="F42" s="36" t="s">
        <v>512</v>
      </c>
      <c r="G42" s="37" t="s">
        <v>512</v>
      </c>
      <c r="H42" s="37" t="s">
        <v>512</v>
      </c>
      <c r="I42" s="37" t="s">
        <v>512</v>
      </c>
      <c r="J42" s="38" t="s">
        <v>512</v>
      </c>
      <c r="K42" s="22"/>
      <c r="L42" s="22"/>
      <c r="M42" s="22"/>
      <c r="N42" s="22"/>
      <c r="O42" s="22"/>
      <c r="P42" s="22"/>
    </row>
    <row r="43" spans="1:16" ht="39" customHeight="1" thickBot="1" x14ac:dyDescent="0.2">
      <c r="A43" s="22"/>
      <c r="B43" s="40"/>
      <c r="C43" s="1207" t="s">
        <v>569</v>
      </c>
      <c r="D43" s="1208"/>
      <c r="E43" s="1209"/>
      <c r="F43" s="41">
        <v>0.04</v>
      </c>
      <c r="G43" s="42">
        <v>0.03</v>
      </c>
      <c r="H43" s="42">
        <v>0.02</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id4bXeSS3aVMNqWfbrR4ozcl382WeShlW/ZAhNjZxqlQdKYpboTSsPlIeU0iWXmsvIJkU+tjpC0rXdxWAES7w==" saltValue="/dbnBLRVvsCgQav6QF1O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839</v>
      </c>
      <c r="L45" s="60">
        <v>862</v>
      </c>
      <c r="M45" s="60">
        <v>900</v>
      </c>
      <c r="N45" s="60">
        <v>888</v>
      </c>
      <c r="O45" s="61">
        <v>928</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512</v>
      </c>
      <c r="L46" s="64" t="s">
        <v>512</v>
      </c>
      <c r="M46" s="64" t="s">
        <v>512</v>
      </c>
      <c r="N46" s="64" t="s">
        <v>512</v>
      </c>
      <c r="O46" s="65" t="s">
        <v>512</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512</v>
      </c>
      <c r="L47" s="64" t="s">
        <v>512</v>
      </c>
      <c r="M47" s="64" t="s">
        <v>512</v>
      </c>
      <c r="N47" s="64" t="s">
        <v>512</v>
      </c>
      <c r="O47" s="65" t="s">
        <v>512</v>
      </c>
      <c r="P47" s="48"/>
      <c r="Q47" s="48"/>
      <c r="R47" s="48"/>
      <c r="S47" s="48"/>
      <c r="T47" s="48"/>
      <c r="U47" s="48"/>
    </row>
    <row r="48" spans="1:21" ht="30.75" customHeight="1" x14ac:dyDescent="0.15">
      <c r="A48" s="48"/>
      <c r="B48" s="1232"/>
      <c r="C48" s="1233"/>
      <c r="D48" s="62"/>
      <c r="E48" s="1214" t="s">
        <v>15</v>
      </c>
      <c r="F48" s="1214"/>
      <c r="G48" s="1214"/>
      <c r="H48" s="1214"/>
      <c r="I48" s="1214"/>
      <c r="J48" s="1215"/>
      <c r="K48" s="63">
        <v>323</v>
      </c>
      <c r="L48" s="64">
        <v>314</v>
      </c>
      <c r="M48" s="64">
        <v>329</v>
      </c>
      <c r="N48" s="64">
        <v>302</v>
      </c>
      <c r="O48" s="65">
        <v>305</v>
      </c>
      <c r="P48" s="48"/>
      <c r="Q48" s="48"/>
      <c r="R48" s="48"/>
      <c r="S48" s="48"/>
      <c r="T48" s="48"/>
      <c r="U48" s="48"/>
    </row>
    <row r="49" spans="1:21" ht="30.75" customHeight="1" x14ac:dyDescent="0.15">
      <c r="A49" s="48"/>
      <c r="B49" s="1232"/>
      <c r="C49" s="1233"/>
      <c r="D49" s="62"/>
      <c r="E49" s="1214" t="s">
        <v>16</v>
      </c>
      <c r="F49" s="1214"/>
      <c r="G49" s="1214"/>
      <c r="H49" s="1214"/>
      <c r="I49" s="1214"/>
      <c r="J49" s="1215"/>
      <c r="K49" s="63">
        <v>6</v>
      </c>
      <c r="L49" s="64">
        <v>5</v>
      </c>
      <c r="M49" s="64">
        <v>4</v>
      </c>
      <c r="N49" s="64">
        <v>4</v>
      </c>
      <c r="O49" s="65">
        <v>4</v>
      </c>
      <c r="P49" s="48"/>
      <c r="Q49" s="48"/>
      <c r="R49" s="48"/>
      <c r="S49" s="48"/>
      <c r="T49" s="48"/>
      <c r="U49" s="48"/>
    </row>
    <row r="50" spans="1:21" ht="30.75" customHeight="1" x14ac:dyDescent="0.15">
      <c r="A50" s="48"/>
      <c r="B50" s="1232"/>
      <c r="C50" s="1233"/>
      <c r="D50" s="62"/>
      <c r="E50" s="1214" t="s">
        <v>17</v>
      </c>
      <c r="F50" s="1214"/>
      <c r="G50" s="1214"/>
      <c r="H50" s="1214"/>
      <c r="I50" s="1214"/>
      <c r="J50" s="1215"/>
      <c r="K50" s="63">
        <v>17</v>
      </c>
      <c r="L50" s="64">
        <v>15</v>
      </c>
      <c r="M50" s="64">
        <v>15</v>
      </c>
      <c r="N50" s="64">
        <v>15</v>
      </c>
      <c r="O50" s="65">
        <v>14</v>
      </c>
      <c r="P50" s="48"/>
      <c r="Q50" s="48"/>
      <c r="R50" s="48"/>
      <c r="S50" s="48"/>
      <c r="T50" s="48"/>
      <c r="U50" s="48"/>
    </row>
    <row r="51" spans="1:21" ht="30.75" customHeight="1" x14ac:dyDescent="0.15">
      <c r="A51" s="48"/>
      <c r="B51" s="1234"/>
      <c r="C51" s="1235"/>
      <c r="D51" s="66"/>
      <c r="E51" s="1214" t="s">
        <v>18</v>
      </c>
      <c r="F51" s="1214"/>
      <c r="G51" s="1214"/>
      <c r="H51" s="1214"/>
      <c r="I51" s="1214"/>
      <c r="J51" s="1215"/>
      <c r="K51" s="63">
        <v>1</v>
      </c>
      <c r="L51" s="64" t="s">
        <v>512</v>
      </c>
      <c r="M51" s="64">
        <v>0</v>
      </c>
      <c r="N51" s="64">
        <v>0</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916</v>
      </c>
      <c r="L52" s="64">
        <v>910</v>
      </c>
      <c r="M52" s="64">
        <v>937</v>
      </c>
      <c r="N52" s="64">
        <v>898</v>
      </c>
      <c r="O52" s="65">
        <v>919</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270</v>
      </c>
      <c r="L53" s="69">
        <v>286</v>
      </c>
      <c r="M53" s="69">
        <v>311</v>
      </c>
      <c r="N53" s="69">
        <v>311</v>
      </c>
      <c r="O53" s="70">
        <v>332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595</v>
      </c>
      <c r="L57" s="84" t="s">
        <v>595</v>
      </c>
      <c r="M57" s="84" t="s">
        <v>595</v>
      </c>
      <c r="N57" s="84" t="s">
        <v>595</v>
      </c>
      <c r="O57" s="85" t="s">
        <v>595</v>
      </c>
    </row>
    <row r="58" spans="1:21" ht="31.5" customHeight="1" thickBot="1" x14ac:dyDescent="0.2">
      <c r="B58" s="1222"/>
      <c r="C58" s="1223"/>
      <c r="D58" s="1227" t="s">
        <v>27</v>
      </c>
      <c r="E58" s="1228"/>
      <c r="F58" s="1228"/>
      <c r="G58" s="1228"/>
      <c r="H58" s="1228"/>
      <c r="I58" s="1228"/>
      <c r="J58" s="1229"/>
      <c r="K58" s="86" t="s">
        <v>595</v>
      </c>
      <c r="L58" s="87" t="s">
        <v>595</v>
      </c>
      <c r="M58" s="87" t="s">
        <v>595</v>
      </c>
      <c r="N58" s="87" t="s">
        <v>595</v>
      </c>
      <c r="O58" s="88" t="s">
        <v>595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3ZYL+vRgU+ECe/k4b6gidwzddrpeCjyFtQeq1Sj2hQMRYdpiUJb7txQUET/j0zNib5DErpiYSC72KWcpUaNuQ==" saltValue="qlMKDR6gJQjuKyAxJEEW0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0" t="s">
        <v>30</v>
      </c>
      <c r="C41" s="1251"/>
      <c r="D41" s="102"/>
      <c r="E41" s="1252" t="s">
        <v>31</v>
      </c>
      <c r="F41" s="1252"/>
      <c r="G41" s="1252"/>
      <c r="H41" s="1253"/>
      <c r="I41" s="103">
        <v>8041</v>
      </c>
      <c r="J41" s="104">
        <v>7785</v>
      </c>
      <c r="K41" s="104">
        <v>7708</v>
      </c>
      <c r="L41" s="104">
        <v>7289</v>
      </c>
      <c r="M41" s="105">
        <v>7008</v>
      </c>
    </row>
    <row r="42" spans="2:13" ht="27.75" customHeight="1" x14ac:dyDescent="0.15">
      <c r="B42" s="1240"/>
      <c r="C42" s="1241"/>
      <c r="D42" s="106"/>
      <c r="E42" s="1244" t="s">
        <v>32</v>
      </c>
      <c r="F42" s="1244"/>
      <c r="G42" s="1244"/>
      <c r="H42" s="1245"/>
      <c r="I42" s="107">
        <v>59</v>
      </c>
      <c r="J42" s="108">
        <v>44</v>
      </c>
      <c r="K42" s="108">
        <v>29</v>
      </c>
      <c r="L42" s="108">
        <v>14</v>
      </c>
      <c r="M42" s="109" t="s">
        <v>512</v>
      </c>
    </row>
    <row r="43" spans="2:13" ht="27.75" customHeight="1" x14ac:dyDescent="0.15">
      <c r="B43" s="1240"/>
      <c r="C43" s="1241"/>
      <c r="D43" s="106"/>
      <c r="E43" s="1244" t="s">
        <v>33</v>
      </c>
      <c r="F43" s="1244"/>
      <c r="G43" s="1244"/>
      <c r="H43" s="1245"/>
      <c r="I43" s="107">
        <v>3313</v>
      </c>
      <c r="J43" s="108">
        <v>3154</v>
      </c>
      <c r="K43" s="108">
        <v>3039</v>
      </c>
      <c r="L43" s="108">
        <v>2958</v>
      </c>
      <c r="M43" s="109">
        <v>2902</v>
      </c>
    </row>
    <row r="44" spans="2:13" ht="27.75" customHeight="1" x14ac:dyDescent="0.15">
      <c r="B44" s="1240"/>
      <c r="C44" s="1241"/>
      <c r="D44" s="106"/>
      <c r="E44" s="1244" t="s">
        <v>34</v>
      </c>
      <c r="F44" s="1244"/>
      <c r="G44" s="1244"/>
      <c r="H44" s="1245"/>
      <c r="I44" s="107">
        <v>15</v>
      </c>
      <c r="J44" s="108">
        <v>10</v>
      </c>
      <c r="K44" s="108">
        <v>7</v>
      </c>
      <c r="L44" s="108">
        <v>4</v>
      </c>
      <c r="M44" s="109">
        <v>1</v>
      </c>
    </row>
    <row r="45" spans="2:13" ht="27.75" customHeight="1" x14ac:dyDescent="0.15">
      <c r="B45" s="1240"/>
      <c r="C45" s="1241"/>
      <c r="D45" s="106"/>
      <c r="E45" s="1244" t="s">
        <v>35</v>
      </c>
      <c r="F45" s="1244"/>
      <c r="G45" s="1244"/>
      <c r="H45" s="1245"/>
      <c r="I45" s="107">
        <v>582</v>
      </c>
      <c r="J45" s="108">
        <v>439</v>
      </c>
      <c r="K45" s="108">
        <v>627</v>
      </c>
      <c r="L45" s="108">
        <v>527</v>
      </c>
      <c r="M45" s="109">
        <v>517</v>
      </c>
    </row>
    <row r="46" spans="2:13" ht="27.75" customHeight="1" x14ac:dyDescent="0.15">
      <c r="B46" s="1240"/>
      <c r="C46" s="1241"/>
      <c r="D46" s="110"/>
      <c r="E46" s="1244" t="s">
        <v>36</v>
      </c>
      <c r="F46" s="1244"/>
      <c r="G46" s="1244"/>
      <c r="H46" s="1245"/>
      <c r="I46" s="107">
        <v>10</v>
      </c>
      <c r="J46" s="108">
        <v>6</v>
      </c>
      <c r="K46" s="108">
        <v>5</v>
      </c>
      <c r="L46" s="108">
        <v>4</v>
      </c>
      <c r="M46" s="109">
        <v>2</v>
      </c>
    </row>
    <row r="47" spans="2:13" ht="27.75" customHeight="1" x14ac:dyDescent="0.15">
      <c r="B47" s="1240"/>
      <c r="C47" s="1241"/>
      <c r="D47" s="111"/>
      <c r="E47" s="1254" t="s">
        <v>37</v>
      </c>
      <c r="F47" s="1255"/>
      <c r="G47" s="1255"/>
      <c r="H47" s="1256"/>
      <c r="I47" s="107" t="s">
        <v>512</v>
      </c>
      <c r="J47" s="108" t="s">
        <v>512</v>
      </c>
      <c r="K47" s="108" t="s">
        <v>512</v>
      </c>
      <c r="L47" s="108" t="s">
        <v>512</v>
      </c>
      <c r="M47" s="109" t="s">
        <v>512</v>
      </c>
    </row>
    <row r="48" spans="2:13" ht="27.75" customHeight="1" x14ac:dyDescent="0.15">
      <c r="B48" s="1240"/>
      <c r="C48" s="1241"/>
      <c r="D48" s="106"/>
      <c r="E48" s="1244" t="s">
        <v>38</v>
      </c>
      <c r="F48" s="1244"/>
      <c r="G48" s="1244"/>
      <c r="H48" s="1245"/>
      <c r="I48" s="107" t="s">
        <v>512</v>
      </c>
      <c r="J48" s="108" t="s">
        <v>512</v>
      </c>
      <c r="K48" s="108" t="s">
        <v>512</v>
      </c>
      <c r="L48" s="108" t="s">
        <v>512</v>
      </c>
      <c r="M48" s="109" t="s">
        <v>512</v>
      </c>
    </row>
    <row r="49" spans="2:13" ht="27.75" customHeight="1" x14ac:dyDescent="0.15">
      <c r="B49" s="1242"/>
      <c r="C49" s="1243"/>
      <c r="D49" s="106"/>
      <c r="E49" s="1244" t="s">
        <v>39</v>
      </c>
      <c r="F49" s="1244"/>
      <c r="G49" s="1244"/>
      <c r="H49" s="1245"/>
      <c r="I49" s="107" t="s">
        <v>512</v>
      </c>
      <c r="J49" s="108" t="s">
        <v>512</v>
      </c>
      <c r="K49" s="108" t="s">
        <v>512</v>
      </c>
      <c r="L49" s="108" t="s">
        <v>512</v>
      </c>
      <c r="M49" s="109" t="s">
        <v>512</v>
      </c>
    </row>
    <row r="50" spans="2:13" ht="27.75" customHeight="1" x14ac:dyDescent="0.15">
      <c r="B50" s="1238" t="s">
        <v>40</v>
      </c>
      <c r="C50" s="1239"/>
      <c r="D50" s="112"/>
      <c r="E50" s="1244" t="s">
        <v>41</v>
      </c>
      <c r="F50" s="1244"/>
      <c r="G50" s="1244"/>
      <c r="H50" s="1245"/>
      <c r="I50" s="107">
        <v>2861</v>
      </c>
      <c r="J50" s="108">
        <v>3149</v>
      </c>
      <c r="K50" s="108">
        <v>3397</v>
      </c>
      <c r="L50" s="108">
        <v>3464</v>
      </c>
      <c r="M50" s="109">
        <v>3440</v>
      </c>
    </row>
    <row r="51" spans="2:13" ht="27.75" customHeight="1" x14ac:dyDescent="0.15">
      <c r="B51" s="1240"/>
      <c r="C51" s="1241"/>
      <c r="D51" s="106"/>
      <c r="E51" s="1244" t="s">
        <v>42</v>
      </c>
      <c r="F51" s="1244"/>
      <c r="G51" s="1244"/>
      <c r="H51" s="1245"/>
      <c r="I51" s="107">
        <v>68</v>
      </c>
      <c r="J51" s="108">
        <v>56</v>
      </c>
      <c r="K51" s="108">
        <v>42</v>
      </c>
      <c r="L51" s="108">
        <v>34</v>
      </c>
      <c r="M51" s="109">
        <v>30</v>
      </c>
    </row>
    <row r="52" spans="2:13" ht="27.75" customHeight="1" x14ac:dyDescent="0.15">
      <c r="B52" s="1242"/>
      <c r="C52" s="1243"/>
      <c r="D52" s="106"/>
      <c r="E52" s="1244" t="s">
        <v>43</v>
      </c>
      <c r="F52" s="1244"/>
      <c r="G52" s="1244"/>
      <c r="H52" s="1245"/>
      <c r="I52" s="107">
        <v>8654</v>
      </c>
      <c r="J52" s="108">
        <v>8114</v>
      </c>
      <c r="K52" s="108">
        <v>7697</v>
      </c>
      <c r="L52" s="108">
        <v>7505</v>
      </c>
      <c r="M52" s="109">
        <v>6970</v>
      </c>
    </row>
    <row r="53" spans="2:13" ht="27.75" customHeight="1" thickBot="1" x14ac:dyDescent="0.2">
      <c r="B53" s="1246" t="s">
        <v>44</v>
      </c>
      <c r="C53" s="1247"/>
      <c r="D53" s="113"/>
      <c r="E53" s="1248" t="s">
        <v>45</v>
      </c>
      <c r="F53" s="1248"/>
      <c r="G53" s="1248"/>
      <c r="H53" s="1249"/>
      <c r="I53" s="114">
        <v>437</v>
      </c>
      <c r="J53" s="115">
        <v>120</v>
      </c>
      <c r="K53" s="115">
        <v>279</v>
      </c>
      <c r="L53" s="115">
        <v>-205</v>
      </c>
      <c r="M53" s="116">
        <v>-8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vwzrFHKxQIZNk1sDROnmbxC8h/IPvwgnq7ejdXpzK5pR3Q2vbhd78zkix8aNDiam5aSAWdl1N0SUM8fMhM+AQ==" saltValue="3TpVyVNyE5kD1HSOHgHI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5" t="s">
        <v>48</v>
      </c>
      <c r="D55" s="1265"/>
      <c r="E55" s="1266"/>
      <c r="F55" s="128">
        <v>3080</v>
      </c>
      <c r="G55" s="128">
        <v>3087</v>
      </c>
      <c r="H55" s="129">
        <v>2948</v>
      </c>
    </row>
    <row r="56" spans="2:8" ht="52.5" customHeight="1" x14ac:dyDescent="0.15">
      <c r="B56" s="130"/>
      <c r="C56" s="1267" t="s">
        <v>49</v>
      </c>
      <c r="D56" s="1267"/>
      <c r="E56" s="1268"/>
      <c r="F56" s="131">
        <v>51</v>
      </c>
      <c r="G56" s="131">
        <v>51</v>
      </c>
      <c r="H56" s="132">
        <v>51</v>
      </c>
    </row>
    <row r="57" spans="2:8" ht="53.25" customHeight="1" x14ac:dyDescent="0.15">
      <c r="B57" s="130"/>
      <c r="C57" s="1269" t="s">
        <v>50</v>
      </c>
      <c r="D57" s="1269"/>
      <c r="E57" s="1270"/>
      <c r="F57" s="133">
        <v>1244</v>
      </c>
      <c r="G57" s="133">
        <v>1246</v>
      </c>
      <c r="H57" s="134">
        <v>1254</v>
      </c>
    </row>
    <row r="58" spans="2:8" ht="45.75" customHeight="1" x14ac:dyDescent="0.15">
      <c r="B58" s="135"/>
      <c r="C58" s="1257" t="s">
        <v>590</v>
      </c>
      <c r="D58" s="1258"/>
      <c r="E58" s="1259"/>
      <c r="F58" s="136">
        <v>1061</v>
      </c>
      <c r="G58" s="136">
        <v>1062</v>
      </c>
      <c r="H58" s="137">
        <v>1063</v>
      </c>
    </row>
    <row r="59" spans="2:8" ht="45.75" customHeight="1" x14ac:dyDescent="0.15">
      <c r="B59" s="135"/>
      <c r="C59" s="1257" t="s">
        <v>591</v>
      </c>
      <c r="D59" s="1258"/>
      <c r="E59" s="1259"/>
      <c r="F59" s="136">
        <v>113</v>
      </c>
      <c r="G59" s="136">
        <v>113</v>
      </c>
      <c r="H59" s="137">
        <v>114</v>
      </c>
    </row>
    <row r="60" spans="2:8" ht="45.75" customHeight="1" x14ac:dyDescent="0.15">
      <c r="B60" s="135"/>
      <c r="C60" s="1257" t="s">
        <v>592</v>
      </c>
      <c r="D60" s="1258"/>
      <c r="E60" s="1259"/>
      <c r="F60" s="136">
        <v>17</v>
      </c>
      <c r="G60" s="136">
        <v>26</v>
      </c>
      <c r="H60" s="137">
        <v>32</v>
      </c>
    </row>
    <row r="61" spans="2:8" ht="45.75" customHeight="1" x14ac:dyDescent="0.15">
      <c r="B61" s="135"/>
      <c r="C61" s="1257" t="s">
        <v>593</v>
      </c>
      <c r="D61" s="1258"/>
      <c r="E61" s="1259"/>
      <c r="F61" s="136">
        <v>21</v>
      </c>
      <c r="G61" s="136">
        <v>21</v>
      </c>
      <c r="H61" s="137">
        <v>21</v>
      </c>
    </row>
    <row r="62" spans="2:8" ht="45.75" customHeight="1" thickBot="1" x14ac:dyDescent="0.2">
      <c r="B62" s="138"/>
      <c r="C62" s="1260" t="s">
        <v>594</v>
      </c>
      <c r="D62" s="1261"/>
      <c r="E62" s="1262"/>
      <c r="F62" s="139">
        <v>27</v>
      </c>
      <c r="G62" s="139">
        <v>19</v>
      </c>
      <c r="H62" s="140">
        <v>17</v>
      </c>
    </row>
    <row r="63" spans="2:8" ht="52.5" customHeight="1" thickBot="1" x14ac:dyDescent="0.2">
      <c r="B63" s="141"/>
      <c r="C63" s="1263" t="s">
        <v>51</v>
      </c>
      <c r="D63" s="1263"/>
      <c r="E63" s="1264"/>
      <c r="F63" s="142">
        <v>4375</v>
      </c>
      <c r="G63" s="142">
        <v>4385</v>
      </c>
      <c r="H63" s="143">
        <v>4254</v>
      </c>
    </row>
    <row r="64" spans="2:8" ht="15" customHeight="1" x14ac:dyDescent="0.15"/>
  </sheetData>
  <sheetProtection algorithmName="SHA-512" hashValue="VcYUdFkDqnygaKOZ8dFLKZt97Y9P+1z9JlegsCej6mswfYqXvAcTvLDC7VdxiojqCWznDg1VG9dzNjUpltz1qA==" saltValue="QYBeY0UbQzGR6nJz4qbg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601</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554</v>
      </c>
      <c r="BQ50" s="1305"/>
      <c r="BR50" s="1305"/>
      <c r="BS50" s="1305"/>
      <c r="BT50" s="1305"/>
      <c r="BU50" s="1305"/>
      <c r="BV50" s="1305"/>
      <c r="BW50" s="1305"/>
      <c r="BX50" s="1305" t="s">
        <v>555</v>
      </c>
      <c r="BY50" s="1305"/>
      <c r="BZ50" s="1305"/>
      <c r="CA50" s="1305"/>
      <c r="CB50" s="1305"/>
      <c r="CC50" s="1305"/>
      <c r="CD50" s="1305"/>
      <c r="CE50" s="1305"/>
      <c r="CF50" s="1305" t="s">
        <v>556</v>
      </c>
      <c r="CG50" s="1305"/>
      <c r="CH50" s="1305"/>
      <c r="CI50" s="1305"/>
      <c r="CJ50" s="1305"/>
      <c r="CK50" s="1305"/>
      <c r="CL50" s="1305"/>
      <c r="CM50" s="1305"/>
      <c r="CN50" s="1305" t="s">
        <v>557</v>
      </c>
      <c r="CO50" s="1305"/>
      <c r="CP50" s="1305"/>
      <c r="CQ50" s="1305"/>
      <c r="CR50" s="1305"/>
      <c r="CS50" s="1305"/>
      <c r="CT50" s="1305"/>
      <c r="CU50" s="1305"/>
      <c r="CV50" s="1305" t="s">
        <v>558</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602</v>
      </c>
      <c r="AO51" s="1309"/>
      <c r="AP51" s="1309"/>
      <c r="AQ51" s="1309"/>
      <c r="AR51" s="1309"/>
      <c r="AS51" s="1309"/>
      <c r="AT51" s="1309"/>
      <c r="AU51" s="1309"/>
      <c r="AV51" s="1309"/>
      <c r="AW51" s="1309"/>
      <c r="AX51" s="1309"/>
      <c r="AY51" s="1309"/>
      <c r="AZ51" s="1309"/>
      <c r="BA51" s="1309"/>
      <c r="BB51" s="1309" t="s">
        <v>603</v>
      </c>
      <c r="BC51" s="1309"/>
      <c r="BD51" s="1309"/>
      <c r="BE51" s="1309"/>
      <c r="BF51" s="1309"/>
      <c r="BG51" s="1309"/>
      <c r="BH51" s="1309"/>
      <c r="BI51" s="1309"/>
      <c r="BJ51" s="1309"/>
      <c r="BK51" s="1309"/>
      <c r="BL51" s="1309"/>
      <c r="BM51" s="1309"/>
      <c r="BN51" s="1309"/>
      <c r="BO51" s="1309"/>
      <c r="BP51" s="1310">
        <v>12.4</v>
      </c>
      <c r="BQ51" s="1310"/>
      <c r="BR51" s="1310"/>
      <c r="BS51" s="1310"/>
      <c r="BT51" s="1310"/>
      <c r="BU51" s="1310"/>
      <c r="BV51" s="1310"/>
      <c r="BW51" s="1310"/>
      <c r="BX51" s="1310">
        <v>3.5</v>
      </c>
      <c r="BY51" s="1310"/>
      <c r="BZ51" s="1310"/>
      <c r="CA51" s="1310"/>
      <c r="CB51" s="1310"/>
      <c r="CC51" s="1310"/>
      <c r="CD51" s="1310"/>
      <c r="CE51" s="1310"/>
      <c r="CF51" s="1310">
        <v>8.6999999999999993</v>
      </c>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604</v>
      </c>
      <c r="BC53" s="1309"/>
      <c r="BD53" s="1309"/>
      <c r="BE53" s="1309"/>
      <c r="BF53" s="1309"/>
      <c r="BG53" s="1309"/>
      <c r="BH53" s="1309"/>
      <c r="BI53" s="1309"/>
      <c r="BJ53" s="1309"/>
      <c r="BK53" s="1309"/>
      <c r="BL53" s="1309"/>
      <c r="BM53" s="1309"/>
      <c r="BN53" s="1309"/>
      <c r="BO53" s="1309"/>
      <c r="BP53" s="1310">
        <v>54</v>
      </c>
      <c r="BQ53" s="1310"/>
      <c r="BR53" s="1310"/>
      <c r="BS53" s="1310"/>
      <c r="BT53" s="1310"/>
      <c r="BU53" s="1310"/>
      <c r="BV53" s="1310"/>
      <c r="BW53" s="1310"/>
      <c r="BX53" s="1310">
        <v>55</v>
      </c>
      <c r="BY53" s="1310"/>
      <c r="BZ53" s="1310"/>
      <c r="CA53" s="1310"/>
      <c r="CB53" s="1310"/>
      <c r="CC53" s="1310"/>
      <c r="CD53" s="1310"/>
      <c r="CE53" s="1310"/>
      <c r="CF53" s="1310">
        <v>54.4</v>
      </c>
      <c r="CG53" s="1310"/>
      <c r="CH53" s="1310"/>
      <c r="CI53" s="1310"/>
      <c r="CJ53" s="1310"/>
      <c r="CK53" s="1310"/>
      <c r="CL53" s="1310"/>
      <c r="CM53" s="1310"/>
      <c r="CN53" s="1310">
        <v>57.1</v>
      </c>
      <c r="CO53" s="1310"/>
      <c r="CP53" s="1310"/>
      <c r="CQ53" s="1310"/>
      <c r="CR53" s="1310"/>
      <c r="CS53" s="1310"/>
      <c r="CT53" s="1310"/>
      <c r="CU53" s="1310"/>
      <c r="CV53" s="1310">
        <v>59.8</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605</v>
      </c>
      <c r="AO55" s="1305"/>
      <c r="AP55" s="1305"/>
      <c r="AQ55" s="1305"/>
      <c r="AR55" s="1305"/>
      <c r="AS55" s="1305"/>
      <c r="AT55" s="1305"/>
      <c r="AU55" s="1305"/>
      <c r="AV55" s="1305"/>
      <c r="AW55" s="1305"/>
      <c r="AX55" s="1305"/>
      <c r="AY55" s="1305"/>
      <c r="AZ55" s="1305"/>
      <c r="BA55" s="1305"/>
      <c r="BB55" s="1309" t="s">
        <v>603</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604</v>
      </c>
      <c r="BC57" s="1309"/>
      <c r="BD57" s="1309"/>
      <c r="BE57" s="1309"/>
      <c r="BF57" s="1309"/>
      <c r="BG57" s="1309"/>
      <c r="BH57" s="1309"/>
      <c r="BI57" s="1309"/>
      <c r="BJ57" s="1309"/>
      <c r="BK57" s="1309"/>
      <c r="BL57" s="1309"/>
      <c r="BM57" s="1309"/>
      <c r="BN57" s="1309"/>
      <c r="BO57" s="1309"/>
      <c r="BP57" s="1310">
        <v>55.3</v>
      </c>
      <c r="BQ57" s="1310"/>
      <c r="BR57" s="1310"/>
      <c r="BS57" s="1310"/>
      <c r="BT57" s="1310"/>
      <c r="BU57" s="1310"/>
      <c r="BV57" s="1310"/>
      <c r="BW57" s="1310"/>
      <c r="BX57" s="1310">
        <v>56.3</v>
      </c>
      <c r="BY57" s="1310"/>
      <c r="BZ57" s="1310"/>
      <c r="CA57" s="1310"/>
      <c r="CB57" s="1310"/>
      <c r="CC57" s="1310"/>
      <c r="CD57" s="1310"/>
      <c r="CE57" s="1310"/>
      <c r="CF57" s="1310">
        <v>58.3</v>
      </c>
      <c r="CG57" s="1310"/>
      <c r="CH57" s="1310"/>
      <c r="CI57" s="1310"/>
      <c r="CJ57" s="1310"/>
      <c r="CK57" s="1310"/>
      <c r="CL57" s="1310"/>
      <c r="CM57" s="1310"/>
      <c r="CN57" s="1310">
        <v>60.2</v>
      </c>
      <c r="CO57" s="1310"/>
      <c r="CP57" s="1310"/>
      <c r="CQ57" s="1310"/>
      <c r="CR57" s="1310"/>
      <c r="CS57" s="1310"/>
      <c r="CT57" s="1310"/>
      <c r="CU57" s="1310"/>
      <c r="CV57" s="1310">
        <v>59.9</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606</v>
      </c>
    </row>
    <row r="64" spans="1:109" x14ac:dyDescent="0.15">
      <c r="B64" s="1280"/>
      <c r="G64" s="1287"/>
      <c r="I64" s="1320"/>
      <c r="J64" s="1320"/>
      <c r="K64" s="1320"/>
      <c r="L64" s="1320"/>
      <c r="M64" s="1320"/>
      <c r="N64" s="1321"/>
      <c r="AM64" s="1287"/>
      <c r="AN64" s="1287" t="s">
        <v>599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601</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554</v>
      </c>
      <c r="BQ72" s="1305"/>
      <c r="BR72" s="1305"/>
      <c r="BS72" s="1305"/>
      <c r="BT72" s="1305"/>
      <c r="BU72" s="1305"/>
      <c r="BV72" s="1305"/>
      <c r="BW72" s="1305"/>
      <c r="BX72" s="1305" t="s">
        <v>555</v>
      </c>
      <c r="BY72" s="1305"/>
      <c r="BZ72" s="1305"/>
      <c r="CA72" s="1305"/>
      <c r="CB72" s="1305"/>
      <c r="CC72" s="1305"/>
      <c r="CD72" s="1305"/>
      <c r="CE72" s="1305"/>
      <c r="CF72" s="1305" t="s">
        <v>556</v>
      </c>
      <c r="CG72" s="1305"/>
      <c r="CH72" s="1305"/>
      <c r="CI72" s="1305"/>
      <c r="CJ72" s="1305"/>
      <c r="CK72" s="1305"/>
      <c r="CL72" s="1305"/>
      <c r="CM72" s="1305"/>
      <c r="CN72" s="1305" t="s">
        <v>557</v>
      </c>
      <c r="CO72" s="1305"/>
      <c r="CP72" s="1305"/>
      <c r="CQ72" s="1305"/>
      <c r="CR72" s="1305"/>
      <c r="CS72" s="1305"/>
      <c r="CT72" s="1305"/>
      <c r="CU72" s="1305"/>
      <c r="CV72" s="1305" t="s">
        <v>558</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602</v>
      </c>
      <c r="AO73" s="1309"/>
      <c r="AP73" s="1309"/>
      <c r="AQ73" s="1309"/>
      <c r="AR73" s="1309"/>
      <c r="AS73" s="1309"/>
      <c r="AT73" s="1309"/>
      <c r="AU73" s="1309"/>
      <c r="AV73" s="1309"/>
      <c r="AW73" s="1309"/>
      <c r="AX73" s="1309"/>
      <c r="AY73" s="1309"/>
      <c r="AZ73" s="1309"/>
      <c r="BA73" s="1309"/>
      <c r="BB73" s="1309" t="s">
        <v>603</v>
      </c>
      <c r="BC73" s="1309"/>
      <c r="BD73" s="1309"/>
      <c r="BE73" s="1309"/>
      <c r="BF73" s="1309"/>
      <c r="BG73" s="1309"/>
      <c r="BH73" s="1309"/>
      <c r="BI73" s="1309"/>
      <c r="BJ73" s="1309"/>
      <c r="BK73" s="1309"/>
      <c r="BL73" s="1309"/>
      <c r="BM73" s="1309"/>
      <c r="BN73" s="1309"/>
      <c r="BO73" s="1309"/>
      <c r="BP73" s="1310">
        <v>12.4</v>
      </c>
      <c r="BQ73" s="1310"/>
      <c r="BR73" s="1310"/>
      <c r="BS73" s="1310"/>
      <c r="BT73" s="1310"/>
      <c r="BU73" s="1310"/>
      <c r="BV73" s="1310"/>
      <c r="BW73" s="1310"/>
      <c r="BX73" s="1310">
        <v>3.5</v>
      </c>
      <c r="BY73" s="1310"/>
      <c r="BZ73" s="1310"/>
      <c r="CA73" s="1310"/>
      <c r="CB73" s="1310"/>
      <c r="CC73" s="1310"/>
      <c r="CD73" s="1310"/>
      <c r="CE73" s="1310"/>
      <c r="CF73" s="1310">
        <v>8.6999999999999993</v>
      </c>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608</v>
      </c>
      <c r="BC75" s="1309"/>
      <c r="BD75" s="1309"/>
      <c r="BE75" s="1309"/>
      <c r="BF75" s="1309"/>
      <c r="BG75" s="1309"/>
      <c r="BH75" s="1309"/>
      <c r="BI75" s="1309"/>
      <c r="BJ75" s="1309"/>
      <c r="BK75" s="1309"/>
      <c r="BL75" s="1309"/>
      <c r="BM75" s="1309"/>
      <c r="BN75" s="1309"/>
      <c r="BO75" s="1309"/>
      <c r="BP75" s="1310">
        <v>8.1999999999999993</v>
      </c>
      <c r="BQ75" s="1310"/>
      <c r="BR75" s="1310"/>
      <c r="BS75" s="1310"/>
      <c r="BT75" s="1310"/>
      <c r="BU75" s="1310"/>
      <c r="BV75" s="1310"/>
      <c r="BW75" s="1310"/>
      <c r="BX75" s="1310">
        <v>8.1999999999999993</v>
      </c>
      <c r="BY75" s="1310"/>
      <c r="BZ75" s="1310"/>
      <c r="CA75" s="1310"/>
      <c r="CB75" s="1310"/>
      <c r="CC75" s="1310"/>
      <c r="CD75" s="1310"/>
      <c r="CE75" s="1310"/>
      <c r="CF75" s="1310">
        <v>8.6</v>
      </c>
      <c r="CG75" s="1310"/>
      <c r="CH75" s="1310"/>
      <c r="CI75" s="1310"/>
      <c r="CJ75" s="1310"/>
      <c r="CK75" s="1310"/>
      <c r="CL75" s="1310"/>
      <c r="CM75" s="1310"/>
      <c r="CN75" s="1310">
        <v>9.4</v>
      </c>
      <c r="CO75" s="1310"/>
      <c r="CP75" s="1310"/>
      <c r="CQ75" s="1310"/>
      <c r="CR75" s="1310"/>
      <c r="CS75" s="1310"/>
      <c r="CT75" s="1310"/>
      <c r="CU75" s="1310"/>
      <c r="CV75" s="1310">
        <v>10.1</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605</v>
      </c>
      <c r="AO77" s="1305"/>
      <c r="AP77" s="1305"/>
      <c r="AQ77" s="1305"/>
      <c r="AR77" s="1305"/>
      <c r="AS77" s="1305"/>
      <c r="AT77" s="1305"/>
      <c r="AU77" s="1305"/>
      <c r="AV77" s="1305"/>
      <c r="AW77" s="1305"/>
      <c r="AX77" s="1305"/>
      <c r="AY77" s="1305"/>
      <c r="AZ77" s="1305"/>
      <c r="BA77" s="1305"/>
      <c r="BB77" s="1309" t="s">
        <v>603</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608</v>
      </c>
      <c r="BC79" s="1309"/>
      <c r="BD79" s="1309"/>
      <c r="BE79" s="1309"/>
      <c r="BF79" s="1309"/>
      <c r="BG79" s="1309"/>
      <c r="BH79" s="1309"/>
      <c r="BI79" s="1309"/>
      <c r="BJ79" s="1309"/>
      <c r="BK79" s="1309"/>
      <c r="BL79" s="1309"/>
      <c r="BM79" s="1309"/>
      <c r="BN79" s="1309"/>
      <c r="BO79" s="1309"/>
      <c r="BP79" s="1310">
        <v>8.6</v>
      </c>
      <c r="BQ79" s="1310"/>
      <c r="BR79" s="1310"/>
      <c r="BS79" s="1310"/>
      <c r="BT79" s="1310"/>
      <c r="BU79" s="1310"/>
      <c r="BV79" s="1310"/>
      <c r="BW79" s="1310"/>
      <c r="BX79" s="1310">
        <v>8.5</v>
      </c>
      <c r="BY79" s="1310"/>
      <c r="BZ79" s="1310"/>
      <c r="CA79" s="1310"/>
      <c r="CB79" s="1310"/>
      <c r="CC79" s="1310"/>
      <c r="CD79" s="1310"/>
      <c r="CE79" s="1310"/>
      <c r="CF79" s="1310">
        <v>8.5</v>
      </c>
      <c r="CG79" s="1310"/>
      <c r="CH79" s="1310"/>
      <c r="CI79" s="1310"/>
      <c r="CJ79" s="1310"/>
      <c r="CK79" s="1310"/>
      <c r="CL79" s="1310"/>
      <c r="CM79" s="1310"/>
      <c r="CN79" s="1310">
        <v>8.6</v>
      </c>
      <c r="CO79" s="1310"/>
      <c r="CP79" s="1310"/>
      <c r="CQ79" s="1310"/>
      <c r="CR79" s="1310"/>
      <c r="CS79" s="1310"/>
      <c r="CT79" s="1310"/>
      <c r="CU79" s="1310"/>
      <c r="CV79" s="1310">
        <v>8.6</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VvT81/64Bjzl1aoOV3AGcvC/XalL7pHfNOjq1pDbgmHK9z+5dAozvizcUpIyxe7qEGVeB8FiRIr3yD4l4SuTKg==" saltValue="xNvxWg2zq6DpNfNyAnpwL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dv5gVch0GzVGtP1fRdhJDGiCluV/CTuMZqD5QDhyjgfeaespgAxM8p8fv9d9E/OTtbYhgaaRgLbPH7vE0NmX8g==" saltValue="YKcG4x7xO2wRdp3m8UhYC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sY7TSYaJN6L7RLj/q6w21wB69k5rsne0ILRzFeHo5W6q+HVZQtnG95tdUUe//ZZdGgatKF/EqxoFZEhLO4Ggmg==" saltValue="/2caQ3745FO4t5BdjVKIO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169528</v>
      </c>
      <c r="E3" s="162"/>
      <c r="F3" s="163">
        <v>162193</v>
      </c>
      <c r="G3" s="164"/>
      <c r="H3" s="165"/>
    </row>
    <row r="4" spans="1:8" x14ac:dyDescent="0.15">
      <c r="A4" s="166"/>
      <c r="B4" s="167"/>
      <c r="C4" s="168"/>
      <c r="D4" s="169">
        <v>64827</v>
      </c>
      <c r="E4" s="170"/>
      <c r="F4" s="171">
        <v>79985</v>
      </c>
      <c r="G4" s="172"/>
      <c r="H4" s="173"/>
    </row>
    <row r="5" spans="1:8" x14ac:dyDescent="0.15">
      <c r="A5" s="154" t="s">
        <v>546</v>
      </c>
      <c r="B5" s="159"/>
      <c r="C5" s="160"/>
      <c r="D5" s="161">
        <v>84271</v>
      </c>
      <c r="E5" s="162"/>
      <c r="F5" s="163">
        <v>168868</v>
      </c>
      <c r="G5" s="164"/>
      <c r="H5" s="165"/>
    </row>
    <row r="6" spans="1:8" x14ac:dyDescent="0.15">
      <c r="A6" s="166"/>
      <c r="B6" s="167"/>
      <c r="C6" s="168"/>
      <c r="D6" s="169">
        <v>55475</v>
      </c>
      <c r="E6" s="170"/>
      <c r="F6" s="171">
        <v>79360</v>
      </c>
      <c r="G6" s="172"/>
      <c r="H6" s="173"/>
    </row>
    <row r="7" spans="1:8" x14ac:dyDescent="0.15">
      <c r="A7" s="154" t="s">
        <v>547</v>
      </c>
      <c r="B7" s="159"/>
      <c r="C7" s="160"/>
      <c r="D7" s="161">
        <v>141888</v>
      </c>
      <c r="E7" s="162"/>
      <c r="F7" s="163">
        <v>202870</v>
      </c>
      <c r="G7" s="164"/>
      <c r="H7" s="165"/>
    </row>
    <row r="8" spans="1:8" x14ac:dyDescent="0.15">
      <c r="A8" s="166"/>
      <c r="B8" s="167"/>
      <c r="C8" s="168"/>
      <c r="D8" s="169">
        <v>113050</v>
      </c>
      <c r="E8" s="170"/>
      <c r="F8" s="171">
        <v>79735</v>
      </c>
      <c r="G8" s="172"/>
      <c r="H8" s="173"/>
    </row>
    <row r="9" spans="1:8" x14ac:dyDescent="0.15">
      <c r="A9" s="154" t="s">
        <v>548</v>
      </c>
      <c r="B9" s="159"/>
      <c r="C9" s="160"/>
      <c r="D9" s="161">
        <v>77155</v>
      </c>
      <c r="E9" s="162"/>
      <c r="F9" s="163">
        <v>167497</v>
      </c>
      <c r="G9" s="164"/>
      <c r="H9" s="165"/>
    </row>
    <row r="10" spans="1:8" x14ac:dyDescent="0.15">
      <c r="A10" s="166"/>
      <c r="B10" s="167"/>
      <c r="C10" s="168"/>
      <c r="D10" s="169">
        <v>40358</v>
      </c>
      <c r="E10" s="170"/>
      <c r="F10" s="171">
        <v>82571</v>
      </c>
      <c r="G10" s="172"/>
      <c r="H10" s="173"/>
    </row>
    <row r="11" spans="1:8" x14ac:dyDescent="0.15">
      <c r="A11" s="154" t="s">
        <v>549</v>
      </c>
      <c r="B11" s="159"/>
      <c r="C11" s="160"/>
      <c r="D11" s="161">
        <v>88171</v>
      </c>
      <c r="E11" s="162"/>
      <c r="F11" s="163">
        <v>190274</v>
      </c>
      <c r="G11" s="164"/>
      <c r="H11" s="165"/>
    </row>
    <row r="12" spans="1:8" x14ac:dyDescent="0.15">
      <c r="A12" s="166"/>
      <c r="B12" s="167"/>
      <c r="C12" s="174"/>
      <c r="D12" s="169">
        <v>56715</v>
      </c>
      <c r="E12" s="170"/>
      <c r="F12" s="171">
        <v>88584</v>
      </c>
      <c r="G12" s="172"/>
      <c r="H12" s="173"/>
    </row>
    <row r="13" spans="1:8" x14ac:dyDescent="0.15">
      <c r="A13" s="154"/>
      <c r="B13" s="159"/>
      <c r="C13" s="175"/>
      <c r="D13" s="176">
        <v>112203</v>
      </c>
      <c r="E13" s="177"/>
      <c r="F13" s="178">
        <v>178340</v>
      </c>
      <c r="G13" s="179"/>
      <c r="H13" s="165"/>
    </row>
    <row r="14" spans="1:8" x14ac:dyDescent="0.15">
      <c r="A14" s="166"/>
      <c r="B14" s="167"/>
      <c r="C14" s="168"/>
      <c r="D14" s="169">
        <v>66085</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12.04</v>
      </c>
      <c r="C19" s="180">
        <f>ROUND(VALUE(SUBSTITUTE(実質収支比率等に係る経年分析!G$48,"▲","-")),2)</f>
        <v>9.02</v>
      </c>
      <c r="D19" s="180">
        <f>ROUND(VALUE(SUBSTITUTE(実質収支比率等に係る経年分析!H$48,"▲","-")),2)</f>
        <v>5.27</v>
      </c>
      <c r="E19" s="180">
        <f>ROUND(VALUE(SUBSTITUTE(実質収支比率等に係る経年分析!I$48,"▲","-")),2)</f>
        <v>6.61</v>
      </c>
      <c r="F19" s="180">
        <f>ROUND(VALUE(SUBSTITUTE(実質収支比率等に係る経年分析!J$48,"▲","-")),2)</f>
        <v>7.11</v>
      </c>
    </row>
    <row r="20" spans="1:11" x14ac:dyDescent="0.15">
      <c r="A20" s="180" t="s">
        <v>55</v>
      </c>
      <c r="B20" s="180">
        <f>ROUND(VALUE(SUBSTITUTE(実質収支比率等に係る経年分析!F$47,"▲","-")),2)</f>
        <v>58.38</v>
      </c>
      <c r="C20" s="180">
        <f>ROUND(VALUE(SUBSTITUTE(実質収支比率等に係る経年分析!G$47,"▲","-")),2)</f>
        <v>67.28</v>
      </c>
      <c r="D20" s="180">
        <f>ROUND(VALUE(SUBSTITUTE(実質収支比率等に係る経年分析!H$47,"▲","-")),2)</f>
        <v>74.91</v>
      </c>
      <c r="E20" s="180">
        <f>ROUND(VALUE(SUBSTITUTE(実質収支比率等に係る経年分析!I$47,"▲","-")),2)</f>
        <v>76.95</v>
      </c>
      <c r="F20" s="180">
        <f>ROUND(VALUE(SUBSTITUTE(実質収支比率等に係る経年分析!J$47,"▲","-")),2)</f>
        <v>74.180000000000007</v>
      </c>
    </row>
    <row r="21" spans="1:11" x14ac:dyDescent="0.15">
      <c r="A21" s="180" t="s">
        <v>56</v>
      </c>
      <c r="B21" s="180">
        <f>IF(ISNUMBER(VALUE(SUBSTITUTE(実質収支比率等に係る経年分析!F$49,"▲","-"))),ROUND(VALUE(SUBSTITUTE(実質収支比率等に係る経年分析!F$49,"▲","-")),2),NA())</f>
        <v>4.3499999999999996</v>
      </c>
      <c r="C21" s="180">
        <f>IF(ISNUMBER(VALUE(SUBSTITUTE(実質収支比率等に係る経年分析!G$49,"▲","-"))),ROUND(VALUE(SUBSTITUTE(実質収支比率等に係る経年分析!G$49,"▲","-")),2),NA())</f>
        <v>2.97</v>
      </c>
      <c r="D21" s="180">
        <f>IF(ISNUMBER(VALUE(SUBSTITUTE(実質収支比率等に係る経年分析!H$49,"▲","-"))),ROUND(VALUE(SUBSTITUTE(実質収支比率等に係る経年分析!H$49,"▲","-")),2),NA())</f>
        <v>1.72</v>
      </c>
      <c r="E21" s="180">
        <f>IF(ISNUMBER(VALUE(SUBSTITUTE(実質収支比率等に係る経年分析!I$49,"▲","-"))),ROUND(VALUE(SUBSTITUTE(実質収支比率等に係る経年分析!I$49,"▲","-")),2),NA())</f>
        <v>1.37</v>
      </c>
      <c r="F21" s="180">
        <f>IF(ISNUMBER(VALUE(SUBSTITUTE(実質収支比率等に係る経年分析!J$49,"▲","-"))),ROUND(VALUE(SUBSTITUTE(実質収支比率等に係る経年分析!J$49,"▲","-")),2),NA())</f>
        <v>-3.05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八峰町漁業集落排水事業特別会計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0.16</v>
      </c>
    </row>
    <row r="30" spans="1:11" x14ac:dyDescent="0.15">
      <c r="A30" s="181" t="str">
        <f>IF(連結実質赤字比率に係る赤字・黒字の構成分析!C$40="",NA(),連結実質赤字比率に係る赤字・黒字の構成分析!C$40)</f>
        <v>八峰町農業集落排水事業特別会計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0.17</v>
      </c>
    </row>
    <row r="31" spans="1:11" x14ac:dyDescent="0.15">
      <c r="A31" s="181" t="str">
        <f>IF(連結実質赤字比率に係る赤字・黒字の構成分析!C$39="",NA(),連結実質赤字比率に係る赤字・黒字の構成分析!C$39)</f>
        <v>八峰町営診療所特別会計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0.47</v>
      </c>
    </row>
    <row r="32" spans="1:11" x14ac:dyDescent="0.15">
      <c r="A32" s="181" t="str">
        <f>IF(連結実質赤字比率に係る赤字・黒字の構成分析!C$38="",NA(),連結実質赤字比率に係る赤字・黒字の構成分析!C$38)</f>
        <v>八峰町営簡易水道事業特別会計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0.77</v>
      </c>
    </row>
    <row r="33" spans="1:16" x14ac:dyDescent="0.15">
      <c r="A33" s="181" t="str">
        <f>IF(連結実質赤字比率に係る赤字・黒字の構成分析!C$37="",NA(),連結実質赤字比率に係る赤字・黒字の構成分析!C$37)</f>
        <v>八峰町国民健康保険事業勘定特別会計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0.55000000000000004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0.78</v>
      </c>
    </row>
    <row r="34" spans="1:16" x14ac:dyDescent="0.15">
      <c r="A34" s="181" t="str">
        <f>IF(連結実質赤字比率に係る赤字・黒字の構成分析!C$36="",NA(),連結実質赤字比率に係る赤字・黒字の構成分析!C$36)</f>
        <v>八峰町公共下水道事業特別会計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0.86</v>
      </c>
    </row>
    <row r="35" spans="1:16" x14ac:dyDescent="0.15">
      <c r="A35" s="181" t="str">
        <f>IF(連結実質赤字比率に係る赤字・黒字の構成分析!C$35="",NA(),連結実質赤字比率に係る赤字・黒字の構成分析!C$35)</f>
        <v>八峰町介護保険事業勘定特別会計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1.1499999999999999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11.85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916</v>
      </c>
      <c r="E42" s="182"/>
      <c r="F42" s="182"/>
      <c r="G42" s="182">
        <f>'実質公債費比率（分子）の構造'!L$52</f>
        <v>910</v>
      </c>
      <c r="H42" s="182"/>
      <c r="I42" s="182"/>
      <c r="J42" s="182">
        <f>'実質公債費比率（分子）の構造'!M$52</f>
        <v>937</v>
      </c>
      <c r="K42" s="182"/>
      <c r="L42" s="182"/>
      <c r="M42" s="182">
        <f>'実質公債費比率（分子）の構造'!N$52</f>
        <v>898</v>
      </c>
      <c r="N42" s="182"/>
      <c r="O42" s="182"/>
      <c r="P42" s="182">
        <f>'実質公債費比率（分子）の構造'!O$52</f>
        <v>919</v>
      </c>
    </row>
    <row r="43" spans="1:16" x14ac:dyDescent="0.15">
      <c r="A43" s="182" t="s">
        <v>64</v>
      </c>
      <c r="B43" s="182">
        <f>'実質公債費比率（分子）の構造'!K$51</f>
        <v>1</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17</v>
      </c>
      <c r="C44" s="182"/>
      <c r="D44" s="182"/>
      <c r="E44" s="182">
        <f>'実質公債費比率（分子）の構造'!L$50</f>
        <v>15</v>
      </c>
      <c r="F44" s="182"/>
      <c r="G44" s="182"/>
      <c r="H44" s="182">
        <f>'実質公債費比率（分子）の構造'!M$50</f>
        <v>15</v>
      </c>
      <c r="I44" s="182"/>
      <c r="J44" s="182"/>
      <c r="K44" s="182">
        <f>'実質公債費比率（分子）の構造'!N$50</f>
        <v>15</v>
      </c>
      <c r="L44" s="182"/>
      <c r="M44" s="182"/>
      <c r="N44" s="182">
        <f>'実質公債費比率（分子）の構造'!O$50</f>
        <v>14</v>
      </c>
      <c r="O44" s="182"/>
      <c r="P44" s="182"/>
    </row>
    <row r="45" spans="1:16" x14ac:dyDescent="0.15">
      <c r="A45" s="182" t="s">
        <v>66</v>
      </c>
      <c r="B45" s="182">
        <f>'実質公債費比率（分子）の構造'!K$49</f>
        <v>6</v>
      </c>
      <c r="C45" s="182"/>
      <c r="D45" s="182"/>
      <c r="E45" s="182">
        <f>'実質公債費比率（分子）の構造'!L$49</f>
        <v>5</v>
      </c>
      <c r="F45" s="182"/>
      <c r="G45" s="182"/>
      <c r="H45" s="182">
        <f>'実質公債費比率（分子）の構造'!M$49</f>
        <v>4</v>
      </c>
      <c r="I45" s="182"/>
      <c r="J45" s="182"/>
      <c r="K45" s="182">
        <f>'実質公債費比率（分子）の構造'!N$49</f>
        <v>4</v>
      </c>
      <c r="L45" s="182"/>
      <c r="M45" s="182"/>
      <c r="N45" s="182">
        <f>'実質公債費比率（分子）の構造'!O$49</f>
        <v>4</v>
      </c>
      <c r="O45" s="182"/>
      <c r="P45" s="182"/>
    </row>
    <row r="46" spans="1:16" x14ac:dyDescent="0.15">
      <c r="A46" s="182" t="s">
        <v>67</v>
      </c>
      <c r="B46" s="182">
        <f>'実質公債費比率（分子）の構造'!K$48</f>
        <v>323</v>
      </c>
      <c r="C46" s="182"/>
      <c r="D46" s="182"/>
      <c r="E46" s="182">
        <f>'実質公債費比率（分子）の構造'!L$48</f>
        <v>314</v>
      </c>
      <c r="F46" s="182"/>
      <c r="G46" s="182"/>
      <c r="H46" s="182">
        <f>'実質公債費比率（分子）の構造'!M$48</f>
        <v>329</v>
      </c>
      <c r="I46" s="182"/>
      <c r="J46" s="182"/>
      <c r="K46" s="182">
        <f>'実質公債費比率（分子）の構造'!N$48</f>
        <v>302</v>
      </c>
      <c r="L46" s="182"/>
      <c r="M46" s="182"/>
      <c r="N46" s="182">
        <f>'実質公債費比率（分子）の構造'!O$48</f>
        <v>305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839</v>
      </c>
      <c r="C49" s="182"/>
      <c r="D49" s="182"/>
      <c r="E49" s="182">
        <f>'実質公債費比率（分子）の構造'!L$45</f>
        <v>862</v>
      </c>
      <c r="F49" s="182"/>
      <c r="G49" s="182"/>
      <c r="H49" s="182">
        <f>'実質公債費比率（分子）の構造'!M$45</f>
        <v>900</v>
      </c>
      <c r="I49" s="182"/>
      <c r="J49" s="182"/>
      <c r="K49" s="182">
        <f>'実質公債費比率（分子）の構造'!N$45</f>
        <v>888</v>
      </c>
      <c r="L49" s="182"/>
      <c r="M49" s="182"/>
      <c r="N49" s="182">
        <f>'実質公債費比率（分子）の構造'!O$45</f>
        <v>928</v>
      </c>
      <c r="O49" s="182"/>
      <c r="P49" s="182"/>
    </row>
    <row r="50" spans="1:16" x14ac:dyDescent="0.15">
      <c r="A50" s="182" t="s">
        <v>71</v>
      </c>
      <c r="B50" s="182" t="e">
        <f>NA()</f>
        <v>#N/A</v>
      </c>
      <c r="C50" s="182">
        <f>IF(ISNUMBER('実質公債費比率（分子）の構造'!K$53),'実質公債費比率（分子）の構造'!K$53,NA())</f>
        <v>270</v>
      </c>
      <c r="D50" s="182" t="e">
        <f>NA()</f>
        <v>#N/A</v>
      </c>
      <c r="E50" s="182" t="e">
        <f>NA()</f>
        <v>#N/A</v>
      </c>
      <c r="F50" s="182">
        <f>IF(ISNUMBER('実質公債費比率（分子）の構造'!L$53),'実質公債費比率（分子）の構造'!L$53,NA())</f>
        <v>286</v>
      </c>
      <c r="G50" s="182" t="e">
        <f>NA()</f>
        <v>#N/A</v>
      </c>
      <c r="H50" s="182" t="e">
        <f>NA()</f>
        <v>#N/A</v>
      </c>
      <c r="I50" s="182">
        <f>IF(ISNUMBER('実質公債費比率（分子）の構造'!M$53),'実質公債費比率（分子）の構造'!M$53,NA())</f>
        <v>311</v>
      </c>
      <c r="J50" s="182" t="e">
        <f>NA()</f>
        <v>#N/A</v>
      </c>
      <c r="K50" s="182" t="e">
        <f>NA()</f>
        <v>#N/A</v>
      </c>
      <c r="L50" s="182">
        <f>IF(ISNUMBER('実質公債費比率（分子）の構造'!N$53),'実質公債費比率（分子）の構造'!N$53,NA())</f>
        <v>311</v>
      </c>
      <c r="M50" s="182" t="e">
        <f>NA()</f>
        <v>#N/A</v>
      </c>
      <c r="N50" s="182" t="e">
        <f>NA()</f>
        <v>#N/A</v>
      </c>
      <c r="O50" s="182">
        <f>IF(ISNUMBER('実質公債費比率（分子）の構造'!O$53),'実質公債費比率（分子）の構造'!O$53,NA())</f>
        <v>332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8654</v>
      </c>
      <c r="E56" s="181"/>
      <c r="F56" s="181"/>
      <c r="G56" s="181">
        <f>'将来負担比率（分子）の構造'!J$52</f>
        <v>8114</v>
      </c>
      <c r="H56" s="181"/>
      <c r="I56" s="181"/>
      <c r="J56" s="181">
        <f>'将来負担比率（分子）の構造'!K$52</f>
        <v>7697</v>
      </c>
      <c r="K56" s="181"/>
      <c r="L56" s="181"/>
      <c r="M56" s="181">
        <f>'将来負担比率（分子）の構造'!L$52</f>
        <v>7505</v>
      </c>
      <c r="N56" s="181"/>
      <c r="O56" s="181"/>
      <c r="P56" s="181">
        <f>'将来負担比率（分子）の構造'!M$52</f>
        <v>6970</v>
      </c>
    </row>
    <row r="57" spans="1:16" x14ac:dyDescent="0.15">
      <c r="A57" s="181" t="s">
        <v>42</v>
      </c>
      <c r="B57" s="181"/>
      <c r="C57" s="181"/>
      <c r="D57" s="181">
        <f>'将来負担比率（分子）の構造'!I$51</f>
        <v>68</v>
      </c>
      <c r="E57" s="181"/>
      <c r="F57" s="181"/>
      <c r="G57" s="181">
        <f>'将来負担比率（分子）の構造'!J$51</f>
        <v>56</v>
      </c>
      <c r="H57" s="181"/>
      <c r="I57" s="181"/>
      <c r="J57" s="181">
        <f>'将来負担比率（分子）の構造'!K$51</f>
        <v>42</v>
      </c>
      <c r="K57" s="181"/>
      <c r="L57" s="181"/>
      <c r="M57" s="181">
        <f>'将来負担比率（分子）の構造'!L$51</f>
        <v>34</v>
      </c>
      <c r="N57" s="181"/>
      <c r="O57" s="181"/>
      <c r="P57" s="181">
        <f>'将来負担比率（分子）の構造'!M$51</f>
        <v>30</v>
      </c>
    </row>
    <row r="58" spans="1:16" x14ac:dyDescent="0.15">
      <c r="A58" s="181" t="s">
        <v>41</v>
      </c>
      <c r="B58" s="181"/>
      <c r="C58" s="181"/>
      <c r="D58" s="181">
        <f>'将来負担比率（分子）の構造'!I$50</f>
        <v>2861</v>
      </c>
      <c r="E58" s="181"/>
      <c r="F58" s="181"/>
      <c r="G58" s="181">
        <f>'将来負担比率（分子）の構造'!J$50</f>
        <v>3149</v>
      </c>
      <c r="H58" s="181"/>
      <c r="I58" s="181"/>
      <c r="J58" s="181">
        <f>'将来負担比率（分子）の構造'!K$50</f>
        <v>3397</v>
      </c>
      <c r="K58" s="181"/>
      <c r="L58" s="181"/>
      <c r="M58" s="181">
        <f>'将来負担比率（分子）の構造'!L$50</f>
        <v>3464</v>
      </c>
      <c r="N58" s="181"/>
      <c r="O58" s="181"/>
      <c r="P58" s="181">
        <f>'将来負担比率（分子）の構造'!M$50</f>
        <v>3440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10</v>
      </c>
      <c r="C61" s="181"/>
      <c r="D61" s="181"/>
      <c r="E61" s="181">
        <f>'将来負担比率（分子）の構造'!J$46</f>
        <v>6</v>
      </c>
      <c r="F61" s="181"/>
      <c r="G61" s="181"/>
      <c r="H61" s="181">
        <f>'将来負担比率（分子）の構造'!K$46</f>
        <v>5</v>
      </c>
      <c r="I61" s="181"/>
      <c r="J61" s="181"/>
      <c r="K61" s="181">
        <f>'将来負担比率（分子）の構造'!L$46</f>
        <v>4</v>
      </c>
      <c r="L61" s="181"/>
      <c r="M61" s="181"/>
      <c r="N61" s="181">
        <f>'将来負担比率（分子）の構造'!M$46</f>
        <v>2</v>
      </c>
      <c r="O61" s="181"/>
      <c r="P61" s="181"/>
    </row>
    <row r="62" spans="1:16" x14ac:dyDescent="0.15">
      <c r="A62" s="181" t="s">
        <v>35</v>
      </c>
      <c r="B62" s="181">
        <f>'将来負担比率（分子）の構造'!I$45</f>
        <v>582</v>
      </c>
      <c r="C62" s="181"/>
      <c r="D62" s="181"/>
      <c r="E62" s="181">
        <f>'将来負担比率（分子）の構造'!J$45</f>
        <v>439</v>
      </c>
      <c r="F62" s="181"/>
      <c r="G62" s="181"/>
      <c r="H62" s="181">
        <f>'将来負担比率（分子）の構造'!K$45</f>
        <v>627</v>
      </c>
      <c r="I62" s="181"/>
      <c r="J62" s="181"/>
      <c r="K62" s="181">
        <f>'将来負担比率（分子）の構造'!L$45</f>
        <v>527</v>
      </c>
      <c r="L62" s="181"/>
      <c r="M62" s="181"/>
      <c r="N62" s="181">
        <f>'将来負担比率（分子）の構造'!M$45</f>
        <v>517</v>
      </c>
      <c r="O62" s="181"/>
      <c r="P62" s="181"/>
    </row>
    <row r="63" spans="1:16" x14ac:dyDescent="0.15">
      <c r="A63" s="181" t="s">
        <v>34</v>
      </c>
      <c r="B63" s="181">
        <f>'将来負担比率（分子）の構造'!I$44</f>
        <v>15</v>
      </c>
      <c r="C63" s="181"/>
      <c r="D63" s="181"/>
      <c r="E63" s="181">
        <f>'将来負担比率（分子）の構造'!J$44</f>
        <v>10</v>
      </c>
      <c r="F63" s="181"/>
      <c r="G63" s="181"/>
      <c r="H63" s="181">
        <f>'将来負担比率（分子）の構造'!K$44</f>
        <v>7</v>
      </c>
      <c r="I63" s="181"/>
      <c r="J63" s="181"/>
      <c r="K63" s="181">
        <f>'将来負担比率（分子）の構造'!L$44</f>
        <v>4</v>
      </c>
      <c r="L63" s="181"/>
      <c r="M63" s="181"/>
      <c r="N63" s="181">
        <f>'将来負担比率（分子）の構造'!M$44</f>
        <v>1</v>
      </c>
      <c r="O63" s="181"/>
      <c r="P63" s="181"/>
    </row>
    <row r="64" spans="1:16" x14ac:dyDescent="0.15">
      <c r="A64" s="181" t="s">
        <v>33</v>
      </c>
      <c r="B64" s="181">
        <f>'将来負担比率（分子）の構造'!I$43</f>
        <v>3313</v>
      </c>
      <c r="C64" s="181"/>
      <c r="D64" s="181"/>
      <c r="E64" s="181">
        <f>'将来負担比率（分子）の構造'!J$43</f>
        <v>3154</v>
      </c>
      <c r="F64" s="181"/>
      <c r="G64" s="181"/>
      <c r="H64" s="181">
        <f>'将来負担比率（分子）の構造'!K$43</f>
        <v>3039</v>
      </c>
      <c r="I64" s="181"/>
      <c r="J64" s="181"/>
      <c r="K64" s="181">
        <f>'将来負担比率（分子）の構造'!L$43</f>
        <v>2958</v>
      </c>
      <c r="L64" s="181"/>
      <c r="M64" s="181"/>
      <c r="N64" s="181">
        <f>'将来負担比率（分子）の構造'!M$43</f>
        <v>2902</v>
      </c>
      <c r="O64" s="181"/>
      <c r="P64" s="181"/>
    </row>
    <row r="65" spans="1:16" x14ac:dyDescent="0.15">
      <c r="A65" s="181" t="s">
        <v>32</v>
      </c>
      <c r="B65" s="181">
        <f>'将来負担比率（分子）の構造'!I$42</f>
        <v>59</v>
      </c>
      <c r="C65" s="181"/>
      <c r="D65" s="181"/>
      <c r="E65" s="181">
        <f>'将来負担比率（分子）の構造'!J$42</f>
        <v>44</v>
      </c>
      <c r="F65" s="181"/>
      <c r="G65" s="181"/>
      <c r="H65" s="181">
        <f>'将来負担比率（分子）の構造'!K$42</f>
        <v>29</v>
      </c>
      <c r="I65" s="181"/>
      <c r="J65" s="181"/>
      <c r="K65" s="181">
        <f>'将来負担比率（分子）の構造'!L$42</f>
        <v>14</v>
      </c>
      <c r="L65" s="181"/>
      <c r="M65" s="181"/>
      <c r="N65" s="181" t="str">
        <f>'将来負担比率（分子）の構造'!M$42</f>
        <v>-</v>
      </c>
      <c r="O65" s="181"/>
      <c r="P65" s="181"/>
    </row>
    <row r="66" spans="1:16" x14ac:dyDescent="0.15">
      <c r="A66" s="181" t="s">
        <v>31</v>
      </c>
      <c r="B66" s="181">
        <f>'将来負担比率（分子）の構造'!I$41</f>
        <v>8041</v>
      </c>
      <c r="C66" s="181"/>
      <c r="D66" s="181"/>
      <c r="E66" s="181">
        <f>'将来負担比率（分子）の構造'!J$41</f>
        <v>7785</v>
      </c>
      <c r="F66" s="181"/>
      <c r="G66" s="181"/>
      <c r="H66" s="181">
        <f>'将来負担比率（分子）の構造'!K$41</f>
        <v>7708</v>
      </c>
      <c r="I66" s="181"/>
      <c r="J66" s="181"/>
      <c r="K66" s="181">
        <f>'将来負担比率（分子）の構造'!L$41</f>
        <v>7289</v>
      </c>
      <c r="L66" s="181"/>
      <c r="M66" s="181"/>
      <c r="N66" s="181">
        <f>'将来負担比率（分子）の構造'!M$41</f>
        <v>7008</v>
      </c>
      <c r="O66" s="181"/>
      <c r="P66" s="181"/>
    </row>
    <row r="67" spans="1:16" x14ac:dyDescent="0.15">
      <c r="A67" s="181" t="s">
        <v>75</v>
      </c>
      <c r="B67" s="181" t="e">
        <f>NA()</f>
        <v>#N/A</v>
      </c>
      <c r="C67" s="181">
        <f>IF(ISNUMBER('将来負担比率（分子）の構造'!I$53), IF('将来負担比率（分子）の構造'!I$53 &lt; 0, 0, '将来負担比率（分子）の構造'!I$53), NA())</f>
        <v>437</v>
      </c>
      <c r="D67" s="181" t="e">
        <f>NA()</f>
        <v>#N/A</v>
      </c>
      <c r="E67" s="181" t="e">
        <f>NA()</f>
        <v>#N/A</v>
      </c>
      <c r="F67" s="181">
        <f>IF(ISNUMBER('将来負担比率（分子）の構造'!J$53), IF('将来負担比率（分子）の構造'!J$53 &lt; 0, 0, '将来負担比率（分子）の構造'!J$53), NA())</f>
        <v>120</v>
      </c>
      <c r="G67" s="181" t="e">
        <f>NA()</f>
        <v>#N/A</v>
      </c>
      <c r="H67" s="181" t="e">
        <f>NA()</f>
        <v>#N/A</v>
      </c>
      <c r="I67" s="181">
        <f>IF(ISNUMBER('将来負担比率（分子）の構造'!K$53), IF('将来負担比率（分子）の構造'!K$53 &lt; 0, 0, '将来負担比率（分子）の構造'!K$53), NA())</f>
        <v>279</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3080</v>
      </c>
      <c r="C72" s="185">
        <f>基金残高に係る経年分析!G55</f>
        <v>3087</v>
      </c>
      <c r="D72" s="185">
        <f>基金残高に係る経年分析!H55</f>
        <v>2948</v>
      </c>
    </row>
    <row r="73" spans="1:16" x14ac:dyDescent="0.15">
      <c r="A73" s="184" t="s">
        <v>78</v>
      </c>
      <c r="B73" s="185">
        <f>基金残高に係る経年分析!F56</f>
        <v>51</v>
      </c>
      <c r="C73" s="185">
        <f>基金残高に係る経年分析!G56</f>
        <v>51</v>
      </c>
      <c r="D73" s="185">
        <f>基金残高に係る経年分析!H56</f>
        <v>51</v>
      </c>
    </row>
    <row r="74" spans="1:16" x14ac:dyDescent="0.15">
      <c r="A74" s="184" t="s">
        <v>79</v>
      </c>
      <c r="B74" s="185">
        <f>基金残高に係る経年分析!F57</f>
        <v>1244</v>
      </c>
      <c r="C74" s="185">
        <f>基金残高に係る経年分析!G57</f>
        <v>1246</v>
      </c>
      <c r="D74" s="185">
        <f>基金残高に係る経年分析!H57</f>
        <v>1254</v>
      </c>
    </row>
  </sheetData>
  <sheetProtection algorithmName="SHA-512" hashValue="1dQFQW7TvUv32SUPMpa/XyIXzbY+vOW5gZe9BEdYXFvXZKPi9AYQlMpGGfIsr3HbAOYxry1KwfBWt7WxauIXIw==" saltValue="MCFIb652im03V4o2MO//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217</v>
      </c>
      <c r="DI1" s="760"/>
      <c r="DJ1" s="760"/>
      <c r="DK1" s="760"/>
      <c r="DL1" s="760"/>
      <c r="DM1" s="760"/>
      <c r="DN1" s="761"/>
      <c r="DO1" s="226"/>
      <c r="DP1" s="759" t="s">
        <v>218</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220</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221</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222</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223</v>
      </c>
      <c r="S4" s="702"/>
      <c r="T4" s="702"/>
      <c r="U4" s="702"/>
      <c r="V4" s="702"/>
      <c r="W4" s="702"/>
      <c r="X4" s="702"/>
      <c r="Y4" s="703"/>
      <c r="Z4" s="701" t="s">
        <v>224</v>
      </c>
      <c r="AA4" s="702"/>
      <c r="AB4" s="702"/>
      <c r="AC4" s="703"/>
      <c r="AD4" s="701" t="s">
        <v>225</v>
      </c>
      <c r="AE4" s="702"/>
      <c r="AF4" s="702"/>
      <c r="AG4" s="702"/>
      <c r="AH4" s="702"/>
      <c r="AI4" s="702"/>
      <c r="AJ4" s="702"/>
      <c r="AK4" s="703"/>
      <c r="AL4" s="701" t="s">
        <v>224</v>
      </c>
      <c r="AM4" s="702"/>
      <c r="AN4" s="702"/>
      <c r="AO4" s="703"/>
      <c r="AP4" s="762" t="s">
        <v>226</v>
      </c>
      <c r="AQ4" s="762"/>
      <c r="AR4" s="762"/>
      <c r="AS4" s="762"/>
      <c r="AT4" s="762"/>
      <c r="AU4" s="762"/>
      <c r="AV4" s="762"/>
      <c r="AW4" s="762"/>
      <c r="AX4" s="762"/>
      <c r="AY4" s="762"/>
      <c r="AZ4" s="762"/>
      <c r="BA4" s="762"/>
      <c r="BB4" s="762"/>
      <c r="BC4" s="762"/>
      <c r="BD4" s="762"/>
      <c r="BE4" s="762"/>
      <c r="BF4" s="762"/>
      <c r="BG4" s="762" t="s">
        <v>227</v>
      </c>
      <c r="BH4" s="762"/>
      <c r="BI4" s="762"/>
      <c r="BJ4" s="762"/>
      <c r="BK4" s="762"/>
      <c r="BL4" s="762"/>
      <c r="BM4" s="762"/>
      <c r="BN4" s="762"/>
      <c r="BO4" s="762" t="s">
        <v>224</v>
      </c>
      <c r="BP4" s="762"/>
      <c r="BQ4" s="762"/>
      <c r="BR4" s="762"/>
      <c r="BS4" s="762" t="s">
        <v>228</v>
      </c>
      <c r="BT4" s="762"/>
      <c r="BU4" s="762"/>
      <c r="BV4" s="762"/>
      <c r="BW4" s="762"/>
      <c r="BX4" s="762"/>
      <c r="BY4" s="762"/>
      <c r="BZ4" s="762"/>
      <c r="CA4" s="762"/>
      <c r="CB4" s="762"/>
      <c r="CD4" s="744" t="s">
        <v>229</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230</v>
      </c>
      <c r="C5" s="707"/>
      <c r="D5" s="707"/>
      <c r="E5" s="707"/>
      <c r="F5" s="707"/>
      <c r="G5" s="707"/>
      <c r="H5" s="707"/>
      <c r="I5" s="707"/>
      <c r="J5" s="707"/>
      <c r="K5" s="707"/>
      <c r="L5" s="707"/>
      <c r="M5" s="707"/>
      <c r="N5" s="707"/>
      <c r="O5" s="707"/>
      <c r="P5" s="707"/>
      <c r="Q5" s="708"/>
      <c r="R5" s="695">
        <v>558191</v>
      </c>
      <c r="S5" s="696"/>
      <c r="T5" s="696"/>
      <c r="U5" s="696"/>
      <c r="V5" s="696"/>
      <c r="W5" s="696"/>
      <c r="X5" s="696"/>
      <c r="Y5" s="739"/>
      <c r="Z5" s="757">
        <v>8.6999999999999993</v>
      </c>
      <c r="AA5" s="757"/>
      <c r="AB5" s="757"/>
      <c r="AC5" s="757"/>
      <c r="AD5" s="758">
        <v>558191</v>
      </c>
      <c r="AE5" s="758"/>
      <c r="AF5" s="758"/>
      <c r="AG5" s="758"/>
      <c r="AH5" s="758"/>
      <c r="AI5" s="758"/>
      <c r="AJ5" s="758"/>
      <c r="AK5" s="758"/>
      <c r="AL5" s="740">
        <v>14.4</v>
      </c>
      <c r="AM5" s="711"/>
      <c r="AN5" s="711"/>
      <c r="AO5" s="741"/>
      <c r="AP5" s="706" t="s">
        <v>231</v>
      </c>
      <c r="AQ5" s="707"/>
      <c r="AR5" s="707"/>
      <c r="AS5" s="707"/>
      <c r="AT5" s="707"/>
      <c r="AU5" s="707"/>
      <c r="AV5" s="707"/>
      <c r="AW5" s="707"/>
      <c r="AX5" s="707"/>
      <c r="AY5" s="707"/>
      <c r="AZ5" s="707"/>
      <c r="BA5" s="707"/>
      <c r="BB5" s="707"/>
      <c r="BC5" s="707"/>
      <c r="BD5" s="707"/>
      <c r="BE5" s="707"/>
      <c r="BF5" s="708"/>
      <c r="BG5" s="640">
        <v>541549</v>
      </c>
      <c r="BH5" s="641"/>
      <c r="BI5" s="641"/>
      <c r="BJ5" s="641"/>
      <c r="BK5" s="641"/>
      <c r="BL5" s="641"/>
      <c r="BM5" s="641"/>
      <c r="BN5" s="642"/>
      <c r="BO5" s="677">
        <v>97</v>
      </c>
      <c r="BP5" s="677"/>
      <c r="BQ5" s="677"/>
      <c r="BR5" s="677"/>
      <c r="BS5" s="678" t="s">
        <v>232</v>
      </c>
      <c r="BT5" s="678"/>
      <c r="BU5" s="678"/>
      <c r="BV5" s="678"/>
      <c r="BW5" s="678"/>
      <c r="BX5" s="678"/>
      <c r="BY5" s="678"/>
      <c r="BZ5" s="678"/>
      <c r="CA5" s="678"/>
      <c r="CB5" s="728"/>
      <c r="CD5" s="744" t="s">
        <v>226</v>
      </c>
      <c r="CE5" s="745"/>
      <c r="CF5" s="745"/>
      <c r="CG5" s="745"/>
      <c r="CH5" s="745"/>
      <c r="CI5" s="745"/>
      <c r="CJ5" s="745"/>
      <c r="CK5" s="745"/>
      <c r="CL5" s="745"/>
      <c r="CM5" s="745"/>
      <c r="CN5" s="745"/>
      <c r="CO5" s="745"/>
      <c r="CP5" s="745"/>
      <c r="CQ5" s="746"/>
      <c r="CR5" s="744" t="s">
        <v>233</v>
      </c>
      <c r="CS5" s="745"/>
      <c r="CT5" s="745"/>
      <c r="CU5" s="745"/>
      <c r="CV5" s="745"/>
      <c r="CW5" s="745"/>
      <c r="CX5" s="745"/>
      <c r="CY5" s="746"/>
      <c r="CZ5" s="744" t="s">
        <v>224</v>
      </c>
      <c r="DA5" s="745"/>
      <c r="DB5" s="745"/>
      <c r="DC5" s="746"/>
      <c r="DD5" s="744" t="s">
        <v>234</v>
      </c>
      <c r="DE5" s="745"/>
      <c r="DF5" s="745"/>
      <c r="DG5" s="745"/>
      <c r="DH5" s="745"/>
      <c r="DI5" s="745"/>
      <c r="DJ5" s="745"/>
      <c r="DK5" s="745"/>
      <c r="DL5" s="745"/>
      <c r="DM5" s="745"/>
      <c r="DN5" s="745"/>
      <c r="DO5" s="745"/>
      <c r="DP5" s="746"/>
      <c r="DQ5" s="744" t="s">
        <v>235</v>
      </c>
      <c r="DR5" s="745"/>
      <c r="DS5" s="745"/>
      <c r="DT5" s="745"/>
      <c r="DU5" s="745"/>
      <c r="DV5" s="745"/>
      <c r="DW5" s="745"/>
      <c r="DX5" s="745"/>
      <c r="DY5" s="745"/>
      <c r="DZ5" s="745"/>
      <c r="EA5" s="745"/>
      <c r="EB5" s="745"/>
      <c r="EC5" s="746"/>
    </row>
    <row r="6" spans="2:143" ht="11.25" customHeight="1" x14ac:dyDescent="0.15">
      <c r="B6" s="637" t="s">
        <v>236</v>
      </c>
      <c r="C6" s="638"/>
      <c r="D6" s="638"/>
      <c r="E6" s="638"/>
      <c r="F6" s="638"/>
      <c r="G6" s="638"/>
      <c r="H6" s="638"/>
      <c r="I6" s="638"/>
      <c r="J6" s="638"/>
      <c r="K6" s="638"/>
      <c r="L6" s="638"/>
      <c r="M6" s="638"/>
      <c r="N6" s="638"/>
      <c r="O6" s="638"/>
      <c r="P6" s="638"/>
      <c r="Q6" s="639"/>
      <c r="R6" s="640">
        <v>56310</v>
      </c>
      <c r="S6" s="641"/>
      <c r="T6" s="641"/>
      <c r="U6" s="641"/>
      <c r="V6" s="641"/>
      <c r="W6" s="641"/>
      <c r="X6" s="641"/>
      <c r="Y6" s="642"/>
      <c r="Z6" s="677">
        <v>0.9</v>
      </c>
      <c r="AA6" s="677"/>
      <c r="AB6" s="677"/>
      <c r="AC6" s="677"/>
      <c r="AD6" s="678">
        <v>56310</v>
      </c>
      <c r="AE6" s="678"/>
      <c r="AF6" s="678"/>
      <c r="AG6" s="678"/>
      <c r="AH6" s="678"/>
      <c r="AI6" s="678"/>
      <c r="AJ6" s="678"/>
      <c r="AK6" s="678"/>
      <c r="AL6" s="643">
        <v>1.5</v>
      </c>
      <c r="AM6" s="644"/>
      <c r="AN6" s="644"/>
      <c r="AO6" s="679"/>
      <c r="AP6" s="637" t="s">
        <v>237</v>
      </c>
      <c r="AQ6" s="638"/>
      <c r="AR6" s="638"/>
      <c r="AS6" s="638"/>
      <c r="AT6" s="638"/>
      <c r="AU6" s="638"/>
      <c r="AV6" s="638"/>
      <c r="AW6" s="638"/>
      <c r="AX6" s="638"/>
      <c r="AY6" s="638"/>
      <c r="AZ6" s="638"/>
      <c r="BA6" s="638"/>
      <c r="BB6" s="638"/>
      <c r="BC6" s="638"/>
      <c r="BD6" s="638"/>
      <c r="BE6" s="638"/>
      <c r="BF6" s="639"/>
      <c r="BG6" s="640">
        <v>541549</v>
      </c>
      <c r="BH6" s="641"/>
      <c r="BI6" s="641"/>
      <c r="BJ6" s="641"/>
      <c r="BK6" s="641"/>
      <c r="BL6" s="641"/>
      <c r="BM6" s="641"/>
      <c r="BN6" s="642"/>
      <c r="BO6" s="677">
        <v>97</v>
      </c>
      <c r="BP6" s="677"/>
      <c r="BQ6" s="677"/>
      <c r="BR6" s="677"/>
      <c r="BS6" s="678" t="s">
        <v>126</v>
      </c>
      <c r="BT6" s="678"/>
      <c r="BU6" s="678"/>
      <c r="BV6" s="678"/>
      <c r="BW6" s="678"/>
      <c r="BX6" s="678"/>
      <c r="BY6" s="678"/>
      <c r="BZ6" s="678"/>
      <c r="CA6" s="678"/>
      <c r="CB6" s="728"/>
      <c r="CD6" s="698" t="s">
        <v>238</v>
      </c>
      <c r="CE6" s="699"/>
      <c r="CF6" s="699"/>
      <c r="CG6" s="699"/>
      <c r="CH6" s="699"/>
      <c r="CI6" s="699"/>
      <c r="CJ6" s="699"/>
      <c r="CK6" s="699"/>
      <c r="CL6" s="699"/>
      <c r="CM6" s="699"/>
      <c r="CN6" s="699"/>
      <c r="CO6" s="699"/>
      <c r="CP6" s="699"/>
      <c r="CQ6" s="700"/>
      <c r="CR6" s="640">
        <v>81181</v>
      </c>
      <c r="CS6" s="641"/>
      <c r="CT6" s="641"/>
      <c r="CU6" s="641"/>
      <c r="CV6" s="641"/>
      <c r="CW6" s="641"/>
      <c r="CX6" s="641"/>
      <c r="CY6" s="642"/>
      <c r="CZ6" s="740">
        <v>1.3</v>
      </c>
      <c r="DA6" s="711"/>
      <c r="DB6" s="711"/>
      <c r="DC6" s="743"/>
      <c r="DD6" s="646" t="s">
        <v>126</v>
      </c>
      <c r="DE6" s="641"/>
      <c r="DF6" s="641"/>
      <c r="DG6" s="641"/>
      <c r="DH6" s="641"/>
      <c r="DI6" s="641"/>
      <c r="DJ6" s="641"/>
      <c r="DK6" s="641"/>
      <c r="DL6" s="641"/>
      <c r="DM6" s="641"/>
      <c r="DN6" s="641"/>
      <c r="DO6" s="641"/>
      <c r="DP6" s="642"/>
      <c r="DQ6" s="646">
        <v>81181</v>
      </c>
      <c r="DR6" s="641"/>
      <c r="DS6" s="641"/>
      <c r="DT6" s="641"/>
      <c r="DU6" s="641"/>
      <c r="DV6" s="641"/>
      <c r="DW6" s="641"/>
      <c r="DX6" s="641"/>
      <c r="DY6" s="641"/>
      <c r="DZ6" s="641"/>
      <c r="EA6" s="641"/>
      <c r="EB6" s="641"/>
      <c r="EC6" s="684"/>
    </row>
    <row r="7" spans="2:143" ht="11.25" customHeight="1" x14ac:dyDescent="0.15">
      <c r="B7" s="637" t="s">
        <v>239</v>
      </c>
      <c r="C7" s="638"/>
      <c r="D7" s="638"/>
      <c r="E7" s="638"/>
      <c r="F7" s="638"/>
      <c r="G7" s="638"/>
      <c r="H7" s="638"/>
      <c r="I7" s="638"/>
      <c r="J7" s="638"/>
      <c r="K7" s="638"/>
      <c r="L7" s="638"/>
      <c r="M7" s="638"/>
      <c r="N7" s="638"/>
      <c r="O7" s="638"/>
      <c r="P7" s="638"/>
      <c r="Q7" s="639"/>
      <c r="R7" s="640">
        <v>416</v>
      </c>
      <c r="S7" s="641"/>
      <c r="T7" s="641"/>
      <c r="U7" s="641"/>
      <c r="V7" s="641"/>
      <c r="W7" s="641"/>
      <c r="X7" s="641"/>
      <c r="Y7" s="642"/>
      <c r="Z7" s="677">
        <v>0</v>
      </c>
      <c r="AA7" s="677"/>
      <c r="AB7" s="677"/>
      <c r="AC7" s="677"/>
      <c r="AD7" s="678">
        <v>416</v>
      </c>
      <c r="AE7" s="678"/>
      <c r="AF7" s="678"/>
      <c r="AG7" s="678"/>
      <c r="AH7" s="678"/>
      <c r="AI7" s="678"/>
      <c r="AJ7" s="678"/>
      <c r="AK7" s="678"/>
      <c r="AL7" s="643">
        <v>0</v>
      </c>
      <c r="AM7" s="644"/>
      <c r="AN7" s="644"/>
      <c r="AO7" s="679"/>
      <c r="AP7" s="637" t="s">
        <v>240</v>
      </c>
      <c r="AQ7" s="638"/>
      <c r="AR7" s="638"/>
      <c r="AS7" s="638"/>
      <c r="AT7" s="638"/>
      <c r="AU7" s="638"/>
      <c r="AV7" s="638"/>
      <c r="AW7" s="638"/>
      <c r="AX7" s="638"/>
      <c r="AY7" s="638"/>
      <c r="AZ7" s="638"/>
      <c r="BA7" s="638"/>
      <c r="BB7" s="638"/>
      <c r="BC7" s="638"/>
      <c r="BD7" s="638"/>
      <c r="BE7" s="638"/>
      <c r="BF7" s="639"/>
      <c r="BG7" s="640">
        <v>221586</v>
      </c>
      <c r="BH7" s="641"/>
      <c r="BI7" s="641"/>
      <c r="BJ7" s="641"/>
      <c r="BK7" s="641"/>
      <c r="BL7" s="641"/>
      <c r="BM7" s="641"/>
      <c r="BN7" s="642"/>
      <c r="BO7" s="677">
        <v>39.700000000000003</v>
      </c>
      <c r="BP7" s="677"/>
      <c r="BQ7" s="677"/>
      <c r="BR7" s="677"/>
      <c r="BS7" s="678" t="s">
        <v>126</v>
      </c>
      <c r="BT7" s="678"/>
      <c r="BU7" s="678"/>
      <c r="BV7" s="678"/>
      <c r="BW7" s="678"/>
      <c r="BX7" s="678"/>
      <c r="BY7" s="678"/>
      <c r="BZ7" s="678"/>
      <c r="CA7" s="678"/>
      <c r="CB7" s="728"/>
      <c r="CD7" s="673" t="s">
        <v>241</v>
      </c>
      <c r="CE7" s="674"/>
      <c r="CF7" s="674"/>
      <c r="CG7" s="674"/>
      <c r="CH7" s="674"/>
      <c r="CI7" s="674"/>
      <c r="CJ7" s="674"/>
      <c r="CK7" s="674"/>
      <c r="CL7" s="674"/>
      <c r="CM7" s="674"/>
      <c r="CN7" s="674"/>
      <c r="CO7" s="674"/>
      <c r="CP7" s="674"/>
      <c r="CQ7" s="675"/>
      <c r="CR7" s="640">
        <v>721062</v>
      </c>
      <c r="CS7" s="641"/>
      <c r="CT7" s="641"/>
      <c r="CU7" s="641"/>
      <c r="CV7" s="641"/>
      <c r="CW7" s="641"/>
      <c r="CX7" s="641"/>
      <c r="CY7" s="642"/>
      <c r="CZ7" s="677">
        <v>11.9</v>
      </c>
      <c r="DA7" s="677"/>
      <c r="DB7" s="677"/>
      <c r="DC7" s="677"/>
      <c r="DD7" s="646">
        <v>10986</v>
      </c>
      <c r="DE7" s="641"/>
      <c r="DF7" s="641"/>
      <c r="DG7" s="641"/>
      <c r="DH7" s="641"/>
      <c r="DI7" s="641"/>
      <c r="DJ7" s="641"/>
      <c r="DK7" s="641"/>
      <c r="DL7" s="641"/>
      <c r="DM7" s="641"/>
      <c r="DN7" s="641"/>
      <c r="DO7" s="641"/>
      <c r="DP7" s="642"/>
      <c r="DQ7" s="646">
        <v>633844</v>
      </c>
      <c r="DR7" s="641"/>
      <c r="DS7" s="641"/>
      <c r="DT7" s="641"/>
      <c r="DU7" s="641"/>
      <c r="DV7" s="641"/>
      <c r="DW7" s="641"/>
      <c r="DX7" s="641"/>
      <c r="DY7" s="641"/>
      <c r="DZ7" s="641"/>
      <c r="EA7" s="641"/>
      <c r="EB7" s="641"/>
      <c r="EC7" s="684"/>
    </row>
    <row r="8" spans="2:143" ht="11.25" customHeight="1" x14ac:dyDescent="0.15">
      <c r="B8" s="637" t="s">
        <v>242</v>
      </c>
      <c r="C8" s="638"/>
      <c r="D8" s="638"/>
      <c r="E8" s="638"/>
      <c r="F8" s="638"/>
      <c r="G8" s="638"/>
      <c r="H8" s="638"/>
      <c r="I8" s="638"/>
      <c r="J8" s="638"/>
      <c r="K8" s="638"/>
      <c r="L8" s="638"/>
      <c r="M8" s="638"/>
      <c r="N8" s="638"/>
      <c r="O8" s="638"/>
      <c r="P8" s="638"/>
      <c r="Q8" s="639"/>
      <c r="R8" s="640">
        <v>1097</v>
      </c>
      <c r="S8" s="641"/>
      <c r="T8" s="641"/>
      <c r="U8" s="641"/>
      <c r="V8" s="641"/>
      <c r="W8" s="641"/>
      <c r="X8" s="641"/>
      <c r="Y8" s="642"/>
      <c r="Z8" s="677">
        <v>0</v>
      </c>
      <c r="AA8" s="677"/>
      <c r="AB8" s="677"/>
      <c r="AC8" s="677"/>
      <c r="AD8" s="678">
        <v>1097</v>
      </c>
      <c r="AE8" s="678"/>
      <c r="AF8" s="678"/>
      <c r="AG8" s="678"/>
      <c r="AH8" s="678"/>
      <c r="AI8" s="678"/>
      <c r="AJ8" s="678"/>
      <c r="AK8" s="678"/>
      <c r="AL8" s="643">
        <v>0</v>
      </c>
      <c r="AM8" s="644"/>
      <c r="AN8" s="644"/>
      <c r="AO8" s="679"/>
      <c r="AP8" s="637" t="s">
        <v>243</v>
      </c>
      <c r="AQ8" s="638"/>
      <c r="AR8" s="638"/>
      <c r="AS8" s="638"/>
      <c r="AT8" s="638"/>
      <c r="AU8" s="638"/>
      <c r="AV8" s="638"/>
      <c r="AW8" s="638"/>
      <c r="AX8" s="638"/>
      <c r="AY8" s="638"/>
      <c r="AZ8" s="638"/>
      <c r="BA8" s="638"/>
      <c r="BB8" s="638"/>
      <c r="BC8" s="638"/>
      <c r="BD8" s="638"/>
      <c r="BE8" s="638"/>
      <c r="BF8" s="639"/>
      <c r="BG8" s="640">
        <v>10761</v>
      </c>
      <c r="BH8" s="641"/>
      <c r="BI8" s="641"/>
      <c r="BJ8" s="641"/>
      <c r="BK8" s="641"/>
      <c r="BL8" s="641"/>
      <c r="BM8" s="641"/>
      <c r="BN8" s="642"/>
      <c r="BO8" s="677">
        <v>1.9</v>
      </c>
      <c r="BP8" s="677"/>
      <c r="BQ8" s="677"/>
      <c r="BR8" s="677"/>
      <c r="BS8" s="646" t="s">
        <v>232</v>
      </c>
      <c r="BT8" s="641"/>
      <c r="BU8" s="641"/>
      <c r="BV8" s="641"/>
      <c r="BW8" s="641"/>
      <c r="BX8" s="641"/>
      <c r="BY8" s="641"/>
      <c r="BZ8" s="641"/>
      <c r="CA8" s="641"/>
      <c r="CB8" s="684"/>
      <c r="CD8" s="673" t="s">
        <v>244</v>
      </c>
      <c r="CE8" s="674"/>
      <c r="CF8" s="674"/>
      <c r="CG8" s="674"/>
      <c r="CH8" s="674"/>
      <c r="CI8" s="674"/>
      <c r="CJ8" s="674"/>
      <c r="CK8" s="674"/>
      <c r="CL8" s="674"/>
      <c r="CM8" s="674"/>
      <c r="CN8" s="674"/>
      <c r="CO8" s="674"/>
      <c r="CP8" s="674"/>
      <c r="CQ8" s="675"/>
      <c r="CR8" s="640">
        <v>1445098</v>
      </c>
      <c r="CS8" s="641"/>
      <c r="CT8" s="641"/>
      <c r="CU8" s="641"/>
      <c r="CV8" s="641"/>
      <c r="CW8" s="641"/>
      <c r="CX8" s="641"/>
      <c r="CY8" s="642"/>
      <c r="CZ8" s="677">
        <v>23.8</v>
      </c>
      <c r="DA8" s="677"/>
      <c r="DB8" s="677"/>
      <c r="DC8" s="677"/>
      <c r="DD8" s="646">
        <v>242225</v>
      </c>
      <c r="DE8" s="641"/>
      <c r="DF8" s="641"/>
      <c r="DG8" s="641"/>
      <c r="DH8" s="641"/>
      <c r="DI8" s="641"/>
      <c r="DJ8" s="641"/>
      <c r="DK8" s="641"/>
      <c r="DL8" s="641"/>
      <c r="DM8" s="641"/>
      <c r="DN8" s="641"/>
      <c r="DO8" s="641"/>
      <c r="DP8" s="642"/>
      <c r="DQ8" s="646">
        <v>842207</v>
      </c>
      <c r="DR8" s="641"/>
      <c r="DS8" s="641"/>
      <c r="DT8" s="641"/>
      <c r="DU8" s="641"/>
      <c r="DV8" s="641"/>
      <c r="DW8" s="641"/>
      <c r="DX8" s="641"/>
      <c r="DY8" s="641"/>
      <c r="DZ8" s="641"/>
      <c r="EA8" s="641"/>
      <c r="EB8" s="641"/>
      <c r="EC8" s="684"/>
    </row>
    <row r="9" spans="2:143" ht="11.25" customHeight="1" x14ac:dyDescent="0.15">
      <c r="B9" s="637" t="s">
        <v>245</v>
      </c>
      <c r="C9" s="638"/>
      <c r="D9" s="638"/>
      <c r="E9" s="638"/>
      <c r="F9" s="638"/>
      <c r="G9" s="638"/>
      <c r="H9" s="638"/>
      <c r="I9" s="638"/>
      <c r="J9" s="638"/>
      <c r="K9" s="638"/>
      <c r="L9" s="638"/>
      <c r="M9" s="638"/>
      <c r="N9" s="638"/>
      <c r="O9" s="638"/>
      <c r="P9" s="638"/>
      <c r="Q9" s="639"/>
      <c r="R9" s="640">
        <v>668</v>
      </c>
      <c r="S9" s="641"/>
      <c r="T9" s="641"/>
      <c r="U9" s="641"/>
      <c r="V9" s="641"/>
      <c r="W9" s="641"/>
      <c r="X9" s="641"/>
      <c r="Y9" s="642"/>
      <c r="Z9" s="677">
        <v>0</v>
      </c>
      <c r="AA9" s="677"/>
      <c r="AB9" s="677"/>
      <c r="AC9" s="677"/>
      <c r="AD9" s="678">
        <v>668</v>
      </c>
      <c r="AE9" s="678"/>
      <c r="AF9" s="678"/>
      <c r="AG9" s="678"/>
      <c r="AH9" s="678"/>
      <c r="AI9" s="678"/>
      <c r="AJ9" s="678"/>
      <c r="AK9" s="678"/>
      <c r="AL9" s="643">
        <v>0</v>
      </c>
      <c r="AM9" s="644"/>
      <c r="AN9" s="644"/>
      <c r="AO9" s="679"/>
      <c r="AP9" s="637" t="s">
        <v>246</v>
      </c>
      <c r="AQ9" s="638"/>
      <c r="AR9" s="638"/>
      <c r="AS9" s="638"/>
      <c r="AT9" s="638"/>
      <c r="AU9" s="638"/>
      <c r="AV9" s="638"/>
      <c r="AW9" s="638"/>
      <c r="AX9" s="638"/>
      <c r="AY9" s="638"/>
      <c r="AZ9" s="638"/>
      <c r="BA9" s="638"/>
      <c r="BB9" s="638"/>
      <c r="BC9" s="638"/>
      <c r="BD9" s="638"/>
      <c r="BE9" s="638"/>
      <c r="BF9" s="639"/>
      <c r="BG9" s="640">
        <v>175280</v>
      </c>
      <c r="BH9" s="641"/>
      <c r="BI9" s="641"/>
      <c r="BJ9" s="641"/>
      <c r="BK9" s="641"/>
      <c r="BL9" s="641"/>
      <c r="BM9" s="641"/>
      <c r="BN9" s="642"/>
      <c r="BO9" s="677">
        <v>31.4</v>
      </c>
      <c r="BP9" s="677"/>
      <c r="BQ9" s="677"/>
      <c r="BR9" s="677"/>
      <c r="BS9" s="646" t="s">
        <v>126</v>
      </c>
      <c r="BT9" s="641"/>
      <c r="BU9" s="641"/>
      <c r="BV9" s="641"/>
      <c r="BW9" s="641"/>
      <c r="BX9" s="641"/>
      <c r="BY9" s="641"/>
      <c r="BZ9" s="641"/>
      <c r="CA9" s="641"/>
      <c r="CB9" s="684"/>
      <c r="CD9" s="673" t="s">
        <v>247</v>
      </c>
      <c r="CE9" s="674"/>
      <c r="CF9" s="674"/>
      <c r="CG9" s="674"/>
      <c r="CH9" s="674"/>
      <c r="CI9" s="674"/>
      <c r="CJ9" s="674"/>
      <c r="CK9" s="674"/>
      <c r="CL9" s="674"/>
      <c r="CM9" s="674"/>
      <c r="CN9" s="674"/>
      <c r="CO9" s="674"/>
      <c r="CP9" s="674"/>
      <c r="CQ9" s="675"/>
      <c r="CR9" s="640">
        <v>397887</v>
      </c>
      <c r="CS9" s="641"/>
      <c r="CT9" s="641"/>
      <c r="CU9" s="641"/>
      <c r="CV9" s="641"/>
      <c r="CW9" s="641"/>
      <c r="CX9" s="641"/>
      <c r="CY9" s="642"/>
      <c r="CZ9" s="677">
        <v>6.5</v>
      </c>
      <c r="DA9" s="677"/>
      <c r="DB9" s="677"/>
      <c r="DC9" s="677"/>
      <c r="DD9" s="646" t="s">
        <v>126</v>
      </c>
      <c r="DE9" s="641"/>
      <c r="DF9" s="641"/>
      <c r="DG9" s="641"/>
      <c r="DH9" s="641"/>
      <c r="DI9" s="641"/>
      <c r="DJ9" s="641"/>
      <c r="DK9" s="641"/>
      <c r="DL9" s="641"/>
      <c r="DM9" s="641"/>
      <c r="DN9" s="641"/>
      <c r="DO9" s="641"/>
      <c r="DP9" s="642"/>
      <c r="DQ9" s="646">
        <v>323216</v>
      </c>
      <c r="DR9" s="641"/>
      <c r="DS9" s="641"/>
      <c r="DT9" s="641"/>
      <c r="DU9" s="641"/>
      <c r="DV9" s="641"/>
      <c r="DW9" s="641"/>
      <c r="DX9" s="641"/>
      <c r="DY9" s="641"/>
      <c r="DZ9" s="641"/>
      <c r="EA9" s="641"/>
      <c r="EB9" s="641"/>
      <c r="EC9" s="684"/>
    </row>
    <row r="10" spans="2:143" ht="11.25" customHeight="1" x14ac:dyDescent="0.15">
      <c r="B10" s="637" t="s">
        <v>248</v>
      </c>
      <c r="C10" s="638"/>
      <c r="D10" s="638"/>
      <c r="E10" s="638"/>
      <c r="F10" s="638"/>
      <c r="G10" s="638"/>
      <c r="H10" s="638"/>
      <c r="I10" s="638"/>
      <c r="J10" s="638"/>
      <c r="K10" s="638"/>
      <c r="L10" s="638"/>
      <c r="M10" s="638"/>
      <c r="N10" s="638"/>
      <c r="O10" s="638"/>
      <c r="P10" s="638"/>
      <c r="Q10" s="639"/>
      <c r="R10" s="640" t="s">
        <v>126</v>
      </c>
      <c r="S10" s="641"/>
      <c r="T10" s="641"/>
      <c r="U10" s="641"/>
      <c r="V10" s="641"/>
      <c r="W10" s="641"/>
      <c r="X10" s="641"/>
      <c r="Y10" s="642"/>
      <c r="Z10" s="677" t="s">
        <v>126</v>
      </c>
      <c r="AA10" s="677"/>
      <c r="AB10" s="677"/>
      <c r="AC10" s="677"/>
      <c r="AD10" s="678" t="s">
        <v>232</v>
      </c>
      <c r="AE10" s="678"/>
      <c r="AF10" s="678"/>
      <c r="AG10" s="678"/>
      <c r="AH10" s="678"/>
      <c r="AI10" s="678"/>
      <c r="AJ10" s="678"/>
      <c r="AK10" s="678"/>
      <c r="AL10" s="643" t="s">
        <v>232</v>
      </c>
      <c r="AM10" s="644"/>
      <c r="AN10" s="644"/>
      <c r="AO10" s="679"/>
      <c r="AP10" s="637" t="s">
        <v>249</v>
      </c>
      <c r="AQ10" s="638"/>
      <c r="AR10" s="638"/>
      <c r="AS10" s="638"/>
      <c r="AT10" s="638"/>
      <c r="AU10" s="638"/>
      <c r="AV10" s="638"/>
      <c r="AW10" s="638"/>
      <c r="AX10" s="638"/>
      <c r="AY10" s="638"/>
      <c r="AZ10" s="638"/>
      <c r="BA10" s="638"/>
      <c r="BB10" s="638"/>
      <c r="BC10" s="638"/>
      <c r="BD10" s="638"/>
      <c r="BE10" s="638"/>
      <c r="BF10" s="639"/>
      <c r="BG10" s="640">
        <v>10115</v>
      </c>
      <c r="BH10" s="641"/>
      <c r="BI10" s="641"/>
      <c r="BJ10" s="641"/>
      <c r="BK10" s="641"/>
      <c r="BL10" s="641"/>
      <c r="BM10" s="641"/>
      <c r="BN10" s="642"/>
      <c r="BO10" s="677">
        <v>1.8</v>
      </c>
      <c r="BP10" s="677"/>
      <c r="BQ10" s="677"/>
      <c r="BR10" s="677"/>
      <c r="BS10" s="646" t="s">
        <v>232</v>
      </c>
      <c r="BT10" s="641"/>
      <c r="BU10" s="641"/>
      <c r="BV10" s="641"/>
      <c r="BW10" s="641"/>
      <c r="BX10" s="641"/>
      <c r="BY10" s="641"/>
      <c r="BZ10" s="641"/>
      <c r="CA10" s="641"/>
      <c r="CB10" s="684"/>
      <c r="CD10" s="673" t="s">
        <v>250</v>
      </c>
      <c r="CE10" s="674"/>
      <c r="CF10" s="674"/>
      <c r="CG10" s="674"/>
      <c r="CH10" s="674"/>
      <c r="CI10" s="674"/>
      <c r="CJ10" s="674"/>
      <c r="CK10" s="674"/>
      <c r="CL10" s="674"/>
      <c r="CM10" s="674"/>
      <c r="CN10" s="674"/>
      <c r="CO10" s="674"/>
      <c r="CP10" s="674"/>
      <c r="CQ10" s="675"/>
      <c r="CR10" s="640">
        <v>7587</v>
      </c>
      <c r="CS10" s="641"/>
      <c r="CT10" s="641"/>
      <c r="CU10" s="641"/>
      <c r="CV10" s="641"/>
      <c r="CW10" s="641"/>
      <c r="CX10" s="641"/>
      <c r="CY10" s="642"/>
      <c r="CZ10" s="677">
        <v>0.1</v>
      </c>
      <c r="DA10" s="677"/>
      <c r="DB10" s="677"/>
      <c r="DC10" s="677"/>
      <c r="DD10" s="646" t="s">
        <v>126</v>
      </c>
      <c r="DE10" s="641"/>
      <c r="DF10" s="641"/>
      <c r="DG10" s="641"/>
      <c r="DH10" s="641"/>
      <c r="DI10" s="641"/>
      <c r="DJ10" s="641"/>
      <c r="DK10" s="641"/>
      <c r="DL10" s="641"/>
      <c r="DM10" s="641"/>
      <c r="DN10" s="641"/>
      <c r="DO10" s="641"/>
      <c r="DP10" s="642"/>
      <c r="DQ10" s="646">
        <v>42</v>
      </c>
      <c r="DR10" s="641"/>
      <c r="DS10" s="641"/>
      <c r="DT10" s="641"/>
      <c r="DU10" s="641"/>
      <c r="DV10" s="641"/>
      <c r="DW10" s="641"/>
      <c r="DX10" s="641"/>
      <c r="DY10" s="641"/>
      <c r="DZ10" s="641"/>
      <c r="EA10" s="641"/>
      <c r="EB10" s="641"/>
      <c r="EC10" s="684"/>
    </row>
    <row r="11" spans="2:143" ht="11.25" customHeight="1" x14ac:dyDescent="0.15">
      <c r="B11" s="637" t="s">
        <v>251</v>
      </c>
      <c r="C11" s="638"/>
      <c r="D11" s="638"/>
      <c r="E11" s="638"/>
      <c r="F11" s="638"/>
      <c r="G11" s="638"/>
      <c r="H11" s="638"/>
      <c r="I11" s="638"/>
      <c r="J11" s="638"/>
      <c r="K11" s="638"/>
      <c r="L11" s="638"/>
      <c r="M11" s="638"/>
      <c r="N11" s="638"/>
      <c r="O11" s="638"/>
      <c r="P11" s="638"/>
      <c r="Q11" s="639"/>
      <c r="R11" s="640">
        <v>121381</v>
      </c>
      <c r="S11" s="641"/>
      <c r="T11" s="641"/>
      <c r="U11" s="641"/>
      <c r="V11" s="641"/>
      <c r="W11" s="641"/>
      <c r="X11" s="641"/>
      <c r="Y11" s="642"/>
      <c r="Z11" s="643">
        <v>1.9</v>
      </c>
      <c r="AA11" s="644"/>
      <c r="AB11" s="644"/>
      <c r="AC11" s="645"/>
      <c r="AD11" s="646">
        <v>121381</v>
      </c>
      <c r="AE11" s="641"/>
      <c r="AF11" s="641"/>
      <c r="AG11" s="641"/>
      <c r="AH11" s="641"/>
      <c r="AI11" s="641"/>
      <c r="AJ11" s="641"/>
      <c r="AK11" s="642"/>
      <c r="AL11" s="643">
        <v>3.1</v>
      </c>
      <c r="AM11" s="644"/>
      <c r="AN11" s="644"/>
      <c r="AO11" s="679"/>
      <c r="AP11" s="637" t="s">
        <v>252</v>
      </c>
      <c r="AQ11" s="638"/>
      <c r="AR11" s="638"/>
      <c r="AS11" s="638"/>
      <c r="AT11" s="638"/>
      <c r="AU11" s="638"/>
      <c r="AV11" s="638"/>
      <c r="AW11" s="638"/>
      <c r="AX11" s="638"/>
      <c r="AY11" s="638"/>
      <c r="AZ11" s="638"/>
      <c r="BA11" s="638"/>
      <c r="BB11" s="638"/>
      <c r="BC11" s="638"/>
      <c r="BD11" s="638"/>
      <c r="BE11" s="638"/>
      <c r="BF11" s="639"/>
      <c r="BG11" s="640">
        <v>25430</v>
      </c>
      <c r="BH11" s="641"/>
      <c r="BI11" s="641"/>
      <c r="BJ11" s="641"/>
      <c r="BK11" s="641"/>
      <c r="BL11" s="641"/>
      <c r="BM11" s="641"/>
      <c r="BN11" s="642"/>
      <c r="BO11" s="677">
        <v>4.5999999999999996</v>
      </c>
      <c r="BP11" s="677"/>
      <c r="BQ11" s="677"/>
      <c r="BR11" s="677"/>
      <c r="BS11" s="646" t="s">
        <v>126</v>
      </c>
      <c r="BT11" s="641"/>
      <c r="BU11" s="641"/>
      <c r="BV11" s="641"/>
      <c r="BW11" s="641"/>
      <c r="BX11" s="641"/>
      <c r="BY11" s="641"/>
      <c r="BZ11" s="641"/>
      <c r="CA11" s="641"/>
      <c r="CB11" s="684"/>
      <c r="CD11" s="673" t="s">
        <v>253</v>
      </c>
      <c r="CE11" s="674"/>
      <c r="CF11" s="674"/>
      <c r="CG11" s="674"/>
      <c r="CH11" s="674"/>
      <c r="CI11" s="674"/>
      <c r="CJ11" s="674"/>
      <c r="CK11" s="674"/>
      <c r="CL11" s="674"/>
      <c r="CM11" s="674"/>
      <c r="CN11" s="674"/>
      <c r="CO11" s="674"/>
      <c r="CP11" s="674"/>
      <c r="CQ11" s="675"/>
      <c r="CR11" s="640">
        <v>861399</v>
      </c>
      <c r="CS11" s="641"/>
      <c r="CT11" s="641"/>
      <c r="CU11" s="641"/>
      <c r="CV11" s="641"/>
      <c r="CW11" s="641"/>
      <c r="CX11" s="641"/>
      <c r="CY11" s="642"/>
      <c r="CZ11" s="677">
        <v>14.2</v>
      </c>
      <c r="DA11" s="677"/>
      <c r="DB11" s="677"/>
      <c r="DC11" s="677"/>
      <c r="DD11" s="646">
        <v>139760</v>
      </c>
      <c r="DE11" s="641"/>
      <c r="DF11" s="641"/>
      <c r="DG11" s="641"/>
      <c r="DH11" s="641"/>
      <c r="DI11" s="641"/>
      <c r="DJ11" s="641"/>
      <c r="DK11" s="641"/>
      <c r="DL11" s="641"/>
      <c r="DM11" s="641"/>
      <c r="DN11" s="641"/>
      <c r="DO11" s="641"/>
      <c r="DP11" s="642"/>
      <c r="DQ11" s="646">
        <v>384706</v>
      </c>
      <c r="DR11" s="641"/>
      <c r="DS11" s="641"/>
      <c r="DT11" s="641"/>
      <c r="DU11" s="641"/>
      <c r="DV11" s="641"/>
      <c r="DW11" s="641"/>
      <c r="DX11" s="641"/>
      <c r="DY11" s="641"/>
      <c r="DZ11" s="641"/>
      <c r="EA11" s="641"/>
      <c r="EB11" s="641"/>
      <c r="EC11" s="684"/>
    </row>
    <row r="12" spans="2:143" ht="11.25" customHeight="1" x14ac:dyDescent="0.15">
      <c r="B12" s="637" t="s">
        <v>254</v>
      </c>
      <c r="C12" s="638"/>
      <c r="D12" s="638"/>
      <c r="E12" s="638"/>
      <c r="F12" s="638"/>
      <c r="G12" s="638"/>
      <c r="H12" s="638"/>
      <c r="I12" s="638"/>
      <c r="J12" s="638"/>
      <c r="K12" s="638"/>
      <c r="L12" s="638"/>
      <c r="M12" s="638"/>
      <c r="N12" s="638"/>
      <c r="O12" s="638"/>
      <c r="P12" s="638"/>
      <c r="Q12" s="639"/>
      <c r="R12" s="640">
        <v>5142</v>
      </c>
      <c r="S12" s="641"/>
      <c r="T12" s="641"/>
      <c r="U12" s="641"/>
      <c r="V12" s="641"/>
      <c r="W12" s="641"/>
      <c r="X12" s="641"/>
      <c r="Y12" s="642"/>
      <c r="Z12" s="677">
        <v>0.1</v>
      </c>
      <c r="AA12" s="677"/>
      <c r="AB12" s="677"/>
      <c r="AC12" s="677"/>
      <c r="AD12" s="678">
        <v>5142</v>
      </c>
      <c r="AE12" s="678"/>
      <c r="AF12" s="678"/>
      <c r="AG12" s="678"/>
      <c r="AH12" s="678"/>
      <c r="AI12" s="678"/>
      <c r="AJ12" s="678"/>
      <c r="AK12" s="678"/>
      <c r="AL12" s="643">
        <v>0.1</v>
      </c>
      <c r="AM12" s="644"/>
      <c r="AN12" s="644"/>
      <c r="AO12" s="679"/>
      <c r="AP12" s="637" t="s">
        <v>255</v>
      </c>
      <c r="AQ12" s="638"/>
      <c r="AR12" s="638"/>
      <c r="AS12" s="638"/>
      <c r="AT12" s="638"/>
      <c r="AU12" s="638"/>
      <c r="AV12" s="638"/>
      <c r="AW12" s="638"/>
      <c r="AX12" s="638"/>
      <c r="AY12" s="638"/>
      <c r="AZ12" s="638"/>
      <c r="BA12" s="638"/>
      <c r="BB12" s="638"/>
      <c r="BC12" s="638"/>
      <c r="BD12" s="638"/>
      <c r="BE12" s="638"/>
      <c r="BF12" s="639"/>
      <c r="BG12" s="640">
        <v>250996</v>
      </c>
      <c r="BH12" s="641"/>
      <c r="BI12" s="641"/>
      <c r="BJ12" s="641"/>
      <c r="BK12" s="641"/>
      <c r="BL12" s="641"/>
      <c r="BM12" s="641"/>
      <c r="BN12" s="642"/>
      <c r="BO12" s="677">
        <v>45</v>
      </c>
      <c r="BP12" s="677"/>
      <c r="BQ12" s="677"/>
      <c r="BR12" s="677"/>
      <c r="BS12" s="646" t="s">
        <v>232</v>
      </c>
      <c r="BT12" s="641"/>
      <c r="BU12" s="641"/>
      <c r="BV12" s="641"/>
      <c r="BW12" s="641"/>
      <c r="BX12" s="641"/>
      <c r="BY12" s="641"/>
      <c r="BZ12" s="641"/>
      <c r="CA12" s="641"/>
      <c r="CB12" s="684"/>
      <c r="CD12" s="673" t="s">
        <v>256</v>
      </c>
      <c r="CE12" s="674"/>
      <c r="CF12" s="674"/>
      <c r="CG12" s="674"/>
      <c r="CH12" s="674"/>
      <c r="CI12" s="674"/>
      <c r="CJ12" s="674"/>
      <c r="CK12" s="674"/>
      <c r="CL12" s="674"/>
      <c r="CM12" s="674"/>
      <c r="CN12" s="674"/>
      <c r="CO12" s="674"/>
      <c r="CP12" s="674"/>
      <c r="CQ12" s="675"/>
      <c r="CR12" s="640">
        <v>293528</v>
      </c>
      <c r="CS12" s="641"/>
      <c r="CT12" s="641"/>
      <c r="CU12" s="641"/>
      <c r="CV12" s="641"/>
      <c r="CW12" s="641"/>
      <c r="CX12" s="641"/>
      <c r="CY12" s="642"/>
      <c r="CZ12" s="677">
        <v>4.8</v>
      </c>
      <c r="DA12" s="677"/>
      <c r="DB12" s="677"/>
      <c r="DC12" s="677"/>
      <c r="DD12" s="646">
        <v>1140</v>
      </c>
      <c r="DE12" s="641"/>
      <c r="DF12" s="641"/>
      <c r="DG12" s="641"/>
      <c r="DH12" s="641"/>
      <c r="DI12" s="641"/>
      <c r="DJ12" s="641"/>
      <c r="DK12" s="641"/>
      <c r="DL12" s="641"/>
      <c r="DM12" s="641"/>
      <c r="DN12" s="641"/>
      <c r="DO12" s="641"/>
      <c r="DP12" s="642"/>
      <c r="DQ12" s="646">
        <v>183283</v>
      </c>
      <c r="DR12" s="641"/>
      <c r="DS12" s="641"/>
      <c r="DT12" s="641"/>
      <c r="DU12" s="641"/>
      <c r="DV12" s="641"/>
      <c r="DW12" s="641"/>
      <c r="DX12" s="641"/>
      <c r="DY12" s="641"/>
      <c r="DZ12" s="641"/>
      <c r="EA12" s="641"/>
      <c r="EB12" s="641"/>
      <c r="EC12" s="684"/>
    </row>
    <row r="13" spans="2:143" ht="11.25" customHeight="1" x14ac:dyDescent="0.15">
      <c r="B13" s="637" t="s">
        <v>257</v>
      </c>
      <c r="C13" s="638"/>
      <c r="D13" s="638"/>
      <c r="E13" s="638"/>
      <c r="F13" s="638"/>
      <c r="G13" s="638"/>
      <c r="H13" s="638"/>
      <c r="I13" s="638"/>
      <c r="J13" s="638"/>
      <c r="K13" s="638"/>
      <c r="L13" s="638"/>
      <c r="M13" s="638"/>
      <c r="N13" s="638"/>
      <c r="O13" s="638"/>
      <c r="P13" s="638"/>
      <c r="Q13" s="639"/>
      <c r="R13" s="640" t="s">
        <v>232</v>
      </c>
      <c r="S13" s="641"/>
      <c r="T13" s="641"/>
      <c r="U13" s="641"/>
      <c r="V13" s="641"/>
      <c r="W13" s="641"/>
      <c r="X13" s="641"/>
      <c r="Y13" s="642"/>
      <c r="Z13" s="677" t="s">
        <v>232</v>
      </c>
      <c r="AA13" s="677"/>
      <c r="AB13" s="677"/>
      <c r="AC13" s="677"/>
      <c r="AD13" s="678" t="s">
        <v>126</v>
      </c>
      <c r="AE13" s="678"/>
      <c r="AF13" s="678"/>
      <c r="AG13" s="678"/>
      <c r="AH13" s="678"/>
      <c r="AI13" s="678"/>
      <c r="AJ13" s="678"/>
      <c r="AK13" s="678"/>
      <c r="AL13" s="643" t="s">
        <v>126</v>
      </c>
      <c r="AM13" s="644"/>
      <c r="AN13" s="644"/>
      <c r="AO13" s="679"/>
      <c r="AP13" s="637" t="s">
        <v>258</v>
      </c>
      <c r="AQ13" s="638"/>
      <c r="AR13" s="638"/>
      <c r="AS13" s="638"/>
      <c r="AT13" s="638"/>
      <c r="AU13" s="638"/>
      <c r="AV13" s="638"/>
      <c r="AW13" s="638"/>
      <c r="AX13" s="638"/>
      <c r="AY13" s="638"/>
      <c r="AZ13" s="638"/>
      <c r="BA13" s="638"/>
      <c r="BB13" s="638"/>
      <c r="BC13" s="638"/>
      <c r="BD13" s="638"/>
      <c r="BE13" s="638"/>
      <c r="BF13" s="639"/>
      <c r="BG13" s="640">
        <v>245264</v>
      </c>
      <c r="BH13" s="641"/>
      <c r="BI13" s="641"/>
      <c r="BJ13" s="641"/>
      <c r="BK13" s="641"/>
      <c r="BL13" s="641"/>
      <c r="BM13" s="641"/>
      <c r="BN13" s="642"/>
      <c r="BO13" s="677">
        <v>43.9</v>
      </c>
      <c r="BP13" s="677"/>
      <c r="BQ13" s="677"/>
      <c r="BR13" s="677"/>
      <c r="BS13" s="646" t="s">
        <v>126</v>
      </c>
      <c r="BT13" s="641"/>
      <c r="BU13" s="641"/>
      <c r="BV13" s="641"/>
      <c r="BW13" s="641"/>
      <c r="BX13" s="641"/>
      <c r="BY13" s="641"/>
      <c r="BZ13" s="641"/>
      <c r="CA13" s="641"/>
      <c r="CB13" s="684"/>
      <c r="CD13" s="673" t="s">
        <v>259</v>
      </c>
      <c r="CE13" s="674"/>
      <c r="CF13" s="674"/>
      <c r="CG13" s="674"/>
      <c r="CH13" s="674"/>
      <c r="CI13" s="674"/>
      <c r="CJ13" s="674"/>
      <c r="CK13" s="674"/>
      <c r="CL13" s="674"/>
      <c r="CM13" s="674"/>
      <c r="CN13" s="674"/>
      <c r="CO13" s="674"/>
      <c r="CP13" s="674"/>
      <c r="CQ13" s="675"/>
      <c r="CR13" s="640">
        <v>490055</v>
      </c>
      <c r="CS13" s="641"/>
      <c r="CT13" s="641"/>
      <c r="CU13" s="641"/>
      <c r="CV13" s="641"/>
      <c r="CW13" s="641"/>
      <c r="CX13" s="641"/>
      <c r="CY13" s="642"/>
      <c r="CZ13" s="677">
        <v>8.1</v>
      </c>
      <c r="DA13" s="677"/>
      <c r="DB13" s="677"/>
      <c r="DC13" s="677"/>
      <c r="DD13" s="646">
        <v>177926</v>
      </c>
      <c r="DE13" s="641"/>
      <c r="DF13" s="641"/>
      <c r="DG13" s="641"/>
      <c r="DH13" s="641"/>
      <c r="DI13" s="641"/>
      <c r="DJ13" s="641"/>
      <c r="DK13" s="641"/>
      <c r="DL13" s="641"/>
      <c r="DM13" s="641"/>
      <c r="DN13" s="641"/>
      <c r="DO13" s="641"/>
      <c r="DP13" s="642"/>
      <c r="DQ13" s="646">
        <v>330640</v>
      </c>
      <c r="DR13" s="641"/>
      <c r="DS13" s="641"/>
      <c r="DT13" s="641"/>
      <c r="DU13" s="641"/>
      <c r="DV13" s="641"/>
      <c r="DW13" s="641"/>
      <c r="DX13" s="641"/>
      <c r="DY13" s="641"/>
      <c r="DZ13" s="641"/>
      <c r="EA13" s="641"/>
      <c r="EB13" s="641"/>
      <c r="EC13" s="684"/>
    </row>
    <row r="14" spans="2:143" ht="11.25" customHeight="1" x14ac:dyDescent="0.15">
      <c r="B14" s="637" t="s">
        <v>260</v>
      </c>
      <c r="C14" s="638"/>
      <c r="D14" s="638"/>
      <c r="E14" s="638"/>
      <c r="F14" s="638"/>
      <c r="G14" s="638"/>
      <c r="H14" s="638"/>
      <c r="I14" s="638"/>
      <c r="J14" s="638"/>
      <c r="K14" s="638"/>
      <c r="L14" s="638"/>
      <c r="M14" s="638"/>
      <c r="N14" s="638"/>
      <c r="O14" s="638"/>
      <c r="P14" s="638"/>
      <c r="Q14" s="639"/>
      <c r="R14" s="640">
        <v>6539</v>
      </c>
      <c r="S14" s="641"/>
      <c r="T14" s="641"/>
      <c r="U14" s="641"/>
      <c r="V14" s="641"/>
      <c r="W14" s="641"/>
      <c r="X14" s="641"/>
      <c r="Y14" s="642"/>
      <c r="Z14" s="677">
        <v>0.1</v>
      </c>
      <c r="AA14" s="677"/>
      <c r="AB14" s="677"/>
      <c r="AC14" s="677"/>
      <c r="AD14" s="678">
        <v>6539</v>
      </c>
      <c r="AE14" s="678"/>
      <c r="AF14" s="678"/>
      <c r="AG14" s="678"/>
      <c r="AH14" s="678"/>
      <c r="AI14" s="678"/>
      <c r="AJ14" s="678"/>
      <c r="AK14" s="678"/>
      <c r="AL14" s="643">
        <v>0.2</v>
      </c>
      <c r="AM14" s="644"/>
      <c r="AN14" s="644"/>
      <c r="AO14" s="679"/>
      <c r="AP14" s="637" t="s">
        <v>261</v>
      </c>
      <c r="AQ14" s="638"/>
      <c r="AR14" s="638"/>
      <c r="AS14" s="638"/>
      <c r="AT14" s="638"/>
      <c r="AU14" s="638"/>
      <c r="AV14" s="638"/>
      <c r="AW14" s="638"/>
      <c r="AX14" s="638"/>
      <c r="AY14" s="638"/>
      <c r="AZ14" s="638"/>
      <c r="BA14" s="638"/>
      <c r="BB14" s="638"/>
      <c r="BC14" s="638"/>
      <c r="BD14" s="638"/>
      <c r="BE14" s="638"/>
      <c r="BF14" s="639"/>
      <c r="BG14" s="640">
        <v>24776</v>
      </c>
      <c r="BH14" s="641"/>
      <c r="BI14" s="641"/>
      <c r="BJ14" s="641"/>
      <c r="BK14" s="641"/>
      <c r="BL14" s="641"/>
      <c r="BM14" s="641"/>
      <c r="BN14" s="642"/>
      <c r="BO14" s="677">
        <v>4.4000000000000004</v>
      </c>
      <c r="BP14" s="677"/>
      <c r="BQ14" s="677"/>
      <c r="BR14" s="677"/>
      <c r="BS14" s="646" t="s">
        <v>126</v>
      </c>
      <c r="BT14" s="641"/>
      <c r="BU14" s="641"/>
      <c r="BV14" s="641"/>
      <c r="BW14" s="641"/>
      <c r="BX14" s="641"/>
      <c r="BY14" s="641"/>
      <c r="BZ14" s="641"/>
      <c r="CA14" s="641"/>
      <c r="CB14" s="684"/>
      <c r="CD14" s="673" t="s">
        <v>262</v>
      </c>
      <c r="CE14" s="674"/>
      <c r="CF14" s="674"/>
      <c r="CG14" s="674"/>
      <c r="CH14" s="674"/>
      <c r="CI14" s="674"/>
      <c r="CJ14" s="674"/>
      <c r="CK14" s="674"/>
      <c r="CL14" s="674"/>
      <c r="CM14" s="674"/>
      <c r="CN14" s="674"/>
      <c r="CO14" s="674"/>
      <c r="CP14" s="674"/>
      <c r="CQ14" s="675"/>
      <c r="CR14" s="640">
        <v>305600</v>
      </c>
      <c r="CS14" s="641"/>
      <c r="CT14" s="641"/>
      <c r="CU14" s="641"/>
      <c r="CV14" s="641"/>
      <c r="CW14" s="641"/>
      <c r="CX14" s="641"/>
      <c r="CY14" s="642"/>
      <c r="CZ14" s="677">
        <v>5</v>
      </c>
      <c r="DA14" s="677"/>
      <c r="DB14" s="677"/>
      <c r="DC14" s="677"/>
      <c r="DD14" s="646">
        <v>2914</v>
      </c>
      <c r="DE14" s="641"/>
      <c r="DF14" s="641"/>
      <c r="DG14" s="641"/>
      <c r="DH14" s="641"/>
      <c r="DI14" s="641"/>
      <c r="DJ14" s="641"/>
      <c r="DK14" s="641"/>
      <c r="DL14" s="641"/>
      <c r="DM14" s="641"/>
      <c r="DN14" s="641"/>
      <c r="DO14" s="641"/>
      <c r="DP14" s="642"/>
      <c r="DQ14" s="646">
        <v>279970</v>
      </c>
      <c r="DR14" s="641"/>
      <c r="DS14" s="641"/>
      <c r="DT14" s="641"/>
      <c r="DU14" s="641"/>
      <c r="DV14" s="641"/>
      <c r="DW14" s="641"/>
      <c r="DX14" s="641"/>
      <c r="DY14" s="641"/>
      <c r="DZ14" s="641"/>
      <c r="EA14" s="641"/>
      <c r="EB14" s="641"/>
      <c r="EC14" s="684"/>
    </row>
    <row r="15" spans="2:143" ht="11.25" customHeight="1" x14ac:dyDescent="0.15">
      <c r="B15" s="637" t="s">
        <v>263</v>
      </c>
      <c r="C15" s="638"/>
      <c r="D15" s="638"/>
      <c r="E15" s="638"/>
      <c r="F15" s="638"/>
      <c r="G15" s="638"/>
      <c r="H15" s="638"/>
      <c r="I15" s="638"/>
      <c r="J15" s="638"/>
      <c r="K15" s="638"/>
      <c r="L15" s="638"/>
      <c r="M15" s="638"/>
      <c r="N15" s="638"/>
      <c r="O15" s="638"/>
      <c r="P15" s="638"/>
      <c r="Q15" s="639"/>
      <c r="R15" s="640" t="s">
        <v>126</v>
      </c>
      <c r="S15" s="641"/>
      <c r="T15" s="641"/>
      <c r="U15" s="641"/>
      <c r="V15" s="641"/>
      <c r="W15" s="641"/>
      <c r="X15" s="641"/>
      <c r="Y15" s="642"/>
      <c r="Z15" s="677" t="s">
        <v>232</v>
      </c>
      <c r="AA15" s="677"/>
      <c r="AB15" s="677"/>
      <c r="AC15" s="677"/>
      <c r="AD15" s="678" t="s">
        <v>232</v>
      </c>
      <c r="AE15" s="678"/>
      <c r="AF15" s="678"/>
      <c r="AG15" s="678"/>
      <c r="AH15" s="678"/>
      <c r="AI15" s="678"/>
      <c r="AJ15" s="678"/>
      <c r="AK15" s="678"/>
      <c r="AL15" s="643" t="s">
        <v>126</v>
      </c>
      <c r="AM15" s="644"/>
      <c r="AN15" s="644"/>
      <c r="AO15" s="679"/>
      <c r="AP15" s="637" t="s">
        <v>264</v>
      </c>
      <c r="AQ15" s="638"/>
      <c r="AR15" s="638"/>
      <c r="AS15" s="638"/>
      <c r="AT15" s="638"/>
      <c r="AU15" s="638"/>
      <c r="AV15" s="638"/>
      <c r="AW15" s="638"/>
      <c r="AX15" s="638"/>
      <c r="AY15" s="638"/>
      <c r="AZ15" s="638"/>
      <c r="BA15" s="638"/>
      <c r="BB15" s="638"/>
      <c r="BC15" s="638"/>
      <c r="BD15" s="638"/>
      <c r="BE15" s="638"/>
      <c r="BF15" s="639"/>
      <c r="BG15" s="640">
        <v>44191</v>
      </c>
      <c r="BH15" s="641"/>
      <c r="BI15" s="641"/>
      <c r="BJ15" s="641"/>
      <c r="BK15" s="641"/>
      <c r="BL15" s="641"/>
      <c r="BM15" s="641"/>
      <c r="BN15" s="642"/>
      <c r="BO15" s="677">
        <v>7.9</v>
      </c>
      <c r="BP15" s="677"/>
      <c r="BQ15" s="677"/>
      <c r="BR15" s="677"/>
      <c r="BS15" s="646" t="s">
        <v>126</v>
      </c>
      <c r="BT15" s="641"/>
      <c r="BU15" s="641"/>
      <c r="BV15" s="641"/>
      <c r="BW15" s="641"/>
      <c r="BX15" s="641"/>
      <c r="BY15" s="641"/>
      <c r="BZ15" s="641"/>
      <c r="CA15" s="641"/>
      <c r="CB15" s="684"/>
      <c r="CD15" s="673" t="s">
        <v>265</v>
      </c>
      <c r="CE15" s="674"/>
      <c r="CF15" s="674"/>
      <c r="CG15" s="674"/>
      <c r="CH15" s="674"/>
      <c r="CI15" s="674"/>
      <c r="CJ15" s="674"/>
      <c r="CK15" s="674"/>
      <c r="CL15" s="674"/>
      <c r="CM15" s="674"/>
      <c r="CN15" s="674"/>
      <c r="CO15" s="674"/>
      <c r="CP15" s="674"/>
      <c r="CQ15" s="675"/>
      <c r="CR15" s="640">
        <v>550246</v>
      </c>
      <c r="CS15" s="641"/>
      <c r="CT15" s="641"/>
      <c r="CU15" s="641"/>
      <c r="CV15" s="641"/>
      <c r="CW15" s="641"/>
      <c r="CX15" s="641"/>
      <c r="CY15" s="642"/>
      <c r="CZ15" s="677">
        <v>9</v>
      </c>
      <c r="DA15" s="677"/>
      <c r="DB15" s="677"/>
      <c r="DC15" s="677"/>
      <c r="DD15" s="646">
        <v>45947</v>
      </c>
      <c r="DE15" s="641"/>
      <c r="DF15" s="641"/>
      <c r="DG15" s="641"/>
      <c r="DH15" s="641"/>
      <c r="DI15" s="641"/>
      <c r="DJ15" s="641"/>
      <c r="DK15" s="641"/>
      <c r="DL15" s="641"/>
      <c r="DM15" s="641"/>
      <c r="DN15" s="641"/>
      <c r="DO15" s="641"/>
      <c r="DP15" s="642"/>
      <c r="DQ15" s="646">
        <v>459503</v>
      </c>
      <c r="DR15" s="641"/>
      <c r="DS15" s="641"/>
      <c r="DT15" s="641"/>
      <c r="DU15" s="641"/>
      <c r="DV15" s="641"/>
      <c r="DW15" s="641"/>
      <c r="DX15" s="641"/>
      <c r="DY15" s="641"/>
      <c r="DZ15" s="641"/>
      <c r="EA15" s="641"/>
      <c r="EB15" s="641"/>
      <c r="EC15" s="684"/>
    </row>
    <row r="16" spans="2:143" ht="11.25" customHeight="1" x14ac:dyDescent="0.15">
      <c r="B16" s="637" t="s">
        <v>266</v>
      </c>
      <c r="C16" s="638"/>
      <c r="D16" s="638"/>
      <c r="E16" s="638"/>
      <c r="F16" s="638"/>
      <c r="G16" s="638"/>
      <c r="H16" s="638"/>
      <c r="I16" s="638"/>
      <c r="J16" s="638"/>
      <c r="K16" s="638"/>
      <c r="L16" s="638"/>
      <c r="M16" s="638"/>
      <c r="N16" s="638"/>
      <c r="O16" s="638"/>
      <c r="P16" s="638"/>
      <c r="Q16" s="639"/>
      <c r="R16" s="640">
        <v>887</v>
      </c>
      <c r="S16" s="641"/>
      <c r="T16" s="641"/>
      <c r="U16" s="641"/>
      <c r="V16" s="641"/>
      <c r="W16" s="641"/>
      <c r="X16" s="641"/>
      <c r="Y16" s="642"/>
      <c r="Z16" s="677">
        <v>0</v>
      </c>
      <c r="AA16" s="677"/>
      <c r="AB16" s="677"/>
      <c r="AC16" s="677"/>
      <c r="AD16" s="678">
        <v>887</v>
      </c>
      <c r="AE16" s="678"/>
      <c r="AF16" s="678"/>
      <c r="AG16" s="678"/>
      <c r="AH16" s="678"/>
      <c r="AI16" s="678"/>
      <c r="AJ16" s="678"/>
      <c r="AK16" s="678"/>
      <c r="AL16" s="643">
        <v>0</v>
      </c>
      <c r="AM16" s="644"/>
      <c r="AN16" s="644"/>
      <c r="AO16" s="679"/>
      <c r="AP16" s="637" t="s">
        <v>267</v>
      </c>
      <c r="AQ16" s="638"/>
      <c r="AR16" s="638"/>
      <c r="AS16" s="638"/>
      <c r="AT16" s="638"/>
      <c r="AU16" s="638"/>
      <c r="AV16" s="638"/>
      <c r="AW16" s="638"/>
      <c r="AX16" s="638"/>
      <c r="AY16" s="638"/>
      <c r="AZ16" s="638"/>
      <c r="BA16" s="638"/>
      <c r="BB16" s="638"/>
      <c r="BC16" s="638"/>
      <c r="BD16" s="638"/>
      <c r="BE16" s="638"/>
      <c r="BF16" s="639"/>
      <c r="BG16" s="640" t="s">
        <v>126</v>
      </c>
      <c r="BH16" s="641"/>
      <c r="BI16" s="641"/>
      <c r="BJ16" s="641"/>
      <c r="BK16" s="641"/>
      <c r="BL16" s="641"/>
      <c r="BM16" s="641"/>
      <c r="BN16" s="642"/>
      <c r="BO16" s="677" t="s">
        <v>126</v>
      </c>
      <c r="BP16" s="677"/>
      <c r="BQ16" s="677"/>
      <c r="BR16" s="677"/>
      <c r="BS16" s="646" t="s">
        <v>126</v>
      </c>
      <c r="BT16" s="641"/>
      <c r="BU16" s="641"/>
      <c r="BV16" s="641"/>
      <c r="BW16" s="641"/>
      <c r="BX16" s="641"/>
      <c r="BY16" s="641"/>
      <c r="BZ16" s="641"/>
      <c r="CA16" s="641"/>
      <c r="CB16" s="684"/>
      <c r="CD16" s="673" t="s">
        <v>268</v>
      </c>
      <c r="CE16" s="674"/>
      <c r="CF16" s="674"/>
      <c r="CG16" s="674"/>
      <c r="CH16" s="674"/>
      <c r="CI16" s="674"/>
      <c r="CJ16" s="674"/>
      <c r="CK16" s="674"/>
      <c r="CL16" s="674"/>
      <c r="CM16" s="674"/>
      <c r="CN16" s="674"/>
      <c r="CO16" s="674"/>
      <c r="CP16" s="674"/>
      <c r="CQ16" s="675"/>
      <c r="CR16" s="640" t="s">
        <v>232</v>
      </c>
      <c r="CS16" s="641"/>
      <c r="CT16" s="641"/>
      <c r="CU16" s="641"/>
      <c r="CV16" s="641"/>
      <c r="CW16" s="641"/>
      <c r="CX16" s="641"/>
      <c r="CY16" s="642"/>
      <c r="CZ16" s="677" t="s">
        <v>126</v>
      </c>
      <c r="DA16" s="677"/>
      <c r="DB16" s="677"/>
      <c r="DC16" s="677"/>
      <c r="DD16" s="646" t="s">
        <v>232</v>
      </c>
      <c r="DE16" s="641"/>
      <c r="DF16" s="641"/>
      <c r="DG16" s="641"/>
      <c r="DH16" s="641"/>
      <c r="DI16" s="641"/>
      <c r="DJ16" s="641"/>
      <c r="DK16" s="641"/>
      <c r="DL16" s="641"/>
      <c r="DM16" s="641"/>
      <c r="DN16" s="641"/>
      <c r="DO16" s="641"/>
      <c r="DP16" s="642"/>
      <c r="DQ16" s="646" t="s">
        <v>232</v>
      </c>
      <c r="DR16" s="641"/>
      <c r="DS16" s="641"/>
      <c r="DT16" s="641"/>
      <c r="DU16" s="641"/>
      <c r="DV16" s="641"/>
      <c r="DW16" s="641"/>
      <c r="DX16" s="641"/>
      <c r="DY16" s="641"/>
      <c r="DZ16" s="641"/>
      <c r="EA16" s="641"/>
      <c r="EB16" s="641"/>
      <c r="EC16" s="684"/>
    </row>
    <row r="17" spans="2:133" ht="11.25" customHeight="1" x14ac:dyDescent="0.15">
      <c r="B17" s="637" t="s">
        <v>269</v>
      </c>
      <c r="C17" s="638"/>
      <c r="D17" s="638"/>
      <c r="E17" s="638"/>
      <c r="F17" s="638"/>
      <c r="G17" s="638"/>
      <c r="H17" s="638"/>
      <c r="I17" s="638"/>
      <c r="J17" s="638"/>
      <c r="K17" s="638"/>
      <c r="L17" s="638"/>
      <c r="M17" s="638"/>
      <c r="N17" s="638"/>
      <c r="O17" s="638"/>
      <c r="P17" s="638"/>
      <c r="Q17" s="639"/>
      <c r="R17" s="640">
        <v>11165</v>
      </c>
      <c r="S17" s="641"/>
      <c r="T17" s="641"/>
      <c r="U17" s="641"/>
      <c r="V17" s="641"/>
      <c r="W17" s="641"/>
      <c r="X17" s="641"/>
      <c r="Y17" s="642"/>
      <c r="Z17" s="677">
        <v>0.2</v>
      </c>
      <c r="AA17" s="677"/>
      <c r="AB17" s="677"/>
      <c r="AC17" s="677"/>
      <c r="AD17" s="678">
        <v>11165</v>
      </c>
      <c r="AE17" s="678"/>
      <c r="AF17" s="678"/>
      <c r="AG17" s="678"/>
      <c r="AH17" s="678"/>
      <c r="AI17" s="678"/>
      <c r="AJ17" s="678"/>
      <c r="AK17" s="678"/>
      <c r="AL17" s="643">
        <v>0.3</v>
      </c>
      <c r="AM17" s="644"/>
      <c r="AN17" s="644"/>
      <c r="AO17" s="679"/>
      <c r="AP17" s="637" t="s">
        <v>270</v>
      </c>
      <c r="AQ17" s="638"/>
      <c r="AR17" s="638"/>
      <c r="AS17" s="638"/>
      <c r="AT17" s="638"/>
      <c r="AU17" s="638"/>
      <c r="AV17" s="638"/>
      <c r="AW17" s="638"/>
      <c r="AX17" s="638"/>
      <c r="AY17" s="638"/>
      <c r="AZ17" s="638"/>
      <c r="BA17" s="638"/>
      <c r="BB17" s="638"/>
      <c r="BC17" s="638"/>
      <c r="BD17" s="638"/>
      <c r="BE17" s="638"/>
      <c r="BF17" s="639"/>
      <c r="BG17" s="640" t="s">
        <v>232</v>
      </c>
      <c r="BH17" s="641"/>
      <c r="BI17" s="641"/>
      <c r="BJ17" s="641"/>
      <c r="BK17" s="641"/>
      <c r="BL17" s="641"/>
      <c r="BM17" s="641"/>
      <c r="BN17" s="642"/>
      <c r="BO17" s="677" t="s">
        <v>126</v>
      </c>
      <c r="BP17" s="677"/>
      <c r="BQ17" s="677"/>
      <c r="BR17" s="677"/>
      <c r="BS17" s="646" t="s">
        <v>126</v>
      </c>
      <c r="BT17" s="641"/>
      <c r="BU17" s="641"/>
      <c r="BV17" s="641"/>
      <c r="BW17" s="641"/>
      <c r="BX17" s="641"/>
      <c r="BY17" s="641"/>
      <c r="BZ17" s="641"/>
      <c r="CA17" s="641"/>
      <c r="CB17" s="684"/>
      <c r="CD17" s="673" t="s">
        <v>271</v>
      </c>
      <c r="CE17" s="674"/>
      <c r="CF17" s="674"/>
      <c r="CG17" s="674"/>
      <c r="CH17" s="674"/>
      <c r="CI17" s="674"/>
      <c r="CJ17" s="674"/>
      <c r="CK17" s="674"/>
      <c r="CL17" s="674"/>
      <c r="CM17" s="674"/>
      <c r="CN17" s="674"/>
      <c r="CO17" s="674"/>
      <c r="CP17" s="674"/>
      <c r="CQ17" s="675"/>
      <c r="CR17" s="640">
        <v>928305</v>
      </c>
      <c r="CS17" s="641"/>
      <c r="CT17" s="641"/>
      <c r="CU17" s="641"/>
      <c r="CV17" s="641"/>
      <c r="CW17" s="641"/>
      <c r="CX17" s="641"/>
      <c r="CY17" s="642"/>
      <c r="CZ17" s="677">
        <v>15.3</v>
      </c>
      <c r="DA17" s="677"/>
      <c r="DB17" s="677"/>
      <c r="DC17" s="677"/>
      <c r="DD17" s="646" t="s">
        <v>126</v>
      </c>
      <c r="DE17" s="641"/>
      <c r="DF17" s="641"/>
      <c r="DG17" s="641"/>
      <c r="DH17" s="641"/>
      <c r="DI17" s="641"/>
      <c r="DJ17" s="641"/>
      <c r="DK17" s="641"/>
      <c r="DL17" s="641"/>
      <c r="DM17" s="641"/>
      <c r="DN17" s="641"/>
      <c r="DO17" s="641"/>
      <c r="DP17" s="642"/>
      <c r="DQ17" s="646">
        <v>915435</v>
      </c>
      <c r="DR17" s="641"/>
      <c r="DS17" s="641"/>
      <c r="DT17" s="641"/>
      <c r="DU17" s="641"/>
      <c r="DV17" s="641"/>
      <c r="DW17" s="641"/>
      <c r="DX17" s="641"/>
      <c r="DY17" s="641"/>
      <c r="DZ17" s="641"/>
      <c r="EA17" s="641"/>
      <c r="EB17" s="641"/>
      <c r="EC17" s="684"/>
    </row>
    <row r="18" spans="2:133" ht="11.25" customHeight="1" x14ac:dyDescent="0.15">
      <c r="B18" s="637" t="s">
        <v>272</v>
      </c>
      <c r="C18" s="638"/>
      <c r="D18" s="638"/>
      <c r="E18" s="638"/>
      <c r="F18" s="638"/>
      <c r="G18" s="638"/>
      <c r="H18" s="638"/>
      <c r="I18" s="638"/>
      <c r="J18" s="638"/>
      <c r="K18" s="638"/>
      <c r="L18" s="638"/>
      <c r="M18" s="638"/>
      <c r="N18" s="638"/>
      <c r="O18" s="638"/>
      <c r="P18" s="638"/>
      <c r="Q18" s="639"/>
      <c r="R18" s="640">
        <v>1520</v>
      </c>
      <c r="S18" s="641"/>
      <c r="T18" s="641"/>
      <c r="U18" s="641"/>
      <c r="V18" s="641"/>
      <c r="W18" s="641"/>
      <c r="X18" s="641"/>
      <c r="Y18" s="642"/>
      <c r="Z18" s="677">
        <v>0</v>
      </c>
      <c r="AA18" s="677"/>
      <c r="AB18" s="677"/>
      <c r="AC18" s="677"/>
      <c r="AD18" s="678">
        <v>1520</v>
      </c>
      <c r="AE18" s="678"/>
      <c r="AF18" s="678"/>
      <c r="AG18" s="678"/>
      <c r="AH18" s="678"/>
      <c r="AI18" s="678"/>
      <c r="AJ18" s="678"/>
      <c r="AK18" s="678"/>
      <c r="AL18" s="643">
        <v>0</v>
      </c>
      <c r="AM18" s="644"/>
      <c r="AN18" s="644"/>
      <c r="AO18" s="679"/>
      <c r="AP18" s="637" t="s">
        <v>273</v>
      </c>
      <c r="AQ18" s="638"/>
      <c r="AR18" s="638"/>
      <c r="AS18" s="638"/>
      <c r="AT18" s="638"/>
      <c r="AU18" s="638"/>
      <c r="AV18" s="638"/>
      <c r="AW18" s="638"/>
      <c r="AX18" s="638"/>
      <c r="AY18" s="638"/>
      <c r="AZ18" s="638"/>
      <c r="BA18" s="638"/>
      <c r="BB18" s="638"/>
      <c r="BC18" s="638"/>
      <c r="BD18" s="638"/>
      <c r="BE18" s="638"/>
      <c r="BF18" s="639"/>
      <c r="BG18" s="640" t="s">
        <v>232</v>
      </c>
      <c r="BH18" s="641"/>
      <c r="BI18" s="641"/>
      <c r="BJ18" s="641"/>
      <c r="BK18" s="641"/>
      <c r="BL18" s="641"/>
      <c r="BM18" s="641"/>
      <c r="BN18" s="642"/>
      <c r="BO18" s="677" t="s">
        <v>126</v>
      </c>
      <c r="BP18" s="677"/>
      <c r="BQ18" s="677"/>
      <c r="BR18" s="677"/>
      <c r="BS18" s="646" t="s">
        <v>126</v>
      </c>
      <c r="BT18" s="641"/>
      <c r="BU18" s="641"/>
      <c r="BV18" s="641"/>
      <c r="BW18" s="641"/>
      <c r="BX18" s="641"/>
      <c r="BY18" s="641"/>
      <c r="BZ18" s="641"/>
      <c r="CA18" s="641"/>
      <c r="CB18" s="684"/>
      <c r="CD18" s="673" t="s">
        <v>274</v>
      </c>
      <c r="CE18" s="674"/>
      <c r="CF18" s="674"/>
      <c r="CG18" s="674"/>
      <c r="CH18" s="674"/>
      <c r="CI18" s="674"/>
      <c r="CJ18" s="674"/>
      <c r="CK18" s="674"/>
      <c r="CL18" s="674"/>
      <c r="CM18" s="674"/>
      <c r="CN18" s="674"/>
      <c r="CO18" s="674"/>
      <c r="CP18" s="674"/>
      <c r="CQ18" s="675"/>
      <c r="CR18" s="640" t="s">
        <v>126</v>
      </c>
      <c r="CS18" s="641"/>
      <c r="CT18" s="641"/>
      <c r="CU18" s="641"/>
      <c r="CV18" s="641"/>
      <c r="CW18" s="641"/>
      <c r="CX18" s="641"/>
      <c r="CY18" s="642"/>
      <c r="CZ18" s="677" t="s">
        <v>232</v>
      </c>
      <c r="DA18" s="677"/>
      <c r="DB18" s="677"/>
      <c r="DC18" s="677"/>
      <c r="DD18" s="646" t="s">
        <v>232</v>
      </c>
      <c r="DE18" s="641"/>
      <c r="DF18" s="641"/>
      <c r="DG18" s="641"/>
      <c r="DH18" s="641"/>
      <c r="DI18" s="641"/>
      <c r="DJ18" s="641"/>
      <c r="DK18" s="641"/>
      <c r="DL18" s="641"/>
      <c r="DM18" s="641"/>
      <c r="DN18" s="641"/>
      <c r="DO18" s="641"/>
      <c r="DP18" s="642"/>
      <c r="DQ18" s="646" t="s">
        <v>126</v>
      </c>
      <c r="DR18" s="641"/>
      <c r="DS18" s="641"/>
      <c r="DT18" s="641"/>
      <c r="DU18" s="641"/>
      <c r="DV18" s="641"/>
      <c r="DW18" s="641"/>
      <c r="DX18" s="641"/>
      <c r="DY18" s="641"/>
      <c r="DZ18" s="641"/>
      <c r="EA18" s="641"/>
      <c r="EB18" s="641"/>
      <c r="EC18" s="684"/>
    </row>
    <row r="19" spans="2:133" ht="11.25" customHeight="1" x14ac:dyDescent="0.15">
      <c r="B19" s="637" t="s">
        <v>275</v>
      </c>
      <c r="C19" s="638"/>
      <c r="D19" s="638"/>
      <c r="E19" s="638"/>
      <c r="F19" s="638"/>
      <c r="G19" s="638"/>
      <c r="H19" s="638"/>
      <c r="I19" s="638"/>
      <c r="J19" s="638"/>
      <c r="K19" s="638"/>
      <c r="L19" s="638"/>
      <c r="M19" s="638"/>
      <c r="N19" s="638"/>
      <c r="O19" s="638"/>
      <c r="P19" s="638"/>
      <c r="Q19" s="639"/>
      <c r="R19" s="640">
        <v>602</v>
      </c>
      <c r="S19" s="641"/>
      <c r="T19" s="641"/>
      <c r="U19" s="641"/>
      <c r="V19" s="641"/>
      <c r="W19" s="641"/>
      <c r="X19" s="641"/>
      <c r="Y19" s="642"/>
      <c r="Z19" s="677">
        <v>0</v>
      </c>
      <c r="AA19" s="677"/>
      <c r="AB19" s="677"/>
      <c r="AC19" s="677"/>
      <c r="AD19" s="678">
        <v>602</v>
      </c>
      <c r="AE19" s="678"/>
      <c r="AF19" s="678"/>
      <c r="AG19" s="678"/>
      <c r="AH19" s="678"/>
      <c r="AI19" s="678"/>
      <c r="AJ19" s="678"/>
      <c r="AK19" s="678"/>
      <c r="AL19" s="643">
        <v>0</v>
      </c>
      <c r="AM19" s="644"/>
      <c r="AN19" s="644"/>
      <c r="AO19" s="679"/>
      <c r="AP19" s="637" t="s">
        <v>276</v>
      </c>
      <c r="AQ19" s="638"/>
      <c r="AR19" s="638"/>
      <c r="AS19" s="638"/>
      <c r="AT19" s="638"/>
      <c r="AU19" s="638"/>
      <c r="AV19" s="638"/>
      <c r="AW19" s="638"/>
      <c r="AX19" s="638"/>
      <c r="AY19" s="638"/>
      <c r="AZ19" s="638"/>
      <c r="BA19" s="638"/>
      <c r="BB19" s="638"/>
      <c r="BC19" s="638"/>
      <c r="BD19" s="638"/>
      <c r="BE19" s="638"/>
      <c r="BF19" s="639"/>
      <c r="BG19" s="640">
        <v>16642</v>
      </c>
      <c r="BH19" s="641"/>
      <c r="BI19" s="641"/>
      <c r="BJ19" s="641"/>
      <c r="BK19" s="641"/>
      <c r="BL19" s="641"/>
      <c r="BM19" s="641"/>
      <c r="BN19" s="642"/>
      <c r="BO19" s="677">
        <v>3</v>
      </c>
      <c r="BP19" s="677"/>
      <c r="BQ19" s="677"/>
      <c r="BR19" s="677"/>
      <c r="BS19" s="646" t="s">
        <v>126</v>
      </c>
      <c r="BT19" s="641"/>
      <c r="BU19" s="641"/>
      <c r="BV19" s="641"/>
      <c r="BW19" s="641"/>
      <c r="BX19" s="641"/>
      <c r="BY19" s="641"/>
      <c r="BZ19" s="641"/>
      <c r="CA19" s="641"/>
      <c r="CB19" s="684"/>
      <c r="CD19" s="673" t="s">
        <v>277</v>
      </c>
      <c r="CE19" s="674"/>
      <c r="CF19" s="674"/>
      <c r="CG19" s="674"/>
      <c r="CH19" s="674"/>
      <c r="CI19" s="674"/>
      <c r="CJ19" s="674"/>
      <c r="CK19" s="674"/>
      <c r="CL19" s="674"/>
      <c r="CM19" s="674"/>
      <c r="CN19" s="674"/>
      <c r="CO19" s="674"/>
      <c r="CP19" s="674"/>
      <c r="CQ19" s="675"/>
      <c r="CR19" s="640" t="s">
        <v>126</v>
      </c>
      <c r="CS19" s="641"/>
      <c r="CT19" s="641"/>
      <c r="CU19" s="641"/>
      <c r="CV19" s="641"/>
      <c r="CW19" s="641"/>
      <c r="CX19" s="641"/>
      <c r="CY19" s="642"/>
      <c r="CZ19" s="677" t="s">
        <v>126</v>
      </c>
      <c r="DA19" s="677"/>
      <c r="DB19" s="677"/>
      <c r="DC19" s="677"/>
      <c r="DD19" s="646" t="s">
        <v>126</v>
      </c>
      <c r="DE19" s="641"/>
      <c r="DF19" s="641"/>
      <c r="DG19" s="641"/>
      <c r="DH19" s="641"/>
      <c r="DI19" s="641"/>
      <c r="DJ19" s="641"/>
      <c r="DK19" s="641"/>
      <c r="DL19" s="641"/>
      <c r="DM19" s="641"/>
      <c r="DN19" s="641"/>
      <c r="DO19" s="641"/>
      <c r="DP19" s="642"/>
      <c r="DQ19" s="646" t="s">
        <v>126</v>
      </c>
      <c r="DR19" s="641"/>
      <c r="DS19" s="641"/>
      <c r="DT19" s="641"/>
      <c r="DU19" s="641"/>
      <c r="DV19" s="641"/>
      <c r="DW19" s="641"/>
      <c r="DX19" s="641"/>
      <c r="DY19" s="641"/>
      <c r="DZ19" s="641"/>
      <c r="EA19" s="641"/>
      <c r="EB19" s="641"/>
      <c r="EC19" s="684"/>
    </row>
    <row r="20" spans="2:133" ht="11.25" customHeight="1" x14ac:dyDescent="0.15">
      <c r="B20" s="637" t="s">
        <v>278</v>
      </c>
      <c r="C20" s="638"/>
      <c r="D20" s="638"/>
      <c r="E20" s="638"/>
      <c r="F20" s="638"/>
      <c r="G20" s="638"/>
      <c r="H20" s="638"/>
      <c r="I20" s="638"/>
      <c r="J20" s="638"/>
      <c r="K20" s="638"/>
      <c r="L20" s="638"/>
      <c r="M20" s="638"/>
      <c r="N20" s="638"/>
      <c r="O20" s="638"/>
      <c r="P20" s="638"/>
      <c r="Q20" s="639"/>
      <c r="R20" s="640">
        <v>207</v>
      </c>
      <c r="S20" s="641"/>
      <c r="T20" s="641"/>
      <c r="U20" s="641"/>
      <c r="V20" s="641"/>
      <c r="W20" s="641"/>
      <c r="X20" s="641"/>
      <c r="Y20" s="642"/>
      <c r="Z20" s="677">
        <v>0</v>
      </c>
      <c r="AA20" s="677"/>
      <c r="AB20" s="677"/>
      <c r="AC20" s="677"/>
      <c r="AD20" s="678">
        <v>207</v>
      </c>
      <c r="AE20" s="678"/>
      <c r="AF20" s="678"/>
      <c r="AG20" s="678"/>
      <c r="AH20" s="678"/>
      <c r="AI20" s="678"/>
      <c r="AJ20" s="678"/>
      <c r="AK20" s="678"/>
      <c r="AL20" s="643">
        <v>0</v>
      </c>
      <c r="AM20" s="644"/>
      <c r="AN20" s="644"/>
      <c r="AO20" s="679"/>
      <c r="AP20" s="637" t="s">
        <v>279</v>
      </c>
      <c r="AQ20" s="638"/>
      <c r="AR20" s="638"/>
      <c r="AS20" s="638"/>
      <c r="AT20" s="638"/>
      <c r="AU20" s="638"/>
      <c r="AV20" s="638"/>
      <c r="AW20" s="638"/>
      <c r="AX20" s="638"/>
      <c r="AY20" s="638"/>
      <c r="AZ20" s="638"/>
      <c r="BA20" s="638"/>
      <c r="BB20" s="638"/>
      <c r="BC20" s="638"/>
      <c r="BD20" s="638"/>
      <c r="BE20" s="638"/>
      <c r="BF20" s="639"/>
      <c r="BG20" s="640">
        <v>16642</v>
      </c>
      <c r="BH20" s="641"/>
      <c r="BI20" s="641"/>
      <c r="BJ20" s="641"/>
      <c r="BK20" s="641"/>
      <c r="BL20" s="641"/>
      <c r="BM20" s="641"/>
      <c r="BN20" s="642"/>
      <c r="BO20" s="677">
        <v>3</v>
      </c>
      <c r="BP20" s="677"/>
      <c r="BQ20" s="677"/>
      <c r="BR20" s="677"/>
      <c r="BS20" s="646" t="s">
        <v>232</v>
      </c>
      <c r="BT20" s="641"/>
      <c r="BU20" s="641"/>
      <c r="BV20" s="641"/>
      <c r="BW20" s="641"/>
      <c r="BX20" s="641"/>
      <c r="BY20" s="641"/>
      <c r="BZ20" s="641"/>
      <c r="CA20" s="641"/>
      <c r="CB20" s="684"/>
      <c r="CD20" s="673" t="s">
        <v>280</v>
      </c>
      <c r="CE20" s="674"/>
      <c r="CF20" s="674"/>
      <c r="CG20" s="674"/>
      <c r="CH20" s="674"/>
      <c r="CI20" s="674"/>
      <c r="CJ20" s="674"/>
      <c r="CK20" s="674"/>
      <c r="CL20" s="674"/>
      <c r="CM20" s="674"/>
      <c r="CN20" s="674"/>
      <c r="CO20" s="674"/>
      <c r="CP20" s="674"/>
      <c r="CQ20" s="675"/>
      <c r="CR20" s="640">
        <v>6081948</v>
      </c>
      <c r="CS20" s="641"/>
      <c r="CT20" s="641"/>
      <c r="CU20" s="641"/>
      <c r="CV20" s="641"/>
      <c r="CW20" s="641"/>
      <c r="CX20" s="641"/>
      <c r="CY20" s="642"/>
      <c r="CZ20" s="677">
        <v>100</v>
      </c>
      <c r="DA20" s="677"/>
      <c r="DB20" s="677"/>
      <c r="DC20" s="677"/>
      <c r="DD20" s="646">
        <v>620898</v>
      </c>
      <c r="DE20" s="641"/>
      <c r="DF20" s="641"/>
      <c r="DG20" s="641"/>
      <c r="DH20" s="641"/>
      <c r="DI20" s="641"/>
      <c r="DJ20" s="641"/>
      <c r="DK20" s="641"/>
      <c r="DL20" s="641"/>
      <c r="DM20" s="641"/>
      <c r="DN20" s="641"/>
      <c r="DO20" s="641"/>
      <c r="DP20" s="642"/>
      <c r="DQ20" s="646">
        <v>4434027</v>
      </c>
      <c r="DR20" s="641"/>
      <c r="DS20" s="641"/>
      <c r="DT20" s="641"/>
      <c r="DU20" s="641"/>
      <c r="DV20" s="641"/>
      <c r="DW20" s="641"/>
      <c r="DX20" s="641"/>
      <c r="DY20" s="641"/>
      <c r="DZ20" s="641"/>
      <c r="EA20" s="641"/>
      <c r="EB20" s="641"/>
      <c r="EC20" s="684"/>
    </row>
    <row r="21" spans="2:133" ht="11.25" customHeight="1" x14ac:dyDescent="0.15">
      <c r="B21" s="637" t="s">
        <v>281</v>
      </c>
      <c r="C21" s="638"/>
      <c r="D21" s="638"/>
      <c r="E21" s="638"/>
      <c r="F21" s="638"/>
      <c r="G21" s="638"/>
      <c r="H21" s="638"/>
      <c r="I21" s="638"/>
      <c r="J21" s="638"/>
      <c r="K21" s="638"/>
      <c r="L21" s="638"/>
      <c r="M21" s="638"/>
      <c r="N21" s="638"/>
      <c r="O21" s="638"/>
      <c r="P21" s="638"/>
      <c r="Q21" s="639"/>
      <c r="R21" s="640">
        <v>8836</v>
      </c>
      <c r="S21" s="641"/>
      <c r="T21" s="641"/>
      <c r="U21" s="641"/>
      <c r="V21" s="641"/>
      <c r="W21" s="641"/>
      <c r="X21" s="641"/>
      <c r="Y21" s="642"/>
      <c r="Z21" s="677">
        <v>0.1</v>
      </c>
      <c r="AA21" s="677"/>
      <c r="AB21" s="677"/>
      <c r="AC21" s="677"/>
      <c r="AD21" s="678">
        <v>8836</v>
      </c>
      <c r="AE21" s="678"/>
      <c r="AF21" s="678"/>
      <c r="AG21" s="678"/>
      <c r="AH21" s="678"/>
      <c r="AI21" s="678"/>
      <c r="AJ21" s="678"/>
      <c r="AK21" s="678"/>
      <c r="AL21" s="643">
        <v>0.2</v>
      </c>
      <c r="AM21" s="644"/>
      <c r="AN21" s="644"/>
      <c r="AO21" s="679"/>
      <c r="AP21" s="735" t="s">
        <v>282</v>
      </c>
      <c r="AQ21" s="742"/>
      <c r="AR21" s="742"/>
      <c r="AS21" s="742"/>
      <c r="AT21" s="742"/>
      <c r="AU21" s="742"/>
      <c r="AV21" s="742"/>
      <c r="AW21" s="742"/>
      <c r="AX21" s="742"/>
      <c r="AY21" s="742"/>
      <c r="AZ21" s="742"/>
      <c r="BA21" s="742"/>
      <c r="BB21" s="742"/>
      <c r="BC21" s="742"/>
      <c r="BD21" s="742"/>
      <c r="BE21" s="742"/>
      <c r="BF21" s="737"/>
      <c r="BG21" s="640">
        <v>16642</v>
      </c>
      <c r="BH21" s="641"/>
      <c r="BI21" s="641"/>
      <c r="BJ21" s="641"/>
      <c r="BK21" s="641"/>
      <c r="BL21" s="641"/>
      <c r="BM21" s="641"/>
      <c r="BN21" s="642"/>
      <c r="BO21" s="677">
        <v>3</v>
      </c>
      <c r="BP21" s="677"/>
      <c r="BQ21" s="677"/>
      <c r="BR21" s="677"/>
      <c r="BS21" s="646" t="s">
        <v>126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283</v>
      </c>
      <c r="C22" s="638"/>
      <c r="D22" s="638"/>
      <c r="E22" s="638"/>
      <c r="F22" s="638"/>
      <c r="G22" s="638"/>
      <c r="H22" s="638"/>
      <c r="I22" s="638"/>
      <c r="J22" s="638"/>
      <c r="K22" s="638"/>
      <c r="L22" s="638"/>
      <c r="M22" s="638"/>
      <c r="N22" s="638"/>
      <c r="O22" s="638"/>
      <c r="P22" s="638"/>
      <c r="Q22" s="639"/>
      <c r="R22" s="640">
        <v>3292820</v>
      </c>
      <c r="S22" s="641"/>
      <c r="T22" s="641"/>
      <c r="U22" s="641"/>
      <c r="V22" s="641"/>
      <c r="W22" s="641"/>
      <c r="X22" s="641"/>
      <c r="Y22" s="642"/>
      <c r="Z22" s="677">
        <v>51.2</v>
      </c>
      <c r="AA22" s="677"/>
      <c r="AB22" s="677"/>
      <c r="AC22" s="677"/>
      <c r="AD22" s="678">
        <v>3111091</v>
      </c>
      <c r="AE22" s="678"/>
      <c r="AF22" s="678"/>
      <c r="AG22" s="678"/>
      <c r="AH22" s="678"/>
      <c r="AI22" s="678"/>
      <c r="AJ22" s="678"/>
      <c r="AK22" s="678"/>
      <c r="AL22" s="643">
        <v>80.2</v>
      </c>
      <c r="AM22" s="644"/>
      <c r="AN22" s="644"/>
      <c r="AO22" s="679"/>
      <c r="AP22" s="735" t="s">
        <v>284</v>
      </c>
      <c r="AQ22" s="742"/>
      <c r="AR22" s="742"/>
      <c r="AS22" s="742"/>
      <c r="AT22" s="742"/>
      <c r="AU22" s="742"/>
      <c r="AV22" s="742"/>
      <c r="AW22" s="742"/>
      <c r="AX22" s="742"/>
      <c r="AY22" s="742"/>
      <c r="AZ22" s="742"/>
      <c r="BA22" s="742"/>
      <c r="BB22" s="742"/>
      <c r="BC22" s="742"/>
      <c r="BD22" s="742"/>
      <c r="BE22" s="742"/>
      <c r="BF22" s="737"/>
      <c r="BG22" s="640" t="s">
        <v>232</v>
      </c>
      <c r="BH22" s="641"/>
      <c r="BI22" s="641"/>
      <c r="BJ22" s="641"/>
      <c r="BK22" s="641"/>
      <c r="BL22" s="641"/>
      <c r="BM22" s="641"/>
      <c r="BN22" s="642"/>
      <c r="BO22" s="677" t="s">
        <v>232</v>
      </c>
      <c r="BP22" s="677"/>
      <c r="BQ22" s="677"/>
      <c r="BR22" s="677"/>
      <c r="BS22" s="646" t="s">
        <v>232</v>
      </c>
      <c r="BT22" s="641"/>
      <c r="BU22" s="641"/>
      <c r="BV22" s="641"/>
      <c r="BW22" s="641"/>
      <c r="BX22" s="641"/>
      <c r="BY22" s="641"/>
      <c r="BZ22" s="641"/>
      <c r="CA22" s="641"/>
      <c r="CB22" s="684"/>
      <c r="CD22" s="744" t="s">
        <v>285</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286</v>
      </c>
      <c r="C23" s="638"/>
      <c r="D23" s="638"/>
      <c r="E23" s="638"/>
      <c r="F23" s="638"/>
      <c r="G23" s="638"/>
      <c r="H23" s="638"/>
      <c r="I23" s="638"/>
      <c r="J23" s="638"/>
      <c r="K23" s="638"/>
      <c r="L23" s="638"/>
      <c r="M23" s="638"/>
      <c r="N23" s="638"/>
      <c r="O23" s="638"/>
      <c r="P23" s="638"/>
      <c r="Q23" s="639"/>
      <c r="R23" s="640">
        <v>3111091</v>
      </c>
      <c r="S23" s="641"/>
      <c r="T23" s="641"/>
      <c r="U23" s="641"/>
      <c r="V23" s="641"/>
      <c r="W23" s="641"/>
      <c r="X23" s="641"/>
      <c r="Y23" s="642"/>
      <c r="Z23" s="677">
        <v>48.4</v>
      </c>
      <c r="AA23" s="677"/>
      <c r="AB23" s="677"/>
      <c r="AC23" s="677"/>
      <c r="AD23" s="678">
        <v>3111091</v>
      </c>
      <c r="AE23" s="678"/>
      <c r="AF23" s="678"/>
      <c r="AG23" s="678"/>
      <c r="AH23" s="678"/>
      <c r="AI23" s="678"/>
      <c r="AJ23" s="678"/>
      <c r="AK23" s="678"/>
      <c r="AL23" s="643">
        <v>80.2</v>
      </c>
      <c r="AM23" s="644"/>
      <c r="AN23" s="644"/>
      <c r="AO23" s="679"/>
      <c r="AP23" s="735" t="s">
        <v>287</v>
      </c>
      <c r="AQ23" s="742"/>
      <c r="AR23" s="742"/>
      <c r="AS23" s="742"/>
      <c r="AT23" s="742"/>
      <c r="AU23" s="742"/>
      <c r="AV23" s="742"/>
      <c r="AW23" s="742"/>
      <c r="AX23" s="742"/>
      <c r="AY23" s="742"/>
      <c r="AZ23" s="742"/>
      <c r="BA23" s="742"/>
      <c r="BB23" s="742"/>
      <c r="BC23" s="742"/>
      <c r="BD23" s="742"/>
      <c r="BE23" s="742"/>
      <c r="BF23" s="737"/>
      <c r="BG23" s="640" t="s">
        <v>232</v>
      </c>
      <c r="BH23" s="641"/>
      <c r="BI23" s="641"/>
      <c r="BJ23" s="641"/>
      <c r="BK23" s="641"/>
      <c r="BL23" s="641"/>
      <c r="BM23" s="641"/>
      <c r="BN23" s="642"/>
      <c r="BO23" s="677" t="s">
        <v>232</v>
      </c>
      <c r="BP23" s="677"/>
      <c r="BQ23" s="677"/>
      <c r="BR23" s="677"/>
      <c r="BS23" s="646" t="s">
        <v>232</v>
      </c>
      <c r="BT23" s="641"/>
      <c r="BU23" s="641"/>
      <c r="BV23" s="641"/>
      <c r="BW23" s="641"/>
      <c r="BX23" s="641"/>
      <c r="BY23" s="641"/>
      <c r="BZ23" s="641"/>
      <c r="CA23" s="641"/>
      <c r="CB23" s="684"/>
      <c r="CD23" s="744" t="s">
        <v>226</v>
      </c>
      <c r="CE23" s="745"/>
      <c r="CF23" s="745"/>
      <c r="CG23" s="745"/>
      <c r="CH23" s="745"/>
      <c r="CI23" s="745"/>
      <c r="CJ23" s="745"/>
      <c r="CK23" s="745"/>
      <c r="CL23" s="745"/>
      <c r="CM23" s="745"/>
      <c r="CN23" s="745"/>
      <c r="CO23" s="745"/>
      <c r="CP23" s="745"/>
      <c r="CQ23" s="746"/>
      <c r="CR23" s="744" t="s">
        <v>288</v>
      </c>
      <c r="CS23" s="745"/>
      <c r="CT23" s="745"/>
      <c r="CU23" s="745"/>
      <c r="CV23" s="745"/>
      <c r="CW23" s="745"/>
      <c r="CX23" s="745"/>
      <c r="CY23" s="746"/>
      <c r="CZ23" s="744" t="s">
        <v>289</v>
      </c>
      <c r="DA23" s="745"/>
      <c r="DB23" s="745"/>
      <c r="DC23" s="746"/>
      <c r="DD23" s="744" t="s">
        <v>290</v>
      </c>
      <c r="DE23" s="745"/>
      <c r="DF23" s="745"/>
      <c r="DG23" s="745"/>
      <c r="DH23" s="745"/>
      <c r="DI23" s="745"/>
      <c r="DJ23" s="745"/>
      <c r="DK23" s="746"/>
      <c r="DL23" s="753" t="s">
        <v>291</v>
      </c>
      <c r="DM23" s="754"/>
      <c r="DN23" s="754"/>
      <c r="DO23" s="754"/>
      <c r="DP23" s="754"/>
      <c r="DQ23" s="754"/>
      <c r="DR23" s="754"/>
      <c r="DS23" s="754"/>
      <c r="DT23" s="754"/>
      <c r="DU23" s="754"/>
      <c r="DV23" s="755"/>
      <c r="DW23" s="744" t="s">
        <v>292</v>
      </c>
      <c r="DX23" s="745"/>
      <c r="DY23" s="745"/>
      <c r="DZ23" s="745"/>
      <c r="EA23" s="745"/>
      <c r="EB23" s="745"/>
      <c r="EC23" s="746"/>
    </row>
    <row r="24" spans="2:133" ht="11.25" customHeight="1" x14ac:dyDescent="0.15">
      <c r="B24" s="637" t="s">
        <v>293</v>
      </c>
      <c r="C24" s="638"/>
      <c r="D24" s="638"/>
      <c r="E24" s="638"/>
      <c r="F24" s="638"/>
      <c r="G24" s="638"/>
      <c r="H24" s="638"/>
      <c r="I24" s="638"/>
      <c r="J24" s="638"/>
      <c r="K24" s="638"/>
      <c r="L24" s="638"/>
      <c r="M24" s="638"/>
      <c r="N24" s="638"/>
      <c r="O24" s="638"/>
      <c r="P24" s="638"/>
      <c r="Q24" s="639"/>
      <c r="R24" s="640">
        <v>181729</v>
      </c>
      <c r="S24" s="641"/>
      <c r="T24" s="641"/>
      <c r="U24" s="641"/>
      <c r="V24" s="641"/>
      <c r="W24" s="641"/>
      <c r="X24" s="641"/>
      <c r="Y24" s="642"/>
      <c r="Z24" s="677">
        <v>2.8</v>
      </c>
      <c r="AA24" s="677"/>
      <c r="AB24" s="677"/>
      <c r="AC24" s="677"/>
      <c r="AD24" s="678" t="s">
        <v>126</v>
      </c>
      <c r="AE24" s="678"/>
      <c r="AF24" s="678"/>
      <c r="AG24" s="678"/>
      <c r="AH24" s="678"/>
      <c r="AI24" s="678"/>
      <c r="AJ24" s="678"/>
      <c r="AK24" s="678"/>
      <c r="AL24" s="643" t="s">
        <v>232</v>
      </c>
      <c r="AM24" s="644"/>
      <c r="AN24" s="644"/>
      <c r="AO24" s="679"/>
      <c r="AP24" s="735" t="s">
        <v>294</v>
      </c>
      <c r="AQ24" s="742"/>
      <c r="AR24" s="742"/>
      <c r="AS24" s="742"/>
      <c r="AT24" s="742"/>
      <c r="AU24" s="742"/>
      <c r="AV24" s="742"/>
      <c r="AW24" s="742"/>
      <c r="AX24" s="742"/>
      <c r="AY24" s="742"/>
      <c r="AZ24" s="742"/>
      <c r="BA24" s="742"/>
      <c r="BB24" s="742"/>
      <c r="BC24" s="742"/>
      <c r="BD24" s="742"/>
      <c r="BE24" s="742"/>
      <c r="BF24" s="737"/>
      <c r="BG24" s="640" t="s">
        <v>232</v>
      </c>
      <c r="BH24" s="641"/>
      <c r="BI24" s="641"/>
      <c r="BJ24" s="641"/>
      <c r="BK24" s="641"/>
      <c r="BL24" s="641"/>
      <c r="BM24" s="641"/>
      <c r="BN24" s="642"/>
      <c r="BO24" s="677" t="s">
        <v>126</v>
      </c>
      <c r="BP24" s="677"/>
      <c r="BQ24" s="677"/>
      <c r="BR24" s="677"/>
      <c r="BS24" s="646" t="s">
        <v>126</v>
      </c>
      <c r="BT24" s="641"/>
      <c r="BU24" s="641"/>
      <c r="BV24" s="641"/>
      <c r="BW24" s="641"/>
      <c r="BX24" s="641"/>
      <c r="BY24" s="641"/>
      <c r="BZ24" s="641"/>
      <c r="CA24" s="641"/>
      <c r="CB24" s="684"/>
      <c r="CD24" s="698" t="s">
        <v>295</v>
      </c>
      <c r="CE24" s="699"/>
      <c r="CF24" s="699"/>
      <c r="CG24" s="699"/>
      <c r="CH24" s="699"/>
      <c r="CI24" s="699"/>
      <c r="CJ24" s="699"/>
      <c r="CK24" s="699"/>
      <c r="CL24" s="699"/>
      <c r="CM24" s="699"/>
      <c r="CN24" s="699"/>
      <c r="CO24" s="699"/>
      <c r="CP24" s="699"/>
      <c r="CQ24" s="700"/>
      <c r="CR24" s="695">
        <v>2293879</v>
      </c>
      <c r="CS24" s="696"/>
      <c r="CT24" s="696"/>
      <c r="CU24" s="696"/>
      <c r="CV24" s="696"/>
      <c r="CW24" s="696"/>
      <c r="CX24" s="696"/>
      <c r="CY24" s="739"/>
      <c r="CZ24" s="740">
        <v>37.700000000000003</v>
      </c>
      <c r="DA24" s="711"/>
      <c r="DB24" s="711"/>
      <c r="DC24" s="743"/>
      <c r="DD24" s="738">
        <v>1951278</v>
      </c>
      <c r="DE24" s="696"/>
      <c r="DF24" s="696"/>
      <c r="DG24" s="696"/>
      <c r="DH24" s="696"/>
      <c r="DI24" s="696"/>
      <c r="DJ24" s="696"/>
      <c r="DK24" s="739"/>
      <c r="DL24" s="738">
        <v>1948251</v>
      </c>
      <c r="DM24" s="696"/>
      <c r="DN24" s="696"/>
      <c r="DO24" s="696"/>
      <c r="DP24" s="696"/>
      <c r="DQ24" s="696"/>
      <c r="DR24" s="696"/>
      <c r="DS24" s="696"/>
      <c r="DT24" s="696"/>
      <c r="DU24" s="696"/>
      <c r="DV24" s="739"/>
      <c r="DW24" s="740">
        <v>48.9</v>
      </c>
      <c r="DX24" s="711"/>
      <c r="DY24" s="711"/>
      <c r="DZ24" s="711"/>
      <c r="EA24" s="711"/>
      <c r="EB24" s="711"/>
      <c r="EC24" s="741"/>
    </row>
    <row r="25" spans="2:133" ht="11.25" customHeight="1" x14ac:dyDescent="0.15">
      <c r="B25" s="637" t="s">
        <v>296</v>
      </c>
      <c r="C25" s="638"/>
      <c r="D25" s="638"/>
      <c r="E25" s="638"/>
      <c r="F25" s="638"/>
      <c r="G25" s="638"/>
      <c r="H25" s="638"/>
      <c r="I25" s="638"/>
      <c r="J25" s="638"/>
      <c r="K25" s="638"/>
      <c r="L25" s="638"/>
      <c r="M25" s="638"/>
      <c r="N25" s="638"/>
      <c r="O25" s="638"/>
      <c r="P25" s="638"/>
      <c r="Q25" s="639"/>
      <c r="R25" s="640" t="s">
        <v>232</v>
      </c>
      <c r="S25" s="641"/>
      <c r="T25" s="641"/>
      <c r="U25" s="641"/>
      <c r="V25" s="641"/>
      <c r="W25" s="641"/>
      <c r="X25" s="641"/>
      <c r="Y25" s="642"/>
      <c r="Z25" s="677" t="s">
        <v>232</v>
      </c>
      <c r="AA25" s="677"/>
      <c r="AB25" s="677"/>
      <c r="AC25" s="677"/>
      <c r="AD25" s="678" t="s">
        <v>126</v>
      </c>
      <c r="AE25" s="678"/>
      <c r="AF25" s="678"/>
      <c r="AG25" s="678"/>
      <c r="AH25" s="678"/>
      <c r="AI25" s="678"/>
      <c r="AJ25" s="678"/>
      <c r="AK25" s="678"/>
      <c r="AL25" s="643" t="s">
        <v>232</v>
      </c>
      <c r="AM25" s="644"/>
      <c r="AN25" s="644"/>
      <c r="AO25" s="679"/>
      <c r="AP25" s="735" t="s">
        <v>297</v>
      </c>
      <c r="AQ25" s="742"/>
      <c r="AR25" s="742"/>
      <c r="AS25" s="742"/>
      <c r="AT25" s="742"/>
      <c r="AU25" s="742"/>
      <c r="AV25" s="742"/>
      <c r="AW25" s="742"/>
      <c r="AX25" s="742"/>
      <c r="AY25" s="742"/>
      <c r="AZ25" s="742"/>
      <c r="BA25" s="742"/>
      <c r="BB25" s="742"/>
      <c r="BC25" s="742"/>
      <c r="BD25" s="742"/>
      <c r="BE25" s="742"/>
      <c r="BF25" s="737"/>
      <c r="BG25" s="640" t="s">
        <v>232</v>
      </c>
      <c r="BH25" s="641"/>
      <c r="BI25" s="641"/>
      <c r="BJ25" s="641"/>
      <c r="BK25" s="641"/>
      <c r="BL25" s="641"/>
      <c r="BM25" s="641"/>
      <c r="BN25" s="642"/>
      <c r="BO25" s="677" t="s">
        <v>126</v>
      </c>
      <c r="BP25" s="677"/>
      <c r="BQ25" s="677"/>
      <c r="BR25" s="677"/>
      <c r="BS25" s="646" t="s">
        <v>232</v>
      </c>
      <c r="BT25" s="641"/>
      <c r="BU25" s="641"/>
      <c r="BV25" s="641"/>
      <c r="BW25" s="641"/>
      <c r="BX25" s="641"/>
      <c r="BY25" s="641"/>
      <c r="BZ25" s="641"/>
      <c r="CA25" s="641"/>
      <c r="CB25" s="684"/>
      <c r="CD25" s="673" t="s">
        <v>298</v>
      </c>
      <c r="CE25" s="674"/>
      <c r="CF25" s="674"/>
      <c r="CG25" s="674"/>
      <c r="CH25" s="674"/>
      <c r="CI25" s="674"/>
      <c r="CJ25" s="674"/>
      <c r="CK25" s="674"/>
      <c r="CL25" s="674"/>
      <c r="CM25" s="674"/>
      <c r="CN25" s="674"/>
      <c r="CO25" s="674"/>
      <c r="CP25" s="674"/>
      <c r="CQ25" s="675"/>
      <c r="CR25" s="640">
        <v>888010</v>
      </c>
      <c r="CS25" s="659"/>
      <c r="CT25" s="659"/>
      <c r="CU25" s="659"/>
      <c r="CV25" s="659"/>
      <c r="CW25" s="659"/>
      <c r="CX25" s="659"/>
      <c r="CY25" s="660"/>
      <c r="CZ25" s="643">
        <v>14.6</v>
      </c>
      <c r="DA25" s="661"/>
      <c r="DB25" s="661"/>
      <c r="DC25" s="662"/>
      <c r="DD25" s="646">
        <v>822187</v>
      </c>
      <c r="DE25" s="659"/>
      <c r="DF25" s="659"/>
      <c r="DG25" s="659"/>
      <c r="DH25" s="659"/>
      <c r="DI25" s="659"/>
      <c r="DJ25" s="659"/>
      <c r="DK25" s="660"/>
      <c r="DL25" s="646">
        <v>822032</v>
      </c>
      <c r="DM25" s="659"/>
      <c r="DN25" s="659"/>
      <c r="DO25" s="659"/>
      <c r="DP25" s="659"/>
      <c r="DQ25" s="659"/>
      <c r="DR25" s="659"/>
      <c r="DS25" s="659"/>
      <c r="DT25" s="659"/>
      <c r="DU25" s="659"/>
      <c r="DV25" s="660"/>
      <c r="DW25" s="643">
        <v>20.6</v>
      </c>
      <c r="DX25" s="661"/>
      <c r="DY25" s="661"/>
      <c r="DZ25" s="661"/>
      <c r="EA25" s="661"/>
      <c r="EB25" s="661"/>
      <c r="EC25" s="676"/>
    </row>
    <row r="26" spans="2:133" ht="11.25" customHeight="1" x14ac:dyDescent="0.15">
      <c r="B26" s="637" t="s">
        <v>299</v>
      </c>
      <c r="C26" s="638"/>
      <c r="D26" s="638"/>
      <c r="E26" s="638"/>
      <c r="F26" s="638"/>
      <c r="G26" s="638"/>
      <c r="H26" s="638"/>
      <c r="I26" s="638"/>
      <c r="J26" s="638"/>
      <c r="K26" s="638"/>
      <c r="L26" s="638"/>
      <c r="M26" s="638"/>
      <c r="N26" s="638"/>
      <c r="O26" s="638"/>
      <c r="P26" s="638"/>
      <c r="Q26" s="639"/>
      <c r="R26" s="640">
        <v>4054616</v>
      </c>
      <c r="S26" s="641"/>
      <c r="T26" s="641"/>
      <c r="U26" s="641"/>
      <c r="V26" s="641"/>
      <c r="W26" s="641"/>
      <c r="X26" s="641"/>
      <c r="Y26" s="642"/>
      <c r="Z26" s="677">
        <v>63.1</v>
      </c>
      <c r="AA26" s="677"/>
      <c r="AB26" s="677"/>
      <c r="AC26" s="677"/>
      <c r="AD26" s="678">
        <v>3872887</v>
      </c>
      <c r="AE26" s="678"/>
      <c r="AF26" s="678"/>
      <c r="AG26" s="678"/>
      <c r="AH26" s="678"/>
      <c r="AI26" s="678"/>
      <c r="AJ26" s="678"/>
      <c r="AK26" s="678"/>
      <c r="AL26" s="643">
        <v>99.9</v>
      </c>
      <c r="AM26" s="644"/>
      <c r="AN26" s="644"/>
      <c r="AO26" s="679"/>
      <c r="AP26" s="735" t="s">
        <v>300</v>
      </c>
      <c r="AQ26" s="736"/>
      <c r="AR26" s="736"/>
      <c r="AS26" s="736"/>
      <c r="AT26" s="736"/>
      <c r="AU26" s="736"/>
      <c r="AV26" s="736"/>
      <c r="AW26" s="736"/>
      <c r="AX26" s="736"/>
      <c r="AY26" s="736"/>
      <c r="AZ26" s="736"/>
      <c r="BA26" s="736"/>
      <c r="BB26" s="736"/>
      <c r="BC26" s="736"/>
      <c r="BD26" s="736"/>
      <c r="BE26" s="736"/>
      <c r="BF26" s="737"/>
      <c r="BG26" s="640" t="s">
        <v>126</v>
      </c>
      <c r="BH26" s="641"/>
      <c r="BI26" s="641"/>
      <c r="BJ26" s="641"/>
      <c r="BK26" s="641"/>
      <c r="BL26" s="641"/>
      <c r="BM26" s="641"/>
      <c r="BN26" s="642"/>
      <c r="BO26" s="677" t="s">
        <v>232</v>
      </c>
      <c r="BP26" s="677"/>
      <c r="BQ26" s="677"/>
      <c r="BR26" s="677"/>
      <c r="BS26" s="646" t="s">
        <v>126</v>
      </c>
      <c r="BT26" s="641"/>
      <c r="BU26" s="641"/>
      <c r="BV26" s="641"/>
      <c r="BW26" s="641"/>
      <c r="BX26" s="641"/>
      <c r="BY26" s="641"/>
      <c r="BZ26" s="641"/>
      <c r="CA26" s="641"/>
      <c r="CB26" s="684"/>
      <c r="CD26" s="673" t="s">
        <v>301</v>
      </c>
      <c r="CE26" s="674"/>
      <c r="CF26" s="674"/>
      <c r="CG26" s="674"/>
      <c r="CH26" s="674"/>
      <c r="CI26" s="674"/>
      <c r="CJ26" s="674"/>
      <c r="CK26" s="674"/>
      <c r="CL26" s="674"/>
      <c r="CM26" s="674"/>
      <c r="CN26" s="674"/>
      <c r="CO26" s="674"/>
      <c r="CP26" s="674"/>
      <c r="CQ26" s="675"/>
      <c r="CR26" s="640">
        <v>569666</v>
      </c>
      <c r="CS26" s="641"/>
      <c r="CT26" s="641"/>
      <c r="CU26" s="641"/>
      <c r="CV26" s="641"/>
      <c r="CW26" s="641"/>
      <c r="CX26" s="641"/>
      <c r="CY26" s="642"/>
      <c r="CZ26" s="643">
        <v>9.4</v>
      </c>
      <c r="DA26" s="661"/>
      <c r="DB26" s="661"/>
      <c r="DC26" s="662"/>
      <c r="DD26" s="646">
        <v>525727</v>
      </c>
      <c r="DE26" s="641"/>
      <c r="DF26" s="641"/>
      <c r="DG26" s="641"/>
      <c r="DH26" s="641"/>
      <c r="DI26" s="641"/>
      <c r="DJ26" s="641"/>
      <c r="DK26" s="642"/>
      <c r="DL26" s="646" t="s">
        <v>126</v>
      </c>
      <c r="DM26" s="641"/>
      <c r="DN26" s="641"/>
      <c r="DO26" s="641"/>
      <c r="DP26" s="641"/>
      <c r="DQ26" s="641"/>
      <c r="DR26" s="641"/>
      <c r="DS26" s="641"/>
      <c r="DT26" s="641"/>
      <c r="DU26" s="641"/>
      <c r="DV26" s="642"/>
      <c r="DW26" s="643" t="s">
        <v>126</v>
      </c>
      <c r="DX26" s="661"/>
      <c r="DY26" s="661"/>
      <c r="DZ26" s="661"/>
      <c r="EA26" s="661"/>
      <c r="EB26" s="661"/>
      <c r="EC26" s="676"/>
    </row>
    <row r="27" spans="2:133" ht="11.25" customHeight="1" x14ac:dyDescent="0.15">
      <c r="B27" s="637" t="s">
        <v>302</v>
      </c>
      <c r="C27" s="638"/>
      <c r="D27" s="638"/>
      <c r="E27" s="638"/>
      <c r="F27" s="638"/>
      <c r="G27" s="638"/>
      <c r="H27" s="638"/>
      <c r="I27" s="638"/>
      <c r="J27" s="638"/>
      <c r="K27" s="638"/>
      <c r="L27" s="638"/>
      <c r="M27" s="638"/>
      <c r="N27" s="638"/>
      <c r="O27" s="638"/>
      <c r="P27" s="638"/>
      <c r="Q27" s="639"/>
      <c r="R27" s="640">
        <v>636</v>
      </c>
      <c r="S27" s="641"/>
      <c r="T27" s="641"/>
      <c r="U27" s="641"/>
      <c r="V27" s="641"/>
      <c r="W27" s="641"/>
      <c r="X27" s="641"/>
      <c r="Y27" s="642"/>
      <c r="Z27" s="677">
        <v>0</v>
      </c>
      <c r="AA27" s="677"/>
      <c r="AB27" s="677"/>
      <c r="AC27" s="677"/>
      <c r="AD27" s="678">
        <v>636</v>
      </c>
      <c r="AE27" s="678"/>
      <c r="AF27" s="678"/>
      <c r="AG27" s="678"/>
      <c r="AH27" s="678"/>
      <c r="AI27" s="678"/>
      <c r="AJ27" s="678"/>
      <c r="AK27" s="678"/>
      <c r="AL27" s="643">
        <v>0</v>
      </c>
      <c r="AM27" s="644"/>
      <c r="AN27" s="644"/>
      <c r="AO27" s="679"/>
      <c r="AP27" s="637" t="s">
        <v>303</v>
      </c>
      <c r="AQ27" s="638"/>
      <c r="AR27" s="638"/>
      <c r="AS27" s="638"/>
      <c r="AT27" s="638"/>
      <c r="AU27" s="638"/>
      <c r="AV27" s="638"/>
      <c r="AW27" s="638"/>
      <c r="AX27" s="638"/>
      <c r="AY27" s="638"/>
      <c r="AZ27" s="638"/>
      <c r="BA27" s="638"/>
      <c r="BB27" s="638"/>
      <c r="BC27" s="638"/>
      <c r="BD27" s="638"/>
      <c r="BE27" s="638"/>
      <c r="BF27" s="639"/>
      <c r="BG27" s="640">
        <v>558191</v>
      </c>
      <c r="BH27" s="641"/>
      <c r="BI27" s="641"/>
      <c r="BJ27" s="641"/>
      <c r="BK27" s="641"/>
      <c r="BL27" s="641"/>
      <c r="BM27" s="641"/>
      <c r="BN27" s="642"/>
      <c r="BO27" s="677">
        <v>100</v>
      </c>
      <c r="BP27" s="677"/>
      <c r="BQ27" s="677"/>
      <c r="BR27" s="677"/>
      <c r="BS27" s="646" t="s">
        <v>126</v>
      </c>
      <c r="BT27" s="641"/>
      <c r="BU27" s="641"/>
      <c r="BV27" s="641"/>
      <c r="BW27" s="641"/>
      <c r="BX27" s="641"/>
      <c r="BY27" s="641"/>
      <c r="BZ27" s="641"/>
      <c r="CA27" s="641"/>
      <c r="CB27" s="684"/>
      <c r="CD27" s="673" t="s">
        <v>304</v>
      </c>
      <c r="CE27" s="674"/>
      <c r="CF27" s="674"/>
      <c r="CG27" s="674"/>
      <c r="CH27" s="674"/>
      <c r="CI27" s="674"/>
      <c r="CJ27" s="674"/>
      <c r="CK27" s="674"/>
      <c r="CL27" s="674"/>
      <c r="CM27" s="674"/>
      <c r="CN27" s="674"/>
      <c r="CO27" s="674"/>
      <c r="CP27" s="674"/>
      <c r="CQ27" s="675"/>
      <c r="CR27" s="640">
        <v>477564</v>
      </c>
      <c r="CS27" s="659"/>
      <c r="CT27" s="659"/>
      <c r="CU27" s="659"/>
      <c r="CV27" s="659"/>
      <c r="CW27" s="659"/>
      <c r="CX27" s="659"/>
      <c r="CY27" s="660"/>
      <c r="CZ27" s="643">
        <v>7.9</v>
      </c>
      <c r="DA27" s="661"/>
      <c r="DB27" s="661"/>
      <c r="DC27" s="662"/>
      <c r="DD27" s="646">
        <v>213656</v>
      </c>
      <c r="DE27" s="659"/>
      <c r="DF27" s="659"/>
      <c r="DG27" s="659"/>
      <c r="DH27" s="659"/>
      <c r="DI27" s="659"/>
      <c r="DJ27" s="659"/>
      <c r="DK27" s="660"/>
      <c r="DL27" s="646">
        <v>210784</v>
      </c>
      <c r="DM27" s="659"/>
      <c r="DN27" s="659"/>
      <c r="DO27" s="659"/>
      <c r="DP27" s="659"/>
      <c r="DQ27" s="659"/>
      <c r="DR27" s="659"/>
      <c r="DS27" s="659"/>
      <c r="DT27" s="659"/>
      <c r="DU27" s="659"/>
      <c r="DV27" s="660"/>
      <c r="DW27" s="643">
        <v>5.3</v>
      </c>
      <c r="DX27" s="661"/>
      <c r="DY27" s="661"/>
      <c r="DZ27" s="661"/>
      <c r="EA27" s="661"/>
      <c r="EB27" s="661"/>
      <c r="EC27" s="676"/>
    </row>
    <row r="28" spans="2:133" ht="11.25" customHeight="1" x14ac:dyDescent="0.15">
      <c r="B28" s="637" t="s">
        <v>305</v>
      </c>
      <c r="C28" s="638"/>
      <c r="D28" s="638"/>
      <c r="E28" s="638"/>
      <c r="F28" s="638"/>
      <c r="G28" s="638"/>
      <c r="H28" s="638"/>
      <c r="I28" s="638"/>
      <c r="J28" s="638"/>
      <c r="K28" s="638"/>
      <c r="L28" s="638"/>
      <c r="M28" s="638"/>
      <c r="N28" s="638"/>
      <c r="O28" s="638"/>
      <c r="P28" s="638"/>
      <c r="Q28" s="639"/>
      <c r="R28" s="640">
        <v>12410</v>
      </c>
      <c r="S28" s="641"/>
      <c r="T28" s="641"/>
      <c r="U28" s="641"/>
      <c r="V28" s="641"/>
      <c r="W28" s="641"/>
      <c r="X28" s="641"/>
      <c r="Y28" s="642"/>
      <c r="Z28" s="677">
        <v>0.2</v>
      </c>
      <c r="AA28" s="677"/>
      <c r="AB28" s="677"/>
      <c r="AC28" s="677"/>
      <c r="AD28" s="678" t="s">
        <v>126</v>
      </c>
      <c r="AE28" s="678"/>
      <c r="AF28" s="678"/>
      <c r="AG28" s="678"/>
      <c r="AH28" s="678"/>
      <c r="AI28" s="678"/>
      <c r="AJ28" s="678"/>
      <c r="AK28" s="678"/>
      <c r="AL28" s="643" t="s">
        <v>126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306</v>
      </c>
      <c r="CE28" s="674"/>
      <c r="CF28" s="674"/>
      <c r="CG28" s="674"/>
      <c r="CH28" s="674"/>
      <c r="CI28" s="674"/>
      <c r="CJ28" s="674"/>
      <c r="CK28" s="674"/>
      <c r="CL28" s="674"/>
      <c r="CM28" s="674"/>
      <c r="CN28" s="674"/>
      <c r="CO28" s="674"/>
      <c r="CP28" s="674"/>
      <c r="CQ28" s="675"/>
      <c r="CR28" s="640">
        <v>928305</v>
      </c>
      <c r="CS28" s="641"/>
      <c r="CT28" s="641"/>
      <c r="CU28" s="641"/>
      <c r="CV28" s="641"/>
      <c r="CW28" s="641"/>
      <c r="CX28" s="641"/>
      <c r="CY28" s="642"/>
      <c r="CZ28" s="643">
        <v>15.3</v>
      </c>
      <c r="DA28" s="661"/>
      <c r="DB28" s="661"/>
      <c r="DC28" s="662"/>
      <c r="DD28" s="646">
        <v>915435</v>
      </c>
      <c r="DE28" s="641"/>
      <c r="DF28" s="641"/>
      <c r="DG28" s="641"/>
      <c r="DH28" s="641"/>
      <c r="DI28" s="641"/>
      <c r="DJ28" s="641"/>
      <c r="DK28" s="642"/>
      <c r="DL28" s="646">
        <v>915435</v>
      </c>
      <c r="DM28" s="641"/>
      <c r="DN28" s="641"/>
      <c r="DO28" s="641"/>
      <c r="DP28" s="641"/>
      <c r="DQ28" s="641"/>
      <c r="DR28" s="641"/>
      <c r="DS28" s="641"/>
      <c r="DT28" s="641"/>
      <c r="DU28" s="641"/>
      <c r="DV28" s="642"/>
      <c r="DW28" s="643">
        <v>23</v>
      </c>
      <c r="DX28" s="661"/>
      <c r="DY28" s="661"/>
      <c r="DZ28" s="661"/>
      <c r="EA28" s="661"/>
      <c r="EB28" s="661"/>
      <c r="EC28" s="676"/>
    </row>
    <row r="29" spans="2:133" ht="11.25" customHeight="1" x14ac:dyDescent="0.15">
      <c r="B29" s="637" t="s">
        <v>307</v>
      </c>
      <c r="C29" s="638"/>
      <c r="D29" s="638"/>
      <c r="E29" s="638"/>
      <c r="F29" s="638"/>
      <c r="G29" s="638"/>
      <c r="H29" s="638"/>
      <c r="I29" s="638"/>
      <c r="J29" s="638"/>
      <c r="K29" s="638"/>
      <c r="L29" s="638"/>
      <c r="M29" s="638"/>
      <c r="N29" s="638"/>
      <c r="O29" s="638"/>
      <c r="P29" s="638"/>
      <c r="Q29" s="639"/>
      <c r="R29" s="640">
        <v>91959</v>
      </c>
      <c r="S29" s="641"/>
      <c r="T29" s="641"/>
      <c r="U29" s="641"/>
      <c r="V29" s="641"/>
      <c r="W29" s="641"/>
      <c r="X29" s="641"/>
      <c r="Y29" s="642"/>
      <c r="Z29" s="677">
        <v>1.4</v>
      </c>
      <c r="AA29" s="677"/>
      <c r="AB29" s="677"/>
      <c r="AC29" s="677"/>
      <c r="AD29" s="678">
        <v>1290</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308</v>
      </c>
      <c r="CE29" s="730"/>
      <c r="CF29" s="673" t="s">
        <v>70</v>
      </c>
      <c r="CG29" s="674"/>
      <c r="CH29" s="674"/>
      <c r="CI29" s="674"/>
      <c r="CJ29" s="674"/>
      <c r="CK29" s="674"/>
      <c r="CL29" s="674"/>
      <c r="CM29" s="674"/>
      <c r="CN29" s="674"/>
      <c r="CO29" s="674"/>
      <c r="CP29" s="674"/>
      <c r="CQ29" s="675"/>
      <c r="CR29" s="640">
        <v>928087</v>
      </c>
      <c r="CS29" s="659"/>
      <c r="CT29" s="659"/>
      <c r="CU29" s="659"/>
      <c r="CV29" s="659"/>
      <c r="CW29" s="659"/>
      <c r="CX29" s="659"/>
      <c r="CY29" s="660"/>
      <c r="CZ29" s="643">
        <v>15.3</v>
      </c>
      <c r="DA29" s="661"/>
      <c r="DB29" s="661"/>
      <c r="DC29" s="662"/>
      <c r="DD29" s="646">
        <v>915217</v>
      </c>
      <c r="DE29" s="659"/>
      <c r="DF29" s="659"/>
      <c r="DG29" s="659"/>
      <c r="DH29" s="659"/>
      <c r="DI29" s="659"/>
      <c r="DJ29" s="659"/>
      <c r="DK29" s="660"/>
      <c r="DL29" s="646">
        <v>915217</v>
      </c>
      <c r="DM29" s="659"/>
      <c r="DN29" s="659"/>
      <c r="DO29" s="659"/>
      <c r="DP29" s="659"/>
      <c r="DQ29" s="659"/>
      <c r="DR29" s="659"/>
      <c r="DS29" s="659"/>
      <c r="DT29" s="659"/>
      <c r="DU29" s="659"/>
      <c r="DV29" s="660"/>
      <c r="DW29" s="643">
        <v>23</v>
      </c>
      <c r="DX29" s="661"/>
      <c r="DY29" s="661"/>
      <c r="DZ29" s="661"/>
      <c r="EA29" s="661"/>
      <c r="EB29" s="661"/>
      <c r="EC29" s="676"/>
    </row>
    <row r="30" spans="2:133" ht="11.25" customHeight="1" x14ac:dyDescent="0.15">
      <c r="B30" s="637" t="s">
        <v>309</v>
      </c>
      <c r="C30" s="638"/>
      <c r="D30" s="638"/>
      <c r="E30" s="638"/>
      <c r="F30" s="638"/>
      <c r="G30" s="638"/>
      <c r="H30" s="638"/>
      <c r="I30" s="638"/>
      <c r="J30" s="638"/>
      <c r="K30" s="638"/>
      <c r="L30" s="638"/>
      <c r="M30" s="638"/>
      <c r="N30" s="638"/>
      <c r="O30" s="638"/>
      <c r="P30" s="638"/>
      <c r="Q30" s="639"/>
      <c r="R30" s="640">
        <v>14156</v>
      </c>
      <c r="S30" s="641"/>
      <c r="T30" s="641"/>
      <c r="U30" s="641"/>
      <c r="V30" s="641"/>
      <c r="W30" s="641"/>
      <c r="X30" s="641"/>
      <c r="Y30" s="642"/>
      <c r="Z30" s="677">
        <v>0.2</v>
      </c>
      <c r="AA30" s="677"/>
      <c r="AB30" s="677"/>
      <c r="AC30" s="677"/>
      <c r="AD30" s="678" t="s">
        <v>232</v>
      </c>
      <c r="AE30" s="678"/>
      <c r="AF30" s="678"/>
      <c r="AG30" s="678"/>
      <c r="AH30" s="678"/>
      <c r="AI30" s="678"/>
      <c r="AJ30" s="678"/>
      <c r="AK30" s="678"/>
      <c r="AL30" s="643" t="s">
        <v>232</v>
      </c>
      <c r="AM30" s="644"/>
      <c r="AN30" s="644"/>
      <c r="AO30" s="679"/>
      <c r="AP30" s="701" t="s">
        <v>226</v>
      </c>
      <c r="AQ30" s="702"/>
      <c r="AR30" s="702"/>
      <c r="AS30" s="702"/>
      <c r="AT30" s="702"/>
      <c r="AU30" s="702"/>
      <c r="AV30" s="702"/>
      <c r="AW30" s="702"/>
      <c r="AX30" s="702"/>
      <c r="AY30" s="702"/>
      <c r="AZ30" s="702"/>
      <c r="BA30" s="702"/>
      <c r="BB30" s="702"/>
      <c r="BC30" s="702"/>
      <c r="BD30" s="702"/>
      <c r="BE30" s="702"/>
      <c r="BF30" s="703"/>
      <c r="BG30" s="701" t="s">
        <v>310</v>
      </c>
      <c r="BH30" s="726"/>
      <c r="BI30" s="726"/>
      <c r="BJ30" s="726"/>
      <c r="BK30" s="726"/>
      <c r="BL30" s="726"/>
      <c r="BM30" s="726"/>
      <c r="BN30" s="726"/>
      <c r="BO30" s="726"/>
      <c r="BP30" s="726"/>
      <c r="BQ30" s="727"/>
      <c r="BR30" s="701" t="s">
        <v>311</v>
      </c>
      <c r="BS30" s="726"/>
      <c r="BT30" s="726"/>
      <c r="BU30" s="726"/>
      <c r="BV30" s="726"/>
      <c r="BW30" s="726"/>
      <c r="BX30" s="726"/>
      <c r="BY30" s="726"/>
      <c r="BZ30" s="726"/>
      <c r="CA30" s="726"/>
      <c r="CB30" s="727"/>
      <c r="CD30" s="731"/>
      <c r="CE30" s="732"/>
      <c r="CF30" s="673" t="s">
        <v>312</v>
      </c>
      <c r="CG30" s="674"/>
      <c r="CH30" s="674"/>
      <c r="CI30" s="674"/>
      <c r="CJ30" s="674"/>
      <c r="CK30" s="674"/>
      <c r="CL30" s="674"/>
      <c r="CM30" s="674"/>
      <c r="CN30" s="674"/>
      <c r="CO30" s="674"/>
      <c r="CP30" s="674"/>
      <c r="CQ30" s="675"/>
      <c r="CR30" s="640">
        <v>892584</v>
      </c>
      <c r="CS30" s="641"/>
      <c r="CT30" s="641"/>
      <c r="CU30" s="641"/>
      <c r="CV30" s="641"/>
      <c r="CW30" s="641"/>
      <c r="CX30" s="641"/>
      <c r="CY30" s="642"/>
      <c r="CZ30" s="643">
        <v>14.7</v>
      </c>
      <c r="DA30" s="661"/>
      <c r="DB30" s="661"/>
      <c r="DC30" s="662"/>
      <c r="DD30" s="646">
        <v>879714</v>
      </c>
      <c r="DE30" s="641"/>
      <c r="DF30" s="641"/>
      <c r="DG30" s="641"/>
      <c r="DH30" s="641"/>
      <c r="DI30" s="641"/>
      <c r="DJ30" s="641"/>
      <c r="DK30" s="642"/>
      <c r="DL30" s="646">
        <v>879714</v>
      </c>
      <c r="DM30" s="641"/>
      <c r="DN30" s="641"/>
      <c r="DO30" s="641"/>
      <c r="DP30" s="641"/>
      <c r="DQ30" s="641"/>
      <c r="DR30" s="641"/>
      <c r="DS30" s="641"/>
      <c r="DT30" s="641"/>
      <c r="DU30" s="641"/>
      <c r="DV30" s="642"/>
      <c r="DW30" s="643">
        <v>22.1</v>
      </c>
      <c r="DX30" s="661"/>
      <c r="DY30" s="661"/>
      <c r="DZ30" s="661"/>
      <c r="EA30" s="661"/>
      <c r="EB30" s="661"/>
      <c r="EC30" s="676"/>
    </row>
    <row r="31" spans="2:133" ht="11.25" customHeight="1" x14ac:dyDescent="0.15">
      <c r="B31" s="637" t="s">
        <v>313</v>
      </c>
      <c r="C31" s="638"/>
      <c r="D31" s="638"/>
      <c r="E31" s="638"/>
      <c r="F31" s="638"/>
      <c r="G31" s="638"/>
      <c r="H31" s="638"/>
      <c r="I31" s="638"/>
      <c r="J31" s="638"/>
      <c r="K31" s="638"/>
      <c r="L31" s="638"/>
      <c r="M31" s="638"/>
      <c r="N31" s="638"/>
      <c r="O31" s="638"/>
      <c r="P31" s="638"/>
      <c r="Q31" s="639"/>
      <c r="R31" s="640">
        <v>278805</v>
      </c>
      <c r="S31" s="641"/>
      <c r="T31" s="641"/>
      <c r="U31" s="641"/>
      <c r="V31" s="641"/>
      <c r="W31" s="641"/>
      <c r="X31" s="641"/>
      <c r="Y31" s="642"/>
      <c r="Z31" s="677">
        <v>4.3</v>
      </c>
      <c r="AA31" s="677"/>
      <c r="AB31" s="677"/>
      <c r="AC31" s="677"/>
      <c r="AD31" s="678" t="s">
        <v>126</v>
      </c>
      <c r="AE31" s="678"/>
      <c r="AF31" s="678"/>
      <c r="AG31" s="678"/>
      <c r="AH31" s="678"/>
      <c r="AI31" s="678"/>
      <c r="AJ31" s="678"/>
      <c r="AK31" s="678"/>
      <c r="AL31" s="643" t="s">
        <v>232</v>
      </c>
      <c r="AM31" s="644"/>
      <c r="AN31" s="644"/>
      <c r="AO31" s="679"/>
      <c r="AP31" s="714" t="s">
        <v>314</v>
      </c>
      <c r="AQ31" s="715"/>
      <c r="AR31" s="715"/>
      <c r="AS31" s="715"/>
      <c r="AT31" s="720" t="s">
        <v>315</v>
      </c>
      <c r="AU31" s="231"/>
      <c r="AV31" s="231"/>
      <c r="AW31" s="231"/>
      <c r="AX31" s="706" t="s">
        <v>189</v>
      </c>
      <c r="AY31" s="707"/>
      <c r="AZ31" s="707"/>
      <c r="BA31" s="707"/>
      <c r="BB31" s="707"/>
      <c r="BC31" s="707"/>
      <c r="BD31" s="707"/>
      <c r="BE31" s="707"/>
      <c r="BF31" s="708"/>
      <c r="BG31" s="709">
        <v>98.6</v>
      </c>
      <c r="BH31" s="710"/>
      <c r="BI31" s="710"/>
      <c r="BJ31" s="710"/>
      <c r="BK31" s="710"/>
      <c r="BL31" s="710"/>
      <c r="BM31" s="711">
        <v>94.3</v>
      </c>
      <c r="BN31" s="710"/>
      <c r="BO31" s="710"/>
      <c r="BP31" s="710"/>
      <c r="BQ31" s="712"/>
      <c r="BR31" s="709">
        <v>98.7</v>
      </c>
      <c r="BS31" s="710"/>
      <c r="BT31" s="710"/>
      <c r="BU31" s="710"/>
      <c r="BV31" s="710"/>
      <c r="BW31" s="710"/>
      <c r="BX31" s="711">
        <v>94.5</v>
      </c>
      <c r="BY31" s="710"/>
      <c r="BZ31" s="710"/>
      <c r="CA31" s="710"/>
      <c r="CB31" s="712"/>
      <c r="CD31" s="731"/>
      <c r="CE31" s="732"/>
      <c r="CF31" s="673" t="s">
        <v>316</v>
      </c>
      <c r="CG31" s="674"/>
      <c r="CH31" s="674"/>
      <c r="CI31" s="674"/>
      <c r="CJ31" s="674"/>
      <c r="CK31" s="674"/>
      <c r="CL31" s="674"/>
      <c r="CM31" s="674"/>
      <c r="CN31" s="674"/>
      <c r="CO31" s="674"/>
      <c r="CP31" s="674"/>
      <c r="CQ31" s="675"/>
      <c r="CR31" s="640">
        <v>35503</v>
      </c>
      <c r="CS31" s="659"/>
      <c r="CT31" s="659"/>
      <c r="CU31" s="659"/>
      <c r="CV31" s="659"/>
      <c r="CW31" s="659"/>
      <c r="CX31" s="659"/>
      <c r="CY31" s="660"/>
      <c r="CZ31" s="643">
        <v>0.6</v>
      </c>
      <c r="DA31" s="661"/>
      <c r="DB31" s="661"/>
      <c r="DC31" s="662"/>
      <c r="DD31" s="646">
        <v>35503</v>
      </c>
      <c r="DE31" s="659"/>
      <c r="DF31" s="659"/>
      <c r="DG31" s="659"/>
      <c r="DH31" s="659"/>
      <c r="DI31" s="659"/>
      <c r="DJ31" s="659"/>
      <c r="DK31" s="660"/>
      <c r="DL31" s="646">
        <v>35503</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23" t="s">
        <v>317</v>
      </c>
      <c r="C32" s="724"/>
      <c r="D32" s="724"/>
      <c r="E32" s="724"/>
      <c r="F32" s="724"/>
      <c r="G32" s="724"/>
      <c r="H32" s="724"/>
      <c r="I32" s="724"/>
      <c r="J32" s="724"/>
      <c r="K32" s="724"/>
      <c r="L32" s="724"/>
      <c r="M32" s="724"/>
      <c r="N32" s="724"/>
      <c r="O32" s="724"/>
      <c r="P32" s="724"/>
      <c r="Q32" s="725"/>
      <c r="R32" s="640" t="s">
        <v>232</v>
      </c>
      <c r="S32" s="641"/>
      <c r="T32" s="641"/>
      <c r="U32" s="641"/>
      <c r="V32" s="641"/>
      <c r="W32" s="641"/>
      <c r="X32" s="641"/>
      <c r="Y32" s="642"/>
      <c r="Z32" s="677" t="s">
        <v>126</v>
      </c>
      <c r="AA32" s="677"/>
      <c r="AB32" s="677"/>
      <c r="AC32" s="677"/>
      <c r="AD32" s="678" t="s">
        <v>126</v>
      </c>
      <c r="AE32" s="678"/>
      <c r="AF32" s="678"/>
      <c r="AG32" s="678"/>
      <c r="AH32" s="678"/>
      <c r="AI32" s="678"/>
      <c r="AJ32" s="678"/>
      <c r="AK32" s="678"/>
      <c r="AL32" s="643" t="s">
        <v>126</v>
      </c>
      <c r="AM32" s="644"/>
      <c r="AN32" s="644"/>
      <c r="AO32" s="679"/>
      <c r="AP32" s="716"/>
      <c r="AQ32" s="717"/>
      <c r="AR32" s="717"/>
      <c r="AS32" s="717"/>
      <c r="AT32" s="721"/>
      <c r="AU32" s="230" t="s">
        <v>318</v>
      </c>
      <c r="AV32" s="230"/>
      <c r="AW32" s="230"/>
      <c r="AX32" s="637" t="s">
        <v>319</v>
      </c>
      <c r="AY32" s="638"/>
      <c r="AZ32" s="638"/>
      <c r="BA32" s="638"/>
      <c r="BB32" s="638"/>
      <c r="BC32" s="638"/>
      <c r="BD32" s="638"/>
      <c r="BE32" s="638"/>
      <c r="BF32" s="639"/>
      <c r="BG32" s="713">
        <v>98.8</v>
      </c>
      <c r="BH32" s="659"/>
      <c r="BI32" s="659"/>
      <c r="BJ32" s="659"/>
      <c r="BK32" s="659"/>
      <c r="BL32" s="659"/>
      <c r="BM32" s="644">
        <v>95.2</v>
      </c>
      <c r="BN32" s="705"/>
      <c r="BO32" s="705"/>
      <c r="BP32" s="705"/>
      <c r="BQ32" s="683"/>
      <c r="BR32" s="713">
        <v>98.9</v>
      </c>
      <c r="BS32" s="659"/>
      <c r="BT32" s="659"/>
      <c r="BU32" s="659"/>
      <c r="BV32" s="659"/>
      <c r="BW32" s="659"/>
      <c r="BX32" s="644">
        <v>95.5</v>
      </c>
      <c r="BY32" s="705"/>
      <c r="BZ32" s="705"/>
      <c r="CA32" s="705"/>
      <c r="CB32" s="683"/>
      <c r="CD32" s="733"/>
      <c r="CE32" s="734"/>
      <c r="CF32" s="673" t="s">
        <v>320</v>
      </c>
      <c r="CG32" s="674"/>
      <c r="CH32" s="674"/>
      <c r="CI32" s="674"/>
      <c r="CJ32" s="674"/>
      <c r="CK32" s="674"/>
      <c r="CL32" s="674"/>
      <c r="CM32" s="674"/>
      <c r="CN32" s="674"/>
      <c r="CO32" s="674"/>
      <c r="CP32" s="674"/>
      <c r="CQ32" s="675"/>
      <c r="CR32" s="640">
        <v>218</v>
      </c>
      <c r="CS32" s="641"/>
      <c r="CT32" s="641"/>
      <c r="CU32" s="641"/>
      <c r="CV32" s="641"/>
      <c r="CW32" s="641"/>
      <c r="CX32" s="641"/>
      <c r="CY32" s="642"/>
      <c r="CZ32" s="643">
        <v>0</v>
      </c>
      <c r="DA32" s="661"/>
      <c r="DB32" s="661"/>
      <c r="DC32" s="662"/>
      <c r="DD32" s="646">
        <v>218</v>
      </c>
      <c r="DE32" s="641"/>
      <c r="DF32" s="641"/>
      <c r="DG32" s="641"/>
      <c r="DH32" s="641"/>
      <c r="DI32" s="641"/>
      <c r="DJ32" s="641"/>
      <c r="DK32" s="642"/>
      <c r="DL32" s="646">
        <v>218</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321</v>
      </c>
      <c r="C33" s="638"/>
      <c r="D33" s="638"/>
      <c r="E33" s="638"/>
      <c r="F33" s="638"/>
      <c r="G33" s="638"/>
      <c r="H33" s="638"/>
      <c r="I33" s="638"/>
      <c r="J33" s="638"/>
      <c r="K33" s="638"/>
      <c r="L33" s="638"/>
      <c r="M33" s="638"/>
      <c r="N33" s="638"/>
      <c r="O33" s="638"/>
      <c r="P33" s="638"/>
      <c r="Q33" s="639"/>
      <c r="R33" s="640">
        <v>470491</v>
      </c>
      <c r="S33" s="641"/>
      <c r="T33" s="641"/>
      <c r="U33" s="641"/>
      <c r="V33" s="641"/>
      <c r="W33" s="641"/>
      <c r="X33" s="641"/>
      <c r="Y33" s="642"/>
      <c r="Z33" s="677">
        <v>7.3</v>
      </c>
      <c r="AA33" s="677"/>
      <c r="AB33" s="677"/>
      <c r="AC33" s="677"/>
      <c r="AD33" s="678" t="s">
        <v>232</v>
      </c>
      <c r="AE33" s="678"/>
      <c r="AF33" s="678"/>
      <c r="AG33" s="678"/>
      <c r="AH33" s="678"/>
      <c r="AI33" s="678"/>
      <c r="AJ33" s="678"/>
      <c r="AK33" s="678"/>
      <c r="AL33" s="643" t="s">
        <v>126</v>
      </c>
      <c r="AM33" s="644"/>
      <c r="AN33" s="644"/>
      <c r="AO33" s="679"/>
      <c r="AP33" s="718"/>
      <c r="AQ33" s="719"/>
      <c r="AR33" s="719"/>
      <c r="AS33" s="719"/>
      <c r="AT33" s="722"/>
      <c r="AU33" s="232"/>
      <c r="AV33" s="232"/>
      <c r="AW33" s="232"/>
      <c r="AX33" s="621" t="s">
        <v>322</v>
      </c>
      <c r="AY33" s="622"/>
      <c r="AZ33" s="622"/>
      <c r="BA33" s="622"/>
      <c r="BB33" s="622"/>
      <c r="BC33" s="622"/>
      <c r="BD33" s="622"/>
      <c r="BE33" s="622"/>
      <c r="BF33" s="623"/>
      <c r="BG33" s="704">
        <v>98</v>
      </c>
      <c r="BH33" s="625"/>
      <c r="BI33" s="625"/>
      <c r="BJ33" s="625"/>
      <c r="BK33" s="625"/>
      <c r="BL33" s="625"/>
      <c r="BM33" s="668">
        <v>92</v>
      </c>
      <c r="BN33" s="625"/>
      <c r="BO33" s="625"/>
      <c r="BP33" s="625"/>
      <c r="BQ33" s="689"/>
      <c r="BR33" s="704">
        <v>98.1</v>
      </c>
      <c r="BS33" s="625"/>
      <c r="BT33" s="625"/>
      <c r="BU33" s="625"/>
      <c r="BV33" s="625"/>
      <c r="BW33" s="625"/>
      <c r="BX33" s="668">
        <v>92.2</v>
      </c>
      <c r="BY33" s="625"/>
      <c r="BZ33" s="625"/>
      <c r="CA33" s="625"/>
      <c r="CB33" s="689"/>
      <c r="CD33" s="673" t="s">
        <v>323</v>
      </c>
      <c r="CE33" s="674"/>
      <c r="CF33" s="674"/>
      <c r="CG33" s="674"/>
      <c r="CH33" s="674"/>
      <c r="CI33" s="674"/>
      <c r="CJ33" s="674"/>
      <c r="CK33" s="674"/>
      <c r="CL33" s="674"/>
      <c r="CM33" s="674"/>
      <c r="CN33" s="674"/>
      <c r="CO33" s="674"/>
      <c r="CP33" s="674"/>
      <c r="CQ33" s="675"/>
      <c r="CR33" s="640">
        <v>3167171</v>
      </c>
      <c r="CS33" s="659"/>
      <c r="CT33" s="659"/>
      <c r="CU33" s="659"/>
      <c r="CV33" s="659"/>
      <c r="CW33" s="659"/>
      <c r="CX33" s="659"/>
      <c r="CY33" s="660"/>
      <c r="CZ33" s="643">
        <v>52.1</v>
      </c>
      <c r="DA33" s="661"/>
      <c r="DB33" s="661"/>
      <c r="DC33" s="662"/>
      <c r="DD33" s="646">
        <v>2384225</v>
      </c>
      <c r="DE33" s="659"/>
      <c r="DF33" s="659"/>
      <c r="DG33" s="659"/>
      <c r="DH33" s="659"/>
      <c r="DI33" s="659"/>
      <c r="DJ33" s="659"/>
      <c r="DK33" s="660"/>
      <c r="DL33" s="646">
        <v>1861852</v>
      </c>
      <c r="DM33" s="659"/>
      <c r="DN33" s="659"/>
      <c r="DO33" s="659"/>
      <c r="DP33" s="659"/>
      <c r="DQ33" s="659"/>
      <c r="DR33" s="659"/>
      <c r="DS33" s="659"/>
      <c r="DT33" s="659"/>
      <c r="DU33" s="659"/>
      <c r="DV33" s="660"/>
      <c r="DW33" s="643">
        <v>46.7</v>
      </c>
      <c r="DX33" s="661"/>
      <c r="DY33" s="661"/>
      <c r="DZ33" s="661"/>
      <c r="EA33" s="661"/>
      <c r="EB33" s="661"/>
      <c r="EC33" s="676"/>
    </row>
    <row r="34" spans="2:133" ht="11.25" customHeight="1" x14ac:dyDescent="0.15">
      <c r="B34" s="637" t="s">
        <v>324</v>
      </c>
      <c r="C34" s="638"/>
      <c r="D34" s="638"/>
      <c r="E34" s="638"/>
      <c r="F34" s="638"/>
      <c r="G34" s="638"/>
      <c r="H34" s="638"/>
      <c r="I34" s="638"/>
      <c r="J34" s="638"/>
      <c r="K34" s="638"/>
      <c r="L34" s="638"/>
      <c r="M34" s="638"/>
      <c r="N34" s="638"/>
      <c r="O34" s="638"/>
      <c r="P34" s="638"/>
      <c r="Q34" s="639"/>
      <c r="R34" s="640">
        <v>14010</v>
      </c>
      <c r="S34" s="641"/>
      <c r="T34" s="641"/>
      <c r="U34" s="641"/>
      <c r="V34" s="641"/>
      <c r="W34" s="641"/>
      <c r="X34" s="641"/>
      <c r="Y34" s="642"/>
      <c r="Z34" s="677">
        <v>0.2</v>
      </c>
      <c r="AA34" s="677"/>
      <c r="AB34" s="677"/>
      <c r="AC34" s="677"/>
      <c r="AD34" s="678" t="s">
        <v>232</v>
      </c>
      <c r="AE34" s="678"/>
      <c r="AF34" s="678"/>
      <c r="AG34" s="678"/>
      <c r="AH34" s="678"/>
      <c r="AI34" s="678"/>
      <c r="AJ34" s="678"/>
      <c r="AK34" s="678"/>
      <c r="AL34" s="643" t="s">
        <v>126</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325</v>
      </c>
      <c r="CE34" s="674"/>
      <c r="CF34" s="674"/>
      <c r="CG34" s="674"/>
      <c r="CH34" s="674"/>
      <c r="CI34" s="674"/>
      <c r="CJ34" s="674"/>
      <c r="CK34" s="674"/>
      <c r="CL34" s="674"/>
      <c r="CM34" s="674"/>
      <c r="CN34" s="674"/>
      <c r="CO34" s="674"/>
      <c r="CP34" s="674"/>
      <c r="CQ34" s="675"/>
      <c r="CR34" s="640">
        <v>925229</v>
      </c>
      <c r="CS34" s="641"/>
      <c r="CT34" s="641"/>
      <c r="CU34" s="641"/>
      <c r="CV34" s="641"/>
      <c r="CW34" s="641"/>
      <c r="CX34" s="641"/>
      <c r="CY34" s="642"/>
      <c r="CZ34" s="643">
        <v>15.2</v>
      </c>
      <c r="DA34" s="661"/>
      <c r="DB34" s="661"/>
      <c r="DC34" s="662"/>
      <c r="DD34" s="646">
        <v>755045</v>
      </c>
      <c r="DE34" s="641"/>
      <c r="DF34" s="641"/>
      <c r="DG34" s="641"/>
      <c r="DH34" s="641"/>
      <c r="DI34" s="641"/>
      <c r="DJ34" s="641"/>
      <c r="DK34" s="642"/>
      <c r="DL34" s="646">
        <v>655848</v>
      </c>
      <c r="DM34" s="641"/>
      <c r="DN34" s="641"/>
      <c r="DO34" s="641"/>
      <c r="DP34" s="641"/>
      <c r="DQ34" s="641"/>
      <c r="DR34" s="641"/>
      <c r="DS34" s="641"/>
      <c r="DT34" s="641"/>
      <c r="DU34" s="641"/>
      <c r="DV34" s="642"/>
      <c r="DW34" s="643">
        <v>16.5</v>
      </c>
      <c r="DX34" s="661"/>
      <c r="DY34" s="661"/>
      <c r="DZ34" s="661"/>
      <c r="EA34" s="661"/>
      <c r="EB34" s="661"/>
      <c r="EC34" s="676"/>
    </row>
    <row r="35" spans="2:133" ht="11.25" customHeight="1" x14ac:dyDescent="0.15">
      <c r="B35" s="637" t="s">
        <v>326</v>
      </c>
      <c r="C35" s="638"/>
      <c r="D35" s="638"/>
      <c r="E35" s="638"/>
      <c r="F35" s="638"/>
      <c r="G35" s="638"/>
      <c r="H35" s="638"/>
      <c r="I35" s="638"/>
      <c r="J35" s="638"/>
      <c r="K35" s="638"/>
      <c r="L35" s="638"/>
      <c r="M35" s="638"/>
      <c r="N35" s="638"/>
      <c r="O35" s="638"/>
      <c r="P35" s="638"/>
      <c r="Q35" s="639"/>
      <c r="R35" s="640">
        <v>20196</v>
      </c>
      <c r="S35" s="641"/>
      <c r="T35" s="641"/>
      <c r="U35" s="641"/>
      <c r="V35" s="641"/>
      <c r="W35" s="641"/>
      <c r="X35" s="641"/>
      <c r="Y35" s="642"/>
      <c r="Z35" s="677">
        <v>0.3</v>
      </c>
      <c r="AA35" s="677"/>
      <c r="AB35" s="677"/>
      <c r="AC35" s="677"/>
      <c r="AD35" s="678" t="s">
        <v>232</v>
      </c>
      <c r="AE35" s="678"/>
      <c r="AF35" s="678"/>
      <c r="AG35" s="678"/>
      <c r="AH35" s="678"/>
      <c r="AI35" s="678"/>
      <c r="AJ35" s="678"/>
      <c r="AK35" s="678"/>
      <c r="AL35" s="643" t="s">
        <v>232</v>
      </c>
      <c r="AM35" s="644"/>
      <c r="AN35" s="644"/>
      <c r="AO35" s="679"/>
      <c r="AP35" s="235"/>
      <c r="AQ35" s="701" t="s">
        <v>327</v>
      </c>
      <c r="AR35" s="702"/>
      <c r="AS35" s="702"/>
      <c r="AT35" s="702"/>
      <c r="AU35" s="702"/>
      <c r="AV35" s="702"/>
      <c r="AW35" s="702"/>
      <c r="AX35" s="702"/>
      <c r="AY35" s="702"/>
      <c r="AZ35" s="702"/>
      <c r="BA35" s="702"/>
      <c r="BB35" s="702"/>
      <c r="BC35" s="702"/>
      <c r="BD35" s="702"/>
      <c r="BE35" s="702"/>
      <c r="BF35" s="703"/>
      <c r="BG35" s="701" t="s">
        <v>328</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329</v>
      </c>
      <c r="CE35" s="674"/>
      <c r="CF35" s="674"/>
      <c r="CG35" s="674"/>
      <c r="CH35" s="674"/>
      <c r="CI35" s="674"/>
      <c r="CJ35" s="674"/>
      <c r="CK35" s="674"/>
      <c r="CL35" s="674"/>
      <c r="CM35" s="674"/>
      <c r="CN35" s="674"/>
      <c r="CO35" s="674"/>
      <c r="CP35" s="674"/>
      <c r="CQ35" s="675"/>
      <c r="CR35" s="640">
        <v>75164</v>
      </c>
      <c r="CS35" s="659"/>
      <c r="CT35" s="659"/>
      <c r="CU35" s="659"/>
      <c r="CV35" s="659"/>
      <c r="CW35" s="659"/>
      <c r="CX35" s="659"/>
      <c r="CY35" s="660"/>
      <c r="CZ35" s="643">
        <v>1.2</v>
      </c>
      <c r="DA35" s="661"/>
      <c r="DB35" s="661"/>
      <c r="DC35" s="662"/>
      <c r="DD35" s="646">
        <v>71276</v>
      </c>
      <c r="DE35" s="659"/>
      <c r="DF35" s="659"/>
      <c r="DG35" s="659"/>
      <c r="DH35" s="659"/>
      <c r="DI35" s="659"/>
      <c r="DJ35" s="659"/>
      <c r="DK35" s="660"/>
      <c r="DL35" s="646">
        <v>71276</v>
      </c>
      <c r="DM35" s="659"/>
      <c r="DN35" s="659"/>
      <c r="DO35" s="659"/>
      <c r="DP35" s="659"/>
      <c r="DQ35" s="659"/>
      <c r="DR35" s="659"/>
      <c r="DS35" s="659"/>
      <c r="DT35" s="659"/>
      <c r="DU35" s="659"/>
      <c r="DV35" s="660"/>
      <c r="DW35" s="643">
        <v>1.8</v>
      </c>
      <c r="DX35" s="661"/>
      <c r="DY35" s="661"/>
      <c r="DZ35" s="661"/>
      <c r="EA35" s="661"/>
      <c r="EB35" s="661"/>
      <c r="EC35" s="676"/>
    </row>
    <row r="36" spans="2:133" ht="11.25" customHeight="1" x14ac:dyDescent="0.15">
      <c r="B36" s="637" t="s">
        <v>330</v>
      </c>
      <c r="C36" s="638"/>
      <c r="D36" s="638"/>
      <c r="E36" s="638"/>
      <c r="F36" s="638"/>
      <c r="G36" s="638"/>
      <c r="H36" s="638"/>
      <c r="I36" s="638"/>
      <c r="J36" s="638"/>
      <c r="K36" s="638"/>
      <c r="L36" s="638"/>
      <c r="M36" s="638"/>
      <c r="N36" s="638"/>
      <c r="O36" s="638"/>
      <c r="P36" s="638"/>
      <c r="Q36" s="639"/>
      <c r="R36" s="640">
        <v>314090</v>
      </c>
      <c r="S36" s="641"/>
      <c r="T36" s="641"/>
      <c r="U36" s="641"/>
      <c r="V36" s="641"/>
      <c r="W36" s="641"/>
      <c r="X36" s="641"/>
      <c r="Y36" s="642"/>
      <c r="Z36" s="677">
        <v>4.9000000000000004</v>
      </c>
      <c r="AA36" s="677"/>
      <c r="AB36" s="677"/>
      <c r="AC36" s="677"/>
      <c r="AD36" s="678" t="s">
        <v>232</v>
      </c>
      <c r="AE36" s="678"/>
      <c r="AF36" s="678"/>
      <c r="AG36" s="678"/>
      <c r="AH36" s="678"/>
      <c r="AI36" s="678"/>
      <c r="AJ36" s="678"/>
      <c r="AK36" s="678"/>
      <c r="AL36" s="643" t="s">
        <v>126</v>
      </c>
      <c r="AM36" s="644"/>
      <c r="AN36" s="644"/>
      <c r="AO36" s="679"/>
      <c r="AP36" s="235"/>
      <c r="AQ36" s="692" t="s">
        <v>331</v>
      </c>
      <c r="AR36" s="693"/>
      <c r="AS36" s="693"/>
      <c r="AT36" s="693"/>
      <c r="AU36" s="693"/>
      <c r="AV36" s="693"/>
      <c r="AW36" s="693"/>
      <c r="AX36" s="693"/>
      <c r="AY36" s="694"/>
      <c r="AZ36" s="695">
        <v>833685</v>
      </c>
      <c r="BA36" s="696"/>
      <c r="BB36" s="696"/>
      <c r="BC36" s="696"/>
      <c r="BD36" s="696"/>
      <c r="BE36" s="696"/>
      <c r="BF36" s="697"/>
      <c r="BG36" s="698" t="s">
        <v>332</v>
      </c>
      <c r="BH36" s="699"/>
      <c r="BI36" s="699"/>
      <c r="BJ36" s="699"/>
      <c r="BK36" s="699"/>
      <c r="BL36" s="699"/>
      <c r="BM36" s="699"/>
      <c r="BN36" s="699"/>
      <c r="BO36" s="699"/>
      <c r="BP36" s="699"/>
      <c r="BQ36" s="699"/>
      <c r="BR36" s="699"/>
      <c r="BS36" s="699"/>
      <c r="BT36" s="699"/>
      <c r="BU36" s="700"/>
      <c r="BV36" s="695">
        <v>31162</v>
      </c>
      <c r="BW36" s="696"/>
      <c r="BX36" s="696"/>
      <c r="BY36" s="696"/>
      <c r="BZ36" s="696"/>
      <c r="CA36" s="696"/>
      <c r="CB36" s="697"/>
      <c r="CD36" s="673" t="s">
        <v>333</v>
      </c>
      <c r="CE36" s="674"/>
      <c r="CF36" s="674"/>
      <c r="CG36" s="674"/>
      <c r="CH36" s="674"/>
      <c r="CI36" s="674"/>
      <c r="CJ36" s="674"/>
      <c r="CK36" s="674"/>
      <c r="CL36" s="674"/>
      <c r="CM36" s="674"/>
      <c r="CN36" s="674"/>
      <c r="CO36" s="674"/>
      <c r="CP36" s="674"/>
      <c r="CQ36" s="675"/>
      <c r="CR36" s="640">
        <v>966969</v>
      </c>
      <c r="CS36" s="641"/>
      <c r="CT36" s="641"/>
      <c r="CU36" s="641"/>
      <c r="CV36" s="641"/>
      <c r="CW36" s="641"/>
      <c r="CX36" s="641"/>
      <c r="CY36" s="642"/>
      <c r="CZ36" s="643">
        <v>15.9</v>
      </c>
      <c r="DA36" s="661"/>
      <c r="DB36" s="661"/>
      <c r="DC36" s="662"/>
      <c r="DD36" s="646">
        <v>658501</v>
      </c>
      <c r="DE36" s="641"/>
      <c r="DF36" s="641"/>
      <c r="DG36" s="641"/>
      <c r="DH36" s="641"/>
      <c r="DI36" s="641"/>
      <c r="DJ36" s="641"/>
      <c r="DK36" s="642"/>
      <c r="DL36" s="646">
        <v>515687</v>
      </c>
      <c r="DM36" s="641"/>
      <c r="DN36" s="641"/>
      <c r="DO36" s="641"/>
      <c r="DP36" s="641"/>
      <c r="DQ36" s="641"/>
      <c r="DR36" s="641"/>
      <c r="DS36" s="641"/>
      <c r="DT36" s="641"/>
      <c r="DU36" s="641"/>
      <c r="DV36" s="642"/>
      <c r="DW36" s="643">
        <v>12.9</v>
      </c>
      <c r="DX36" s="661"/>
      <c r="DY36" s="661"/>
      <c r="DZ36" s="661"/>
      <c r="EA36" s="661"/>
      <c r="EB36" s="661"/>
      <c r="EC36" s="676"/>
    </row>
    <row r="37" spans="2:133" ht="11.25" customHeight="1" x14ac:dyDescent="0.15">
      <c r="B37" s="637" t="s">
        <v>334</v>
      </c>
      <c r="C37" s="638"/>
      <c r="D37" s="638"/>
      <c r="E37" s="638"/>
      <c r="F37" s="638"/>
      <c r="G37" s="638"/>
      <c r="H37" s="638"/>
      <c r="I37" s="638"/>
      <c r="J37" s="638"/>
      <c r="K37" s="638"/>
      <c r="L37" s="638"/>
      <c r="M37" s="638"/>
      <c r="N37" s="638"/>
      <c r="O37" s="638"/>
      <c r="P37" s="638"/>
      <c r="Q37" s="639"/>
      <c r="R37" s="640">
        <v>291590</v>
      </c>
      <c r="S37" s="641"/>
      <c r="T37" s="641"/>
      <c r="U37" s="641"/>
      <c r="V37" s="641"/>
      <c r="W37" s="641"/>
      <c r="X37" s="641"/>
      <c r="Y37" s="642"/>
      <c r="Z37" s="677">
        <v>4.5</v>
      </c>
      <c r="AA37" s="677"/>
      <c r="AB37" s="677"/>
      <c r="AC37" s="677"/>
      <c r="AD37" s="678" t="s">
        <v>232</v>
      </c>
      <c r="AE37" s="678"/>
      <c r="AF37" s="678"/>
      <c r="AG37" s="678"/>
      <c r="AH37" s="678"/>
      <c r="AI37" s="678"/>
      <c r="AJ37" s="678"/>
      <c r="AK37" s="678"/>
      <c r="AL37" s="643" t="s">
        <v>232</v>
      </c>
      <c r="AM37" s="644"/>
      <c r="AN37" s="644"/>
      <c r="AO37" s="679"/>
      <c r="AQ37" s="680" t="s">
        <v>335</v>
      </c>
      <c r="AR37" s="681"/>
      <c r="AS37" s="681"/>
      <c r="AT37" s="681"/>
      <c r="AU37" s="681"/>
      <c r="AV37" s="681"/>
      <c r="AW37" s="681"/>
      <c r="AX37" s="681"/>
      <c r="AY37" s="682"/>
      <c r="AZ37" s="640">
        <v>281850</v>
      </c>
      <c r="BA37" s="641"/>
      <c r="BB37" s="641"/>
      <c r="BC37" s="641"/>
      <c r="BD37" s="659"/>
      <c r="BE37" s="659"/>
      <c r="BF37" s="683"/>
      <c r="BG37" s="673" t="s">
        <v>336</v>
      </c>
      <c r="BH37" s="674"/>
      <c r="BI37" s="674"/>
      <c r="BJ37" s="674"/>
      <c r="BK37" s="674"/>
      <c r="BL37" s="674"/>
      <c r="BM37" s="674"/>
      <c r="BN37" s="674"/>
      <c r="BO37" s="674"/>
      <c r="BP37" s="674"/>
      <c r="BQ37" s="674"/>
      <c r="BR37" s="674"/>
      <c r="BS37" s="674"/>
      <c r="BT37" s="674"/>
      <c r="BU37" s="675"/>
      <c r="BV37" s="640">
        <v>15045</v>
      </c>
      <c r="BW37" s="641"/>
      <c r="BX37" s="641"/>
      <c r="BY37" s="641"/>
      <c r="BZ37" s="641"/>
      <c r="CA37" s="641"/>
      <c r="CB37" s="684"/>
      <c r="CD37" s="673" t="s">
        <v>337</v>
      </c>
      <c r="CE37" s="674"/>
      <c r="CF37" s="674"/>
      <c r="CG37" s="674"/>
      <c r="CH37" s="674"/>
      <c r="CI37" s="674"/>
      <c r="CJ37" s="674"/>
      <c r="CK37" s="674"/>
      <c r="CL37" s="674"/>
      <c r="CM37" s="674"/>
      <c r="CN37" s="674"/>
      <c r="CO37" s="674"/>
      <c r="CP37" s="674"/>
      <c r="CQ37" s="675"/>
      <c r="CR37" s="640">
        <v>396069</v>
      </c>
      <c r="CS37" s="659"/>
      <c r="CT37" s="659"/>
      <c r="CU37" s="659"/>
      <c r="CV37" s="659"/>
      <c r="CW37" s="659"/>
      <c r="CX37" s="659"/>
      <c r="CY37" s="660"/>
      <c r="CZ37" s="643">
        <v>6.5</v>
      </c>
      <c r="DA37" s="661"/>
      <c r="DB37" s="661"/>
      <c r="DC37" s="662"/>
      <c r="DD37" s="646">
        <v>370263</v>
      </c>
      <c r="DE37" s="659"/>
      <c r="DF37" s="659"/>
      <c r="DG37" s="659"/>
      <c r="DH37" s="659"/>
      <c r="DI37" s="659"/>
      <c r="DJ37" s="659"/>
      <c r="DK37" s="660"/>
      <c r="DL37" s="646">
        <v>363042</v>
      </c>
      <c r="DM37" s="659"/>
      <c r="DN37" s="659"/>
      <c r="DO37" s="659"/>
      <c r="DP37" s="659"/>
      <c r="DQ37" s="659"/>
      <c r="DR37" s="659"/>
      <c r="DS37" s="659"/>
      <c r="DT37" s="659"/>
      <c r="DU37" s="659"/>
      <c r="DV37" s="660"/>
      <c r="DW37" s="643">
        <v>9.1</v>
      </c>
      <c r="DX37" s="661"/>
      <c r="DY37" s="661"/>
      <c r="DZ37" s="661"/>
      <c r="EA37" s="661"/>
      <c r="EB37" s="661"/>
      <c r="EC37" s="676"/>
    </row>
    <row r="38" spans="2:133" ht="11.25" customHeight="1" x14ac:dyDescent="0.15">
      <c r="B38" s="637" t="s">
        <v>338</v>
      </c>
      <c r="C38" s="638"/>
      <c r="D38" s="638"/>
      <c r="E38" s="638"/>
      <c r="F38" s="638"/>
      <c r="G38" s="638"/>
      <c r="H38" s="638"/>
      <c r="I38" s="638"/>
      <c r="J38" s="638"/>
      <c r="K38" s="638"/>
      <c r="L38" s="638"/>
      <c r="M38" s="638"/>
      <c r="N38" s="638"/>
      <c r="O38" s="638"/>
      <c r="P38" s="638"/>
      <c r="Q38" s="639"/>
      <c r="R38" s="640">
        <v>254063</v>
      </c>
      <c r="S38" s="641"/>
      <c r="T38" s="641"/>
      <c r="U38" s="641"/>
      <c r="V38" s="641"/>
      <c r="W38" s="641"/>
      <c r="X38" s="641"/>
      <c r="Y38" s="642"/>
      <c r="Z38" s="677">
        <v>4</v>
      </c>
      <c r="AA38" s="677"/>
      <c r="AB38" s="677"/>
      <c r="AC38" s="677"/>
      <c r="AD38" s="678">
        <v>1985</v>
      </c>
      <c r="AE38" s="678"/>
      <c r="AF38" s="678"/>
      <c r="AG38" s="678"/>
      <c r="AH38" s="678"/>
      <c r="AI38" s="678"/>
      <c r="AJ38" s="678"/>
      <c r="AK38" s="678"/>
      <c r="AL38" s="643">
        <v>0.1</v>
      </c>
      <c r="AM38" s="644"/>
      <c r="AN38" s="644"/>
      <c r="AO38" s="679"/>
      <c r="AQ38" s="680" t="s">
        <v>339</v>
      </c>
      <c r="AR38" s="681"/>
      <c r="AS38" s="681"/>
      <c r="AT38" s="681"/>
      <c r="AU38" s="681"/>
      <c r="AV38" s="681"/>
      <c r="AW38" s="681"/>
      <c r="AX38" s="681"/>
      <c r="AY38" s="682"/>
      <c r="AZ38" s="640">
        <v>128046</v>
      </c>
      <c r="BA38" s="641"/>
      <c r="BB38" s="641"/>
      <c r="BC38" s="641"/>
      <c r="BD38" s="659"/>
      <c r="BE38" s="659"/>
      <c r="BF38" s="683"/>
      <c r="BG38" s="673" t="s">
        <v>340</v>
      </c>
      <c r="BH38" s="674"/>
      <c r="BI38" s="674"/>
      <c r="BJ38" s="674"/>
      <c r="BK38" s="674"/>
      <c r="BL38" s="674"/>
      <c r="BM38" s="674"/>
      <c r="BN38" s="674"/>
      <c r="BO38" s="674"/>
      <c r="BP38" s="674"/>
      <c r="BQ38" s="674"/>
      <c r="BR38" s="674"/>
      <c r="BS38" s="674"/>
      <c r="BT38" s="674"/>
      <c r="BU38" s="675"/>
      <c r="BV38" s="640">
        <v>1135</v>
      </c>
      <c r="BW38" s="641"/>
      <c r="BX38" s="641"/>
      <c r="BY38" s="641"/>
      <c r="BZ38" s="641"/>
      <c r="CA38" s="641"/>
      <c r="CB38" s="684"/>
      <c r="CD38" s="673" t="s">
        <v>341</v>
      </c>
      <c r="CE38" s="674"/>
      <c r="CF38" s="674"/>
      <c r="CG38" s="674"/>
      <c r="CH38" s="674"/>
      <c r="CI38" s="674"/>
      <c r="CJ38" s="674"/>
      <c r="CK38" s="674"/>
      <c r="CL38" s="674"/>
      <c r="CM38" s="674"/>
      <c r="CN38" s="674"/>
      <c r="CO38" s="674"/>
      <c r="CP38" s="674"/>
      <c r="CQ38" s="675"/>
      <c r="CR38" s="640">
        <v>833685</v>
      </c>
      <c r="CS38" s="641"/>
      <c r="CT38" s="641"/>
      <c r="CU38" s="641"/>
      <c r="CV38" s="641"/>
      <c r="CW38" s="641"/>
      <c r="CX38" s="641"/>
      <c r="CY38" s="642"/>
      <c r="CZ38" s="643">
        <v>13.7</v>
      </c>
      <c r="DA38" s="661"/>
      <c r="DB38" s="661"/>
      <c r="DC38" s="662"/>
      <c r="DD38" s="646">
        <v>761493</v>
      </c>
      <c r="DE38" s="641"/>
      <c r="DF38" s="641"/>
      <c r="DG38" s="641"/>
      <c r="DH38" s="641"/>
      <c r="DI38" s="641"/>
      <c r="DJ38" s="641"/>
      <c r="DK38" s="642"/>
      <c r="DL38" s="646">
        <v>619041</v>
      </c>
      <c r="DM38" s="641"/>
      <c r="DN38" s="641"/>
      <c r="DO38" s="641"/>
      <c r="DP38" s="641"/>
      <c r="DQ38" s="641"/>
      <c r="DR38" s="641"/>
      <c r="DS38" s="641"/>
      <c r="DT38" s="641"/>
      <c r="DU38" s="641"/>
      <c r="DV38" s="642"/>
      <c r="DW38" s="643">
        <v>15.5</v>
      </c>
      <c r="DX38" s="661"/>
      <c r="DY38" s="661"/>
      <c r="DZ38" s="661"/>
      <c r="EA38" s="661"/>
      <c r="EB38" s="661"/>
      <c r="EC38" s="676"/>
    </row>
    <row r="39" spans="2:133" ht="11.25" customHeight="1" x14ac:dyDescent="0.15">
      <c r="B39" s="637" t="s">
        <v>342</v>
      </c>
      <c r="C39" s="638"/>
      <c r="D39" s="638"/>
      <c r="E39" s="638"/>
      <c r="F39" s="638"/>
      <c r="G39" s="638"/>
      <c r="H39" s="638"/>
      <c r="I39" s="638"/>
      <c r="J39" s="638"/>
      <c r="K39" s="638"/>
      <c r="L39" s="638"/>
      <c r="M39" s="638"/>
      <c r="N39" s="638"/>
      <c r="O39" s="638"/>
      <c r="P39" s="638"/>
      <c r="Q39" s="639"/>
      <c r="R39" s="640">
        <v>611600</v>
      </c>
      <c r="S39" s="641"/>
      <c r="T39" s="641"/>
      <c r="U39" s="641"/>
      <c r="V39" s="641"/>
      <c r="W39" s="641"/>
      <c r="X39" s="641"/>
      <c r="Y39" s="642"/>
      <c r="Z39" s="677">
        <v>9.5</v>
      </c>
      <c r="AA39" s="677"/>
      <c r="AB39" s="677"/>
      <c r="AC39" s="677"/>
      <c r="AD39" s="678" t="s">
        <v>126</v>
      </c>
      <c r="AE39" s="678"/>
      <c r="AF39" s="678"/>
      <c r="AG39" s="678"/>
      <c r="AH39" s="678"/>
      <c r="AI39" s="678"/>
      <c r="AJ39" s="678"/>
      <c r="AK39" s="678"/>
      <c r="AL39" s="643" t="s">
        <v>126</v>
      </c>
      <c r="AM39" s="644"/>
      <c r="AN39" s="644"/>
      <c r="AO39" s="679"/>
      <c r="AQ39" s="680" t="s">
        <v>343</v>
      </c>
      <c r="AR39" s="681"/>
      <c r="AS39" s="681"/>
      <c r="AT39" s="681"/>
      <c r="AU39" s="681"/>
      <c r="AV39" s="681"/>
      <c r="AW39" s="681"/>
      <c r="AX39" s="681"/>
      <c r="AY39" s="682"/>
      <c r="AZ39" s="640">
        <v>10</v>
      </c>
      <c r="BA39" s="641"/>
      <c r="BB39" s="641"/>
      <c r="BC39" s="641"/>
      <c r="BD39" s="659"/>
      <c r="BE39" s="659"/>
      <c r="BF39" s="683"/>
      <c r="BG39" s="673" t="s">
        <v>344</v>
      </c>
      <c r="BH39" s="674"/>
      <c r="BI39" s="674"/>
      <c r="BJ39" s="674"/>
      <c r="BK39" s="674"/>
      <c r="BL39" s="674"/>
      <c r="BM39" s="674"/>
      <c r="BN39" s="674"/>
      <c r="BO39" s="674"/>
      <c r="BP39" s="674"/>
      <c r="BQ39" s="674"/>
      <c r="BR39" s="674"/>
      <c r="BS39" s="674"/>
      <c r="BT39" s="674"/>
      <c r="BU39" s="675"/>
      <c r="BV39" s="640">
        <v>1817</v>
      </c>
      <c r="BW39" s="641"/>
      <c r="BX39" s="641"/>
      <c r="BY39" s="641"/>
      <c r="BZ39" s="641"/>
      <c r="CA39" s="641"/>
      <c r="CB39" s="684"/>
      <c r="CD39" s="673" t="s">
        <v>345</v>
      </c>
      <c r="CE39" s="674"/>
      <c r="CF39" s="674"/>
      <c r="CG39" s="674"/>
      <c r="CH39" s="674"/>
      <c r="CI39" s="674"/>
      <c r="CJ39" s="674"/>
      <c r="CK39" s="674"/>
      <c r="CL39" s="674"/>
      <c r="CM39" s="674"/>
      <c r="CN39" s="674"/>
      <c r="CO39" s="674"/>
      <c r="CP39" s="674"/>
      <c r="CQ39" s="675"/>
      <c r="CR39" s="640">
        <v>161124</v>
      </c>
      <c r="CS39" s="659"/>
      <c r="CT39" s="659"/>
      <c r="CU39" s="659"/>
      <c r="CV39" s="659"/>
      <c r="CW39" s="659"/>
      <c r="CX39" s="659"/>
      <c r="CY39" s="660"/>
      <c r="CZ39" s="643">
        <v>2.6</v>
      </c>
      <c r="DA39" s="661"/>
      <c r="DB39" s="661"/>
      <c r="DC39" s="662"/>
      <c r="DD39" s="646">
        <v>137910</v>
      </c>
      <c r="DE39" s="659"/>
      <c r="DF39" s="659"/>
      <c r="DG39" s="659"/>
      <c r="DH39" s="659"/>
      <c r="DI39" s="659"/>
      <c r="DJ39" s="659"/>
      <c r="DK39" s="660"/>
      <c r="DL39" s="646" t="s">
        <v>232</v>
      </c>
      <c r="DM39" s="659"/>
      <c r="DN39" s="659"/>
      <c r="DO39" s="659"/>
      <c r="DP39" s="659"/>
      <c r="DQ39" s="659"/>
      <c r="DR39" s="659"/>
      <c r="DS39" s="659"/>
      <c r="DT39" s="659"/>
      <c r="DU39" s="659"/>
      <c r="DV39" s="660"/>
      <c r="DW39" s="643" t="s">
        <v>232</v>
      </c>
      <c r="DX39" s="661"/>
      <c r="DY39" s="661"/>
      <c r="DZ39" s="661"/>
      <c r="EA39" s="661"/>
      <c r="EB39" s="661"/>
      <c r="EC39" s="676"/>
    </row>
    <row r="40" spans="2:133" ht="11.25" customHeight="1" x14ac:dyDescent="0.15">
      <c r="B40" s="637" t="s">
        <v>346</v>
      </c>
      <c r="C40" s="638"/>
      <c r="D40" s="638"/>
      <c r="E40" s="638"/>
      <c r="F40" s="638"/>
      <c r="G40" s="638"/>
      <c r="H40" s="638"/>
      <c r="I40" s="638"/>
      <c r="J40" s="638"/>
      <c r="K40" s="638"/>
      <c r="L40" s="638"/>
      <c r="M40" s="638"/>
      <c r="N40" s="638"/>
      <c r="O40" s="638"/>
      <c r="P40" s="638"/>
      <c r="Q40" s="639"/>
      <c r="R40" s="640" t="s">
        <v>232</v>
      </c>
      <c r="S40" s="641"/>
      <c r="T40" s="641"/>
      <c r="U40" s="641"/>
      <c r="V40" s="641"/>
      <c r="W40" s="641"/>
      <c r="X40" s="641"/>
      <c r="Y40" s="642"/>
      <c r="Z40" s="677" t="s">
        <v>126</v>
      </c>
      <c r="AA40" s="677"/>
      <c r="AB40" s="677"/>
      <c r="AC40" s="677"/>
      <c r="AD40" s="678" t="s">
        <v>232</v>
      </c>
      <c r="AE40" s="678"/>
      <c r="AF40" s="678"/>
      <c r="AG40" s="678"/>
      <c r="AH40" s="678"/>
      <c r="AI40" s="678"/>
      <c r="AJ40" s="678"/>
      <c r="AK40" s="678"/>
      <c r="AL40" s="643" t="s">
        <v>232</v>
      </c>
      <c r="AM40" s="644"/>
      <c r="AN40" s="644"/>
      <c r="AO40" s="679"/>
      <c r="AQ40" s="680" t="s">
        <v>347</v>
      </c>
      <c r="AR40" s="681"/>
      <c r="AS40" s="681"/>
      <c r="AT40" s="681"/>
      <c r="AU40" s="681"/>
      <c r="AV40" s="681"/>
      <c r="AW40" s="681"/>
      <c r="AX40" s="681"/>
      <c r="AY40" s="682"/>
      <c r="AZ40" s="640" t="s">
        <v>232</v>
      </c>
      <c r="BA40" s="641"/>
      <c r="BB40" s="641"/>
      <c r="BC40" s="641"/>
      <c r="BD40" s="659"/>
      <c r="BE40" s="659"/>
      <c r="BF40" s="683"/>
      <c r="BG40" s="685" t="s">
        <v>348</v>
      </c>
      <c r="BH40" s="686"/>
      <c r="BI40" s="686"/>
      <c r="BJ40" s="686"/>
      <c r="BK40" s="686"/>
      <c r="BL40" s="236"/>
      <c r="BM40" s="674" t="s">
        <v>349</v>
      </c>
      <c r="BN40" s="674"/>
      <c r="BO40" s="674"/>
      <c r="BP40" s="674"/>
      <c r="BQ40" s="674"/>
      <c r="BR40" s="674"/>
      <c r="BS40" s="674"/>
      <c r="BT40" s="674"/>
      <c r="BU40" s="675"/>
      <c r="BV40" s="640">
        <v>87</v>
      </c>
      <c r="BW40" s="641"/>
      <c r="BX40" s="641"/>
      <c r="BY40" s="641"/>
      <c r="BZ40" s="641"/>
      <c r="CA40" s="641"/>
      <c r="CB40" s="684"/>
      <c r="CD40" s="673" t="s">
        <v>350</v>
      </c>
      <c r="CE40" s="674"/>
      <c r="CF40" s="674"/>
      <c r="CG40" s="674"/>
      <c r="CH40" s="674"/>
      <c r="CI40" s="674"/>
      <c r="CJ40" s="674"/>
      <c r="CK40" s="674"/>
      <c r="CL40" s="674"/>
      <c r="CM40" s="674"/>
      <c r="CN40" s="674"/>
      <c r="CO40" s="674"/>
      <c r="CP40" s="674"/>
      <c r="CQ40" s="675"/>
      <c r="CR40" s="640">
        <v>205000</v>
      </c>
      <c r="CS40" s="641"/>
      <c r="CT40" s="641"/>
      <c r="CU40" s="641"/>
      <c r="CV40" s="641"/>
      <c r="CW40" s="641"/>
      <c r="CX40" s="641"/>
      <c r="CY40" s="642"/>
      <c r="CZ40" s="643">
        <v>3.4</v>
      </c>
      <c r="DA40" s="661"/>
      <c r="DB40" s="661"/>
      <c r="DC40" s="662"/>
      <c r="DD40" s="646" t="s">
        <v>126</v>
      </c>
      <c r="DE40" s="641"/>
      <c r="DF40" s="641"/>
      <c r="DG40" s="641"/>
      <c r="DH40" s="641"/>
      <c r="DI40" s="641"/>
      <c r="DJ40" s="641"/>
      <c r="DK40" s="642"/>
      <c r="DL40" s="646" t="s">
        <v>126</v>
      </c>
      <c r="DM40" s="641"/>
      <c r="DN40" s="641"/>
      <c r="DO40" s="641"/>
      <c r="DP40" s="641"/>
      <c r="DQ40" s="641"/>
      <c r="DR40" s="641"/>
      <c r="DS40" s="641"/>
      <c r="DT40" s="641"/>
      <c r="DU40" s="641"/>
      <c r="DV40" s="642"/>
      <c r="DW40" s="643" t="s">
        <v>126</v>
      </c>
      <c r="DX40" s="661"/>
      <c r="DY40" s="661"/>
      <c r="DZ40" s="661"/>
      <c r="EA40" s="661"/>
      <c r="EB40" s="661"/>
      <c r="EC40" s="676"/>
    </row>
    <row r="41" spans="2:133" ht="11.25" customHeight="1" x14ac:dyDescent="0.15">
      <c r="B41" s="637" t="s">
        <v>351</v>
      </c>
      <c r="C41" s="638"/>
      <c r="D41" s="638"/>
      <c r="E41" s="638"/>
      <c r="F41" s="638"/>
      <c r="G41" s="638"/>
      <c r="H41" s="638"/>
      <c r="I41" s="638"/>
      <c r="J41" s="638"/>
      <c r="K41" s="638"/>
      <c r="L41" s="638"/>
      <c r="M41" s="638"/>
      <c r="N41" s="638"/>
      <c r="O41" s="638"/>
      <c r="P41" s="638"/>
      <c r="Q41" s="639"/>
      <c r="R41" s="640">
        <v>108300</v>
      </c>
      <c r="S41" s="641"/>
      <c r="T41" s="641"/>
      <c r="U41" s="641"/>
      <c r="V41" s="641"/>
      <c r="W41" s="641"/>
      <c r="X41" s="641"/>
      <c r="Y41" s="642"/>
      <c r="Z41" s="677">
        <v>1.7</v>
      </c>
      <c r="AA41" s="677"/>
      <c r="AB41" s="677"/>
      <c r="AC41" s="677"/>
      <c r="AD41" s="678" t="s">
        <v>232</v>
      </c>
      <c r="AE41" s="678"/>
      <c r="AF41" s="678"/>
      <c r="AG41" s="678"/>
      <c r="AH41" s="678"/>
      <c r="AI41" s="678"/>
      <c r="AJ41" s="678"/>
      <c r="AK41" s="678"/>
      <c r="AL41" s="643" t="s">
        <v>232</v>
      </c>
      <c r="AM41" s="644"/>
      <c r="AN41" s="644"/>
      <c r="AO41" s="679"/>
      <c r="AQ41" s="680" t="s">
        <v>352</v>
      </c>
      <c r="AR41" s="681"/>
      <c r="AS41" s="681"/>
      <c r="AT41" s="681"/>
      <c r="AU41" s="681"/>
      <c r="AV41" s="681"/>
      <c r="AW41" s="681"/>
      <c r="AX41" s="681"/>
      <c r="AY41" s="682"/>
      <c r="AZ41" s="640">
        <v>87316</v>
      </c>
      <c r="BA41" s="641"/>
      <c r="BB41" s="641"/>
      <c r="BC41" s="641"/>
      <c r="BD41" s="659"/>
      <c r="BE41" s="659"/>
      <c r="BF41" s="683"/>
      <c r="BG41" s="685"/>
      <c r="BH41" s="686"/>
      <c r="BI41" s="686"/>
      <c r="BJ41" s="686"/>
      <c r="BK41" s="686"/>
      <c r="BL41" s="236"/>
      <c r="BM41" s="674" t="s">
        <v>353</v>
      </c>
      <c r="BN41" s="674"/>
      <c r="BO41" s="674"/>
      <c r="BP41" s="674"/>
      <c r="BQ41" s="674"/>
      <c r="BR41" s="674"/>
      <c r="BS41" s="674"/>
      <c r="BT41" s="674"/>
      <c r="BU41" s="675"/>
      <c r="BV41" s="640">
        <v>1</v>
      </c>
      <c r="BW41" s="641"/>
      <c r="BX41" s="641"/>
      <c r="BY41" s="641"/>
      <c r="BZ41" s="641"/>
      <c r="CA41" s="641"/>
      <c r="CB41" s="684"/>
      <c r="CD41" s="673" t="s">
        <v>354</v>
      </c>
      <c r="CE41" s="674"/>
      <c r="CF41" s="674"/>
      <c r="CG41" s="674"/>
      <c r="CH41" s="674"/>
      <c r="CI41" s="674"/>
      <c r="CJ41" s="674"/>
      <c r="CK41" s="674"/>
      <c r="CL41" s="674"/>
      <c r="CM41" s="674"/>
      <c r="CN41" s="674"/>
      <c r="CO41" s="674"/>
      <c r="CP41" s="674"/>
      <c r="CQ41" s="675"/>
      <c r="CR41" s="640" t="s">
        <v>232</v>
      </c>
      <c r="CS41" s="659"/>
      <c r="CT41" s="659"/>
      <c r="CU41" s="659"/>
      <c r="CV41" s="659"/>
      <c r="CW41" s="659"/>
      <c r="CX41" s="659"/>
      <c r="CY41" s="660"/>
      <c r="CZ41" s="643" t="s">
        <v>126</v>
      </c>
      <c r="DA41" s="661"/>
      <c r="DB41" s="661"/>
      <c r="DC41" s="662"/>
      <c r="DD41" s="646" t="s">
        <v>126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355</v>
      </c>
      <c r="C42" s="622"/>
      <c r="D42" s="622"/>
      <c r="E42" s="622"/>
      <c r="F42" s="622"/>
      <c r="G42" s="622"/>
      <c r="H42" s="622"/>
      <c r="I42" s="622"/>
      <c r="J42" s="622"/>
      <c r="K42" s="622"/>
      <c r="L42" s="622"/>
      <c r="M42" s="622"/>
      <c r="N42" s="622"/>
      <c r="O42" s="622"/>
      <c r="P42" s="622"/>
      <c r="Q42" s="623"/>
      <c r="R42" s="624">
        <v>6428622</v>
      </c>
      <c r="S42" s="663"/>
      <c r="T42" s="663"/>
      <c r="U42" s="663"/>
      <c r="V42" s="663"/>
      <c r="W42" s="663"/>
      <c r="X42" s="663"/>
      <c r="Y42" s="665"/>
      <c r="Z42" s="666">
        <v>100</v>
      </c>
      <c r="AA42" s="666"/>
      <c r="AB42" s="666"/>
      <c r="AC42" s="666"/>
      <c r="AD42" s="667">
        <v>3876798</v>
      </c>
      <c r="AE42" s="667"/>
      <c r="AF42" s="667"/>
      <c r="AG42" s="667"/>
      <c r="AH42" s="667"/>
      <c r="AI42" s="667"/>
      <c r="AJ42" s="667"/>
      <c r="AK42" s="667"/>
      <c r="AL42" s="627">
        <v>100</v>
      </c>
      <c r="AM42" s="668"/>
      <c r="AN42" s="668"/>
      <c r="AO42" s="669"/>
      <c r="AQ42" s="670" t="s">
        <v>356</v>
      </c>
      <c r="AR42" s="671"/>
      <c r="AS42" s="671"/>
      <c r="AT42" s="671"/>
      <c r="AU42" s="671"/>
      <c r="AV42" s="671"/>
      <c r="AW42" s="671"/>
      <c r="AX42" s="671"/>
      <c r="AY42" s="672"/>
      <c r="AZ42" s="624">
        <v>336463</v>
      </c>
      <c r="BA42" s="663"/>
      <c r="BB42" s="663"/>
      <c r="BC42" s="663"/>
      <c r="BD42" s="625"/>
      <c r="BE42" s="625"/>
      <c r="BF42" s="689"/>
      <c r="BG42" s="687"/>
      <c r="BH42" s="688"/>
      <c r="BI42" s="688"/>
      <c r="BJ42" s="688"/>
      <c r="BK42" s="688"/>
      <c r="BL42" s="237"/>
      <c r="BM42" s="690" t="s">
        <v>357</v>
      </c>
      <c r="BN42" s="690"/>
      <c r="BO42" s="690"/>
      <c r="BP42" s="690"/>
      <c r="BQ42" s="690"/>
      <c r="BR42" s="690"/>
      <c r="BS42" s="690"/>
      <c r="BT42" s="690"/>
      <c r="BU42" s="691"/>
      <c r="BV42" s="624">
        <v>365</v>
      </c>
      <c r="BW42" s="663"/>
      <c r="BX42" s="663"/>
      <c r="BY42" s="663"/>
      <c r="BZ42" s="663"/>
      <c r="CA42" s="663"/>
      <c r="CB42" s="664"/>
      <c r="CD42" s="637" t="s">
        <v>358</v>
      </c>
      <c r="CE42" s="638"/>
      <c r="CF42" s="638"/>
      <c r="CG42" s="638"/>
      <c r="CH42" s="638"/>
      <c r="CI42" s="638"/>
      <c r="CJ42" s="638"/>
      <c r="CK42" s="638"/>
      <c r="CL42" s="638"/>
      <c r="CM42" s="638"/>
      <c r="CN42" s="638"/>
      <c r="CO42" s="638"/>
      <c r="CP42" s="638"/>
      <c r="CQ42" s="639"/>
      <c r="CR42" s="640">
        <v>620898</v>
      </c>
      <c r="CS42" s="641"/>
      <c r="CT42" s="641"/>
      <c r="CU42" s="641"/>
      <c r="CV42" s="641"/>
      <c r="CW42" s="641"/>
      <c r="CX42" s="641"/>
      <c r="CY42" s="642"/>
      <c r="CZ42" s="643">
        <v>10.199999999999999</v>
      </c>
      <c r="DA42" s="644"/>
      <c r="DB42" s="644"/>
      <c r="DC42" s="645"/>
      <c r="DD42" s="646">
        <v>98524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359</v>
      </c>
      <c r="CE43" s="638"/>
      <c r="CF43" s="638"/>
      <c r="CG43" s="638"/>
      <c r="CH43" s="638"/>
      <c r="CI43" s="638"/>
      <c r="CJ43" s="638"/>
      <c r="CK43" s="638"/>
      <c r="CL43" s="638"/>
      <c r="CM43" s="638"/>
      <c r="CN43" s="638"/>
      <c r="CO43" s="638"/>
      <c r="CP43" s="638"/>
      <c r="CQ43" s="639"/>
      <c r="CR43" s="640">
        <v>5578</v>
      </c>
      <c r="CS43" s="659"/>
      <c r="CT43" s="659"/>
      <c r="CU43" s="659"/>
      <c r="CV43" s="659"/>
      <c r="CW43" s="659"/>
      <c r="CX43" s="659"/>
      <c r="CY43" s="660"/>
      <c r="CZ43" s="643">
        <v>0.1</v>
      </c>
      <c r="DA43" s="661"/>
      <c r="DB43" s="661"/>
      <c r="DC43" s="662"/>
      <c r="DD43" s="646">
        <v>5578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308</v>
      </c>
      <c r="CE44" s="654"/>
      <c r="CF44" s="637" t="s">
        <v>360</v>
      </c>
      <c r="CG44" s="638"/>
      <c r="CH44" s="638"/>
      <c r="CI44" s="638"/>
      <c r="CJ44" s="638"/>
      <c r="CK44" s="638"/>
      <c r="CL44" s="638"/>
      <c r="CM44" s="638"/>
      <c r="CN44" s="638"/>
      <c r="CO44" s="638"/>
      <c r="CP44" s="638"/>
      <c r="CQ44" s="639"/>
      <c r="CR44" s="640">
        <v>620898</v>
      </c>
      <c r="CS44" s="641"/>
      <c r="CT44" s="641"/>
      <c r="CU44" s="641"/>
      <c r="CV44" s="641"/>
      <c r="CW44" s="641"/>
      <c r="CX44" s="641"/>
      <c r="CY44" s="642"/>
      <c r="CZ44" s="643">
        <v>10.199999999999999</v>
      </c>
      <c r="DA44" s="644"/>
      <c r="DB44" s="644"/>
      <c r="DC44" s="645"/>
      <c r="DD44" s="646">
        <v>98524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361</v>
      </c>
      <c r="CG45" s="638"/>
      <c r="CH45" s="638"/>
      <c r="CI45" s="638"/>
      <c r="CJ45" s="638"/>
      <c r="CK45" s="638"/>
      <c r="CL45" s="638"/>
      <c r="CM45" s="638"/>
      <c r="CN45" s="638"/>
      <c r="CO45" s="638"/>
      <c r="CP45" s="638"/>
      <c r="CQ45" s="639"/>
      <c r="CR45" s="640">
        <v>134540</v>
      </c>
      <c r="CS45" s="659"/>
      <c r="CT45" s="659"/>
      <c r="CU45" s="659"/>
      <c r="CV45" s="659"/>
      <c r="CW45" s="659"/>
      <c r="CX45" s="659"/>
      <c r="CY45" s="660"/>
      <c r="CZ45" s="643">
        <v>2.2000000000000002</v>
      </c>
      <c r="DA45" s="661"/>
      <c r="DB45" s="661"/>
      <c r="DC45" s="662"/>
      <c r="DD45" s="646">
        <v>19351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363</v>
      </c>
      <c r="CG46" s="638"/>
      <c r="CH46" s="638"/>
      <c r="CI46" s="638"/>
      <c r="CJ46" s="638"/>
      <c r="CK46" s="638"/>
      <c r="CL46" s="638"/>
      <c r="CM46" s="638"/>
      <c r="CN46" s="638"/>
      <c r="CO46" s="638"/>
      <c r="CP46" s="638"/>
      <c r="CQ46" s="639"/>
      <c r="CR46" s="640">
        <v>399389</v>
      </c>
      <c r="CS46" s="641"/>
      <c r="CT46" s="641"/>
      <c r="CU46" s="641"/>
      <c r="CV46" s="641"/>
      <c r="CW46" s="641"/>
      <c r="CX46" s="641"/>
      <c r="CY46" s="642"/>
      <c r="CZ46" s="643">
        <v>6.6</v>
      </c>
      <c r="DA46" s="644"/>
      <c r="DB46" s="644"/>
      <c r="DC46" s="645"/>
      <c r="DD46" s="646">
        <v>71104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365</v>
      </c>
      <c r="CG47" s="638"/>
      <c r="CH47" s="638"/>
      <c r="CI47" s="638"/>
      <c r="CJ47" s="638"/>
      <c r="CK47" s="638"/>
      <c r="CL47" s="638"/>
      <c r="CM47" s="638"/>
      <c r="CN47" s="638"/>
      <c r="CO47" s="638"/>
      <c r="CP47" s="638"/>
      <c r="CQ47" s="639"/>
      <c r="CR47" s="640" t="s">
        <v>232</v>
      </c>
      <c r="CS47" s="659"/>
      <c r="CT47" s="659"/>
      <c r="CU47" s="659"/>
      <c r="CV47" s="659"/>
      <c r="CW47" s="659"/>
      <c r="CX47" s="659"/>
      <c r="CY47" s="660"/>
      <c r="CZ47" s="643" t="s">
        <v>126</v>
      </c>
      <c r="DA47" s="661"/>
      <c r="DB47" s="661"/>
      <c r="DC47" s="662"/>
      <c r="DD47" s="646" t="s">
        <v>126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366</v>
      </c>
      <c r="CD48" s="657"/>
      <c r="CE48" s="658"/>
      <c r="CF48" s="637" t="s">
        <v>367</v>
      </c>
      <c r="CG48" s="638"/>
      <c r="CH48" s="638"/>
      <c r="CI48" s="638"/>
      <c r="CJ48" s="638"/>
      <c r="CK48" s="638"/>
      <c r="CL48" s="638"/>
      <c r="CM48" s="638"/>
      <c r="CN48" s="638"/>
      <c r="CO48" s="638"/>
      <c r="CP48" s="638"/>
      <c r="CQ48" s="639"/>
      <c r="CR48" s="640" t="s">
        <v>126</v>
      </c>
      <c r="CS48" s="641"/>
      <c r="CT48" s="641"/>
      <c r="CU48" s="641"/>
      <c r="CV48" s="641"/>
      <c r="CW48" s="641"/>
      <c r="CX48" s="641"/>
      <c r="CY48" s="642"/>
      <c r="CZ48" s="643" t="s">
        <v>126</v>
      </c>
      <c r="DA48" s="644"/>
      <c r="DB48" s="644"/>
      <c r="DC48" s="645"/>
      <c r="DD48" s="646" t="s">
        <v>126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368</v>
      </c>
      <c r="CE49" s="622"/>
      <c r="CF49" s="622"/>
      <c r="CG49" s="622"/>
      <c r="CH49" s="622"/>
      <c r="CI49" s="622"/>
      <c r="CJ49" s="622"/>
      <c r="CK49" s="622"/>
      <c r="CL49" s="622"/>
      <c r="CM49" s="622"/>
      <c r="CN49" s="622"/>
      <c r="CO49" s="622"/>
      <c r="CP49" s="622"/>
      <c r="CQ49" s="623"/>
      <c r="CR49" s="624">
        <v>6081948</v>
      </c>
      <c r="CS49" s="625"/>
      <c r="CT49" s="625"/>
      <c r="CU49" s="625"/>
      <c r="CV49" s="625"/>
      <c r="CW49" s="625"/>
      <c r="CX49" s="625"/>
      <c r="CY49" s="626"/>
      <c r="CZ49" s="627">
        <v>100</v>
      </c>
      <c r="DA49" s="628"/>
      <c r="DB49" s="628"/>
      <c r="DC49" s="629"/>
      <c r="DD49" s="630">
        <v>4434027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BZTMSSfVKG4b7lM8Os3jAR6D5kTkKnxG5HBx9+u3WLdbYsU+d+8Xv23RLI8woWqpHszmdiR7p5C1dIoQ3GqiNA==" saltValue="dLAPyJ95XZebdpIi0J+27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370</v>
      </c>
      <c r="DK2" s="1166"/>
      <c r="DL2" s="1166"/>
      <c r="DM2" s="1166"/>
      <c r="DN2" s="1166"/>
      <c r="DO2" s="1167"/>
      <c r="DP2" s="250"/>
      <c r="DQ2" s="1165" t="s">
        <v>371</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372</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374</v>
      </c>
      <c r="B5" s="1051"/>
      <c r="C5" s="1051"/>
      <c r="D5" s="1051"/>
      <c r="E5" s="1051"/>
      <c r="F5" s="1051"/>
      <c r="G5" s="1051"/>
      <c r="H5" s="1051"/>
      <c r="I5" s="1051"/>
      <c r="J5" s="1051"/>
      <c r="K5" s="1051"/>
      <c r="L5" s="1051"/>
      <c r="M5" s="1051"/>
      <c r="N5" s="1051"/>
      <c r="O5" s="1051"/>
      <c r="P5" s="1052"/>
      <c r="Q5" s="1056" t="s">
        <v>375</v>
      </c>
      <c r="R5" s="1057"/>
      <c r="S5" s="1057"/>
      <c r="T5" s="1057"/>
      <c r="U5" s="1058"/>
      <c r="V5" s="1056" t="s">
        <v>376</v>
      </c>
      <c r="W5" s="1057"/>
      <c r="X5" s="1057"/>
      <c r="Y5" s="1057"/>
      <c r="Z5" s="1058"/>
      <c r="AA5" s="1056" t="s">
        <v>377</v>
      </c>
      <c r="AB5" s="1057"/>
      <c r="AC5" s="1057"/>
      <c r="AD5" s="1057"/>
      <c r="AE5" s="1057"/>
      <c r="AF5" s="1168" t="s">
        <v>378</v>
      </c>
      <c r="AG5" s="1057"/>
      <c r="AH5" s="1057"/>
      <c r="AI5" s="1057"/>
      <c r="AJ5" s="1072"/>
      <c r="AK5" s="1057" t="s">
        <v>379</v>
      </c>
      <c r="AL5" s="1057"/>
      <c r="AM5" s="1057"/>
      <c r="AN5" s="1057"/>
      <c r="AO5" s="1058"/>
      <c r="AP5" s="1056" t="s">
        <v>380</v>
      </c>
      <c r="AQ5" s="1057"/>
      <c r="AR5" s="1057"/>
      <c r="AS5" s="1057"/>
      <c r="AT5" s="1058"/>
      <c r="AU5" s="1056" t="s">
        <v>381</v>
      </c>
      <c r="AV5" s="1057"/>
      <c r="AW5" s="1057"/>
      <c r="AX5" s="1057"/>
      <c r="AY5" s="1072"/>
      <c r="AZ5" s="257"/>
      <c r="BA5" s="257"/>
      <c r="BB5" s="257"/>
      <c r="BC5" s="257"/>
      <c r="BD5" s="257"/>
      <c r="BE5" s="258"/>
      <c r="BF5" s="258"/>
      <c r="BG5" s="258"/>
      <c r="BH5" s="258"/>
      <c r="BI5" s="258"/>
      <c r="BJ5" s="258"/>
      <c r="BK5" s="258"/>
      <c r="BL5" s="258"/>
      <c r="BM5" s="258"/>
      <c r="BN5" s="258"/>
      <c r="BO5" s="258"/>
      <c r="BP5" s="258"/>
      <c r="BQ5" s="1050" t="s">
        <v>382</v>
      </c>
      <c r="BR5" s="1051"/>
      <c r="BS5" s="1051"/>
      <c r="BT5" s="1051"/>
      <c r="BU5" s="1051"/>
      <c r="BV5" s="1051"/>
      <c r="BW5" s="1051"/>
      <c r="BX5" s="1051"/>
      <c r="BY5" s="1051"/>
      <c r="BZ5" s="1051"/>
      <c r="CA5" s="1051"/>
      <c r="CB5" s="1051"/>
      <c r="CC5" s="1051"/>
      <c r="CD5" s="1051"/>
      <c r="CE5" s="1051"/>
      <c r="CF5" s="1051"/>
      <c r="CG5" s="1052"/>
      <c r="CH5" s="1056" t="s">
        <v>383</v>
      </c>
      <c r="CI5" s="1057"/>
      <c r="CJ5" s="1057"/>
      <c r="CK5" s="1057"/>
      <c r="CL5" s="1058"/>
      <c r="CM5" s="1056" t="s">
        <v>384</v>
      </c>
      <c r="CN5" s="1057"/>
      <c r="CO5" s="1057"/>
      <c r="CP5" s="1057"/>
      <c r="CQ5" s="1058"/>
      <c r="CR5" s="1056" t="s">
        <v>385</v>
      </c>
      <c r="CS5" s="1057"/>
      <c r="CT5" s="1057"/>
      <c r="CU5" s="1057"/>
      <c r="CV5" s="1058"/>
      <c r="CW5" s="1056" t="s">
        <v>386</v>
      </c>
      <c r="CX5" s="1057"/>
      <c r="CY5" s="1057"/>
      <c r="CZ5" s="1057"/>
      <c r="DA5" s="1058"/>
      <c r="DB5" s="1056" t="s">
        <v>387</v>
      </c>
      <c r="DC5" s="1057"/>
      <c r="DD5" s="1057"/>
      <c r="DE5" s="1057"/>
      <c r="DF5" s="1058"/>
      <c r="DG5" s="1153" t="s">
        <v>388</v>
      </c>
      <c r="DH5" s="1154"/>
      <c r="DI5" s="1154"/>
      <c r="DJ5" s="1154"/>
      <c r="DK5" s="1155"/>
      <c r="DL5" s="1153" t="s">
        <v>389</v>
      </c>
      <c r="DM5" s="1154"/>
      <c r="DN5" s="1154"/>
      <c r="DO5" s="1154"/>
      <c r="DP5" s="1155"/>
      <c r="DQ5" s="1056" t="s">
        <v>390</v>
      </c>
      <c r="DR5" s="1057"/>
      <c r="DS5" s="1057"/>
      <c r="DT5" s="1057"/>
      <c r="DU5" s="1058"/>
      <c r="DV5" s="1056" t="s">
        <v>381</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391</v>
      </c>
      <c r="C7" s="1106"/>
      <c r="D7" s="1106"/>
      <c r="E7" s="1106"/>
      <c r="F7" s="1106"/>
      <c r="G7" s="1106"/>
      <c r="H7" s="1106"/>
      <c r="I7" s="1106"/>
      <c r="J7" s="1106"/>
      <c r="K7" s="1106"/>
      <c r="L7" s="1106"/>
      <c r="M7" s="1106"/>
      <c r="N7" s="1106"/>
      <c r="O7" s="1106"/>
      <c r="P7" s="1107"/>
      <c r="Q7" s="1159">
        <v>6368</v>
      </c>
      <c r="R7" s="1160"/>
      <c r="S7" s="1160"/>
      <c r="T7" s="1160"/>
      <c r="U7" s="1160"/>
      <c r="V7" s="1160">
        <v>6040</v>
      </c>
      <c r="W7" s="1160"/>
      <c r="X7" s="1160"/>
      <c r="Y7" s="1160"/>
      <c r="Z7" s="1160"/>
      <c r="AA7" s="1160">
        <v>328</v>
      </c>
      <c r="AB7" s="1160"/>
      <c r="AC7" s="1160"/>
      <c r="AD7" s="1160"/>
      <c r="AE7" s="1161"/>
      <c r="AF7" s="1162">
        <v>264</v>
      </c>
      <c r="AG7" s="1163"/>
      <c r="AH7" s="1163"/>
      <c r="AI7" s="1163"/>
      <c r="AJ7" s="1164"/>
      <c r="AK7" s="1146">
        <v>314</v>
      </c>
      <c r="AL7" s="1147"/>
      <c r="AM7" s="1147"/>
      <c r="AN7" s="1147"/>
      <c r="AO7" s="1147"/>
      <c r="AP7" s="1147">
        <v>7008</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587</v>
      </c>
      <c r="BT7" s="1151"/>
      <c r="BU7" s="1151"/>
      <c r="BV7" s="1151"/>
      <c r="BW7" s="1151"/>
      <c r="BX7" s="1151"/>
      <c r="BY7" s="1151"/>
      <c r="BZ7" s="1151"/>
      <c r="CA7" s="1151"/>
      <c r="CB7" s="1151"/>
      <c r="CC7" s="1151"/>
      <c r="CD7" s="1151"/>
      <c r="CE7" s="1151"/>
      <c r="CF7" s="1151"/>
      <c r="CG7" s="1152"/>
      <c r="CH7" s="1143">
        <v>9</v>
      </c>
      <c r="CI7" s="1144"/>
      <c r="CJ7" s="1144"/>
      <c r="CK7" s="1144"/>
      <c r="CL7" s="1145"/>
      <c r="CM7" s="1143">
        <v>206</v>
      </c>
      <c r="CN7" s="1144"/>
      <c r="CO7" s="1144"/>
      <c r="CP7" s="1144"/>
      <c r="CQ7" s="1145"/>
      <c r="CR7" s="1143">
        <v>90</v>
      </c>
      <c r="CS7" s="1144"/>
      <c r="CT7" s="1144"/>
      <c r="CU7" s="1144"/>
      <c r="CV7" s="1145"/>
      <c r="CW7" s="1143" t="s">
        <v>576</v>
      </c>
      <c r="CX7" s="1144"/>
      <c r="CY7" s="1144"/>
      <c r="CZ7" s="1144"/>
      <c r="DA7" s="1145"/>
      <c r="DB7" s="1143" t="s">
        <v>576</v>
      </c>
      <c r="DC7" s="1144"/>
      <c r="DD7" s="1144"/>
      <c r="DE7" s="1144"/>
      <c r="DF7" s="1145"/>
      <c r="DG7" s="1143" t="s">
        <v>576</v>
      </c>
      <c r="DH7" s="1144"/>
      <c r="DI7" s="1144"/>
      <c r="DJ7" s="1144"/>
      <c r="DK7" s="1145"/>
      <c r="DL7" s="1143">
        <v>24</v>
      </c>
      <c r="DM7" s="1144"/>
      <c r="DN7" s="1144"/>
      <c r="DO7" s="1144"/>
      <c r="DP7" s="1145"/>
      <c r="DQ7" s="1143">
        <v>2</v>
      </c>
      <c r="DR7" s="1144"/>
      <c r="DS7" s="1144"/>
      <c r="DT7" s="1144"/>
      <c r="DU7" s="1145"/>
      <c r="DV7" s="1170"/>
      <c r="DW7" s="1171"/>
      <c r="DX7" s="1171"/>
      <c r="DY7" s="1171"/>
      <c r="DZ7" s="1172"/>
      <c r="EA7" s="255"/>
    </row>
    <row r="8" spans="1:131" s="256" customFormat="1" ht="26.25" customHeight="1" x14ac:dyDescent="0.15">
      <c r="A8" s="262">
        <v>2</v>
      </c>
      <c r="B8" s="1092" t="s">
        <v>392</v>
      </c>
      <c r="C8" s="1093"/>
      <c r="D8" s="1093"/>
      <c r="E8" s="1093"/>
      <c r="F8" s="1093"/>
      <c r="G8" s="1093"/>
      <c r="H8" s="1093"/>
      <c r="I8" s="1093"/>
      <c r="J8" s="1093"/>
      <c r="K8" s="1093"/>
      <c r="L8" s="1093"/>
      <c r="M8" s="1093"/>
      <c r="N8" s="1093"/>
      <c r="O8" s="1093"/>
      <c r="P8" s="1094"/>
      <c r="Q8" s="1098">
        <v>89</v>
      </c>
      <c r="R8" s="1099"/>
      <c r="S8" s="1099"/>
      <c r="T8" s="1099"/>
      <c r="U8" s="1099"/>
      <c r="V8" s="1099">
        <v>70</v>
      </c>
      <c r="W8" s="1099"/>
      <c r="X8" s="1099"/>
      <c r="Y8" s="1099"/>
      <c r="Z8" s="1099"/>
      <c r="AA8" s="1099">
        <v>19</v>
      </c>
      <c r="AB8" s="1099"/>
      <c r="AC8" s="1099"/>
      <c r="AD8" s="1099"/>
      <c r="AE8" s="1100"/>
      <c r="AF8" s="1074">
        <v>19</v>
      </c>
      <c r="AG8" s="1075"/>
      <c r="AH8" s="1075"/>
      <c r="AI8" s="1075"/>
      <c r="AJ8" s="1076"/>
      <c r="AK8" s="1141">
        <v>25</v>
      </c>
      <c r="AL8" s="1142"/>
      <c r="AM8" s="1142"/>
      <c r="AN8" s="1142"/>
      <c r="AO8" s="1142"/>
      <c r="AP8" s="1142" t="s">
        <v>576</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588</v>
      </c>
      <c r="BT8" s="1070"/>
      <c r="BU8" s="1070"/>
      <c r="BV8" s="1070"/>
      <c r="BW8" s="1070"/>
      <c r="BX8" s="1070"/>
      <c r="BY8" s="1070"/>
      <c r="BZ8" s="1070"/>
      <c r="CA8" s="1070"/>
      <c r="CB8" s="1070"/>
      <c r="CC8" s="1070"/>
      <c r="CD8" s="1070"/>
      <c r="CE8" s="1070"/>
      <c r="CF8" s="1070"/>
      <c r="CG8" s="1071"/>
      <c r="CH8" s="1044">
        <v>-20</v>
      </c>
      <c r="CI8" s="1045"/>
      <c r="CJ8" s="1045"/>
      <c r="CK8" s="1045"/>
      <c r="CL8" s="1046"/>
      <c r="CM8" s="1044">
        <v>7</v>
      </c>
      <c r="CN8" s="1045"/>
      <c r="CO8" s="1045"/>
      <c r="CP8" s="1045"/>
      <c r="CQ8" s="1046"/>
      <c r="CR8" s="1044">
        <v>60</v>
      </c>
      <c r="CS8" s="1045"/>
      <c r="CT8" s="1045"/>
      <c r="CU8" s="1045"/>
      <c r="CV8" s="1046"/>
      <c r="CW8" s="1044" t="s">
        <v>576</v>
      </c>
      <c r="CX8" s="1045"/>
      <c r="CY8" s="1045"/>
      <c r="CZ8" s="1045"/>
      <c r="DA8" s="1046"/>
      <c r="DB8" s="1044" t="s">
        <v>576</v>
      </c>
      <c r="DC8" s="1045"/>
      <c r="DD8" s="1045"/>
      <c r="DE8" s="1045"/>
      <c r="DF8" s="1046"/>
      <c r="DG8" s="1044" t="s">
        <v>576</v>
      </c>
      <c r="DH8" s="1045"/>
      <c r="DI8" s="1045"/>
      <c r="DJ8" s="1045"/>
      <c r="DK8" s="1046"/>
      <c r="DL8" s="1044" t="s">
        <v>576</v>
      </c>
      <c r="DM8" s="1045"/>
      <c r="DN8" s="1045"/>
      <c r="DO8" s="1045"/>
      <c r="DP8" s="1046"/>
      <c r="DQ8" s="1044" t="s">
        <v>576</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393</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394</v>
      </c>
      <c r="B23" s="999" t="s">
        <v>395</v>
      </c>
      <c r="C23" s="1000"/>
      <c r="D23" s="1000"/>
      <c r="E23" s="1000"/>
      <c r="F23" s="1000"/>
      <c r="G23" s="1000"/>
      <c r="H23" s="1000"/>
      <c r="I23" s="1000"/>
      <c r="J23" s="1000"/>
      <c r="K23" s="1000"/>
      <c r="L23" s="1000"/>
      <c r="M23" s="1000"/>
      <c r="N23" s="1000"/>
      <c r="O23" s="1000"/>
      <c r="P23" s="1001"/>
      <c r="Q23" s="1123">
        <v>6429</v>
      </c>
      <c r="R23" s="1124"/>
      <c r="S23" s="1124"/>
      <c r="T23" s="1124"/>
      <c r="U23" s="1124"/>
      <c r="V23" s="1124">
        <v>6082</v>
      </c>
      <c r="W23" s="1124"/>
      <c r="X23" s="1124"/>
      <c r="Y23" s="1124"/>
      <c r="Z23" s="1124"/>
      <c r="AA23" s="1124">
        <v>347</v>
      </c>
      <c r="AB23" s="1124"/>
      <c r="AC23" s="1124"/>
      <c r="AD23" s="1124"/>
      <c r="AE23" s="1125"/>
      <c r="AF23" s="1126">
        <v>283</v>
      </c>
      <c r="AG23" s="1124"/>
      <c r="AH23" s="1124"/>
      <c r="AI23" s="1124"/>
      <c r="AJ23" s="1127"/>
      <c r="AK23" s="1128"/>
      <c r="AL23" s="1129"/>
      <c r="AM23" s="1129"/>
      <c r="AN23" s="1129"/>
      <c r="AO23" s="1129"/>
      <c r="AP23" s="1124">
        <v>7008</v>
      </c>
      <c r="AQ23" s="1124"/>
      <c r="AR23" s="1124"/>
      <c r="AS23" s="1124"/>
      <c r="AT23" s="1124"/>
      <c r="AU23" s="1130"/>
      <c r="AV23" s="1130"/>
      <c r="AW23" s="1130"/>
      <c r="AX23" s="1130"/>
      <c r="AY23" s="1131"/>
      <c r="AZ23" s="1120" t="s">
        <v>396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397</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398</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374</v>
      </c>
      <c r="B26" s="1051"/>
      <c r="C26" s="1051"/>
      <c r="D26" s="1051"/>
      <c r="E26" s="1051"/>
      <c r="F26" s="1051"/>
      <c r="G26" s="1051"/>
      <c r="H26" s="1051"/>
      <c r="I26" s="1051"/>
      <c r="J26" s="1051"/>
      <c r="K26" s="1051"/>
      <c r="L26" s="1051"/>
      <c r="M26" s="1051"/>
      <c r="N26" s="1051"/>
      <c r="O26" s="1051"/>
      <c r="P26" s="1052"/>
      <c r="Q26" s="1056" t="s">
        <v>399</v>
      </c>
      <c r="R26" s="1057"/>
      <c r="S26" s="1057"/>
      <c r="T26" s="1057"/>
      <c r="U26" s="1058"/>
      <c r="V26" s="1056" t="s">
        <v>400</v>
      </c>
      <c r="W26" s="1057"/>
      <c r="X26" s="1057"/>
      <c r="Y26" s="1057"/>
      <c r="Z26" s="1058"/>
      <c r="AA26" s="1056" t="s">
        <v>401</v>
      </c>
      <c r="AB26" s="1057"/>
      <c r="AC26" s="1057"/>
      <c r="AD26" s="1057"/>
      <c r="AE26" s="1057"/>
      <c r="AF26" s="1114" t="s">
        <v>402</v>
      </c>
      <c r="AG26" s="1063"/>
      <c r="AH26" s="1063"/>
      <c r="AI26" s="1063"/>
      <c r="AJ26" s="1115"/>
      <c r="AK26" s="1057" t="s">
        <v>403</v>
      </c>
      <c r="AL26" s="1057"/>
      <c r="AM26" s="1057"/>
      <c r="AN26" s="1057"/>
      <c r="AO26" s="1058"/>
      <c r="AP26" s="1056" t="s">
        <v>404</v>
      </c>
      <c r="AQ26" s="1057"/>
      <c r="AR26" s="1057"/>
      <c r="AS26" s="1057"/>
      <c r="AT26" s="1058"/>
      <c r="AU26" s="1056" t="s">
        <v>405</v>
      </c>
      <c r="AV26" s="1057"/>
      <c r="AW26" s="1057"/>
      <c r="AX26" s="1057"/>
      <c r="AY26" s="1058"/>
      <c r="AZ26" s="1056" t="s">
        <v>406</v>
      </c>
      <c r="BA26" s="1057"/>
      <c r="BB26" s="1057"/>
      <c r="BC26" s="1057"/>
      <c r="BD26" s="1058"/>
      <c r="BE26" s="1056" t="s">
        <v>381</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407</v>
      </c>
      <c r="C28" s="1106"/>
      <c r="D28" s="1106"/>
      <c r="E28" s="1106"/>
      <c r="F28" s="1106"/>
      <c r="G28" s="1106"/>
      <c r="H28" s="1106"/>
      <c r="I28" s="1106"/>
      <c r="J28" s="1106"/>
      <c r="K28" s="1106"/>
      <c r="L28" s="1106"/>
      <c r="M28" s="1106"/>
      <c r="N28" s="1106"/>
      <c r="O28" s="1106"/>
      <c r="P28" s="1107"/>
      <c r="Q28" s="1108">
        <v>996</v>
      </c>
      <c r="R28" s="1109"/>
      <c r="S28" s="1109"/>
      <c r="T28" s="1109"/>
      <c r="U28" s="1109"/>
      <c r="V28" s="1109">
        <v>965</v>
      </c>
      <c r="W28" s="1109"/>
      <c r="X28" s="1109"/>
      <c r="Y28" s="1109"/>
      <c r="Z28" s="1109"/>
      <c r="AA28" s="1109">
        <v>31</v>
      </c>
      <c r="AB28" s="1109"/>
      <c r="AC28" s="1109"/>
      <c r="AD28" s="1109"/>
      <c r="AE28" s="1110"/>
      <c r="AF28" s="1111">
        <v>31</v>
      </c>
      <c r="AG28" s="1109"/>
      <c r="AH28" s="1109"/>
      <c r="AI28" s="1109"/>
      <c r="AJ28" s="1112"/>
      <c r="AK28" s="1113">
        <v>93</v>
      </c>
      <c r="AL28" s="1101"/>
      <c r="AM28" s="1101"/>
      <c r="AN28" s="1101"/>
      <c r="AO28" s="1101"/>
      <c r="AP28" s="1101">
        <v>20</v>
      </c>
      <c r="AQ28" s="1101"/>
      <c r="AR28" s="1101"/>
      <c r="AS28" s="1101"/>
      <c r="AT28" s="1101"/>
      <c r="AU28" s="1101" t="s">
        <v>576</v>
      </c>
      <c r="AV28" s="1101"/>
      <c r="AW28" s="1101"/>
      <c r="AX28" s="1101"/>
      <c r="AY28" s="1101"/>
      <c r="AZ28" s="1102" t="s">
        <v>576</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408</v>
      </c>
      <c r="C29" s="1093"/>
      <c r="D29" s="1093"/>
      <c r="E29" s="1093"/>
      <c r="F29" s="1093"/>
      <c r="G29" s="1093"/>
      <c r="H29" s="1093"/>
      <c r="I29" s="1093"/>
      <c r="J29" s="1093"/>
      <c r="K29" s="1093"/>
      <c r="L29" s="1093"/>
      <c r="M29" s="1093"/>
      <c r="N29" s="1093"/>
      <c r="O29" s="1093"/>
      <c r="P29" s="1094"/>
      <c r="Q29" s="1098">
        <v>1288</v>
      </c>
      <c r="R29" s="1099"/>
      <c r="S29" s="1099"/>
      <c r="T29" s="1099"/>
      <c r="U29" s="1099"/>
      <c r="V29" s="1099">
        <v>1217</v>
      </c>
      <c r="W29" s="1099"/>
      <c r="X29" s="1099"/>
      <c r="Y29" s="1099"/>
      <c r="Z29" s="1099"/>
      <c r="AA29" s="1099">
        <v>71</v>
      </c>
      <c r="AB29" s="1099"/>
      <c r="AC29" s="1099"/>
      <c r="AD29" s="1099"/>
      <c r="AE29" s="1100"/>
      <c r="AF29" s="1074">
        <v>71</v>
      </c>
      <c r="AG29" s="1075"/>
      <c r="AH29" s="1075"/>
      <c r="AI29" s="1075"/>
      <c r="AJ29" s="1076"/>
      <c r="AK29" s="1035">
        <v>189</v>
      </c>
      <c r="AL29" s="1026"/>
      <c r="AM29" s="1026"/>
      <c r="AN29" s="1026"/>
      <c r="AO29" s="1026"/>
      <c r="AP29" s="1026" t="s">
        <v>576</v>
      </c>
      <c r="AQ29" s="1026"/>
      <c r="AR29" s="1026"/>
      <c r="AS29" s="1026"/>
      <c r="AT29" s="1026"/>
      <c r="AU29" s="1026" t="s">
        <v>576</v>
      </c>
      <c r="AV29" s="1026"/>
      <c r="AW29" s="1026"/>
      <c r="AX29" s="1026"/>
      <c r="AY29" s="1026"/>
      <c r="AZ29" s="1097" t="s">
        <v>576</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409</v>
      </c>
      <c r="C30" s="1093"/>
      <c r="D30" s="1093"/>
      <c r="E30" s="1093"/>
      <c r="F30" s="1093"/>
      <c r="G30" s="1093"/>
      <c r="H30" s="1093"/>
      <c r="I30" s="1093"/>
      <c r="J30" s="1093"/>
      <c r="K30" s="1093"/>
      <c r="L30" s="1093"/>
      <c r="M30" s="1093"/>
      <c r="N30" s="1093"/>
      <c r="O30" s="1093"/>
      <c r="P30" s="1094"/>
      <c r="Q30" s="1098">
        <v>94</v>
      </c>
      <c r="R30" s="1099"/>
      <c r="S30" s="1099"/>
      <c r="T30" s="1099"/>
      <c r="U30" s="1099"/>
      <c r="V30" s="1099">
        <v>94</v>
      </c>
      <c r="W30" s="1099"/>
      <c r="X30" s="1099"/>
      <c r="Y30" s="1099"/>
      <c r="Z30" s="1099"/>
      <c r="AA30" s="1099">
        <v>0</v>
      </c>
      <c r="AB30" s="1099"/>
      <c r="AC30" s="1099"/>
      <c r="AD30" s="1099"/>
      <c r="AE30" s="1100"/>
      <c r="AF30" s="1074">
        <v>0</v>
      </c>
      <c r="AG30" s="1075"/>
      <c r="AH30" s="1075"/>
      <c r="AI30" s="1075"/>
      <c r="AJ30" s="1076"/>
      <c r="AK30" s="1035">
        <v>33</v>
      </c>
      <c r="AL30" s="1026"/>
      <c r="AM30" s="1026"/>
      <c r="AN30" s="1026"/>
      <c r="AO30" s="1026"/>
      <c r="AP30" s="1026" t="s">
        <v>576</v>
      </c>
      <c r="AQ30" s="1026"/>
      <c r="AR30" s="1026"/>
      <c r="AS30" s="1026"/>
      <c r="AT30" s="1026"/>
      <c r="AU30" s="1026" t="s">
        <v>576</v>
      </c>
      <c r="AV30" s="1026"/>
      <c r="AW30" s="1026"/>
      <c r="AX30" s="1026"/>
      <c r="AY30" s="1026"/>
      <c r="AZ30" s="1097" t="s">
        <v>576</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410</v>
      </c>
      <c r="C31" s="1093"/>
      <c r="D31" s="1093"/>
      <c r="E31" s="1093"/>
      <c r="F31" s="1093"/>
      <c r="G31" s="1093"/>
      <c r="H31" s="1093"/>
      <c r="I31" s="1093"/>
      <c r="J31" s="1093"/>
      <c r="K31" s="1093"/>
      <c r="L31" s="1093"/>
      <c r="M31" s="1093"/>
      <c r="N31" s="1093"/>
      <c r="O31" s="1093"/>
      <c r="P31" s="1094"/>
      <c r="Q31" s="1098">
        <v>305</v>
      </c>
      <c r="R31" s="1099"/>
      <c r="S31" s="1099"/>
      <c r="T31" s="1099"/>
      <c r="U31" s="1099"/>
      <c r="V31" s="1099">
        <v>283</v>
      </c>
      <c r="W31" s="1099"/>
      <c r="X31" s="1099"/>
      <c r="Y31" s="1099"/>
      <c r="Z31" s="1099"/>
      <c r="AA31" s="1099">
        <v>21</v>
      </c>
      <c r="AB31" s="1099"/>
      <c r="AC31" s="1099"/>
      <c r="AD31" s="1099"/>
      <c r="AE31" s="1100"/>
      <c r="AF31" s="1074">
        <v>31</v>
      </c>
      <c r="AG31" s="1075"/>
      <c r="AH31" s="1075"/>
      <c r="AI31" s="1075"/>
      <c r="AJ31" s="1076"/>
      <c r="AK31" s="1035">
        <v>140</v>
      </c>
      <c r="AL31" s="1026"/>
      <c r="AM31" s="1026"/>
      <c r="AN31" s="1026"/>
      <c r="AO31" s="1026"/>
      <c r="AP31" s="1026">
        <v>1661</v>
      </c>
      <c r="AQ31" s="1026"/>
      <c r="AR31" s="1026"/>
      <c r="AS31" s="1026"/>
      <c r="AT31" s="1026"/>
      <c r="AU31" s="1026">
        <v>975</v>
      </c>
      <c r="AV31" s="1026"/>
      <c r="AW31" s="1026"/>
      <c r="AX31" s="1026"/>
      <c r="AY31" s="1026"/>
      <c r="AZ31" s="1097" t="s">
        <v>576</v>
      </c>
      <c r="BA31" s="1097"/>
      <c r="BB31" s="1097"/>
      <c r="BC31" s="1097"/>
      <c r="BD31" s="1097"/>
      <c r="BE31" s="1087" t="s">
        <v>411</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412</v>
      </c>
      <c r="C32" s="1093"/>
      <c r="D32" s="1093"/>
      <c r="E32" s="1093"/>
      <c r="F32" s="1093"/>
      <c r="G32" s="1093"/>
      <c r="H32" s="1093"/>
      <c r="I32" s="1093"/>
      <c r="J32" s="1093"/>
      <c r="K32" s="1093"/>
      <c r="L32" s="1093"/>
      <c r="M32" s="1093"/>
      <c r="N32" s="1093"/>
      <c r="O32" s="1093"/>
      <c r="P32" s="1094"/>
      <c r="Q32" s="1098">
        <v>337</v>
      </c>
      <c r="R32" s="1099"/>
      <c r="S32" s="1099"/>
      <c r="T32" s="1099"/>
      <c r="U32" s="1099"/>
      <c r="V32" s="1099">
        <v>303</v>
      </c>
      <c r="W32" s="1099"/>
      <c r="X32" s="1099"/>
      <c r="Y32" s="1099"/>
      <c r="Z32" s="1099"/>
      <c r="AA32" s="1099">
        <v>34</v>
      </c>
      <c r="AB32" s="1099"/>
      <c r="AC32" s="1099"/>
      <c r="AD32" s="1099"/>
      <c r="AE32" s="1100"/>
      <c r="AF32" s="1074">
        <v>34</v>
      </c>
      <c r="AG32" s="1075"/>
      <c r="AH32" s="1075"/>
      <c r="AI32" s="1075"/>
      <c r="AJ32" s="1076"/>
      <c r="AK32" s="1035">
        <v>190</v>
      </c>
      <c r="AL32" s="1026"/>
      <c r="AM32" s="1026"/>
      <c r="AN32" s="1026"/>
      <c r="AO32" s="1026"/>
      <c r="AP32" s="1026">
        <v>1346</v>
      </c>
      <c r="AQ32" s="1026"/>
      <c r="AR32" s="1026"/>
      <c r="AS32" s="1026"/>
      <c r="AT32" s="1026"/>
      <c r="AU32" s="1026">
        <v>1346</v>
      </c>
      <c r="AV32" s="1026"/>
      <c r="AW32" s="1026"/>
      <c r="AX32" s="1026"/>
      <c r="AY32" s="1026"/>
      <c r="AZ32" s="1097" t="s">
        <v>576</v>
      </c>
      <c r="BA32" s="1097"/>
      <c r="BB32" s="1097"/>
      <c r="BC32" s="1097"/>
      <c r="BD32" s="1097"/>
      <c r="BE32" s="1087" t="s">
        <v>413</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414</v>
      </c>
      <c r="C33" s="1093"/>
      <c r="D33" s="1093"/>
      <c r="E33" s="1093"/>
      <c r="F33" s="1093"/>
      <c r="G33" s="1093"/>
      <c r="H33" s="1093"/>
      <c r="I33" s="1093"/>
      <c r="J33" s="1093"/>
      <c r="K33" s="1093"/>
      <c r="L33" s="1093"/>
      <c r="M33" s="1093"/>
      <c r="N33" s="1093"/>
      <c r="O33" s="1093"/>
      <c r="P33" s="1094"/>
      <c r="Q33" s="1098">
        <v>78</v>
      </c>
      <c r="R33" s="1099"/>
      <c r="S33" s="1099"/>
      <c r="T33" s="1099"/>
      <c r="U33" s="1099"/>
      <c r="V33" s="1099">
        <v>71</v>
      </c>
      <c r="W33" s="1099"/>
      <c r="X33" s="1099"/>
      <c r="Y33" s="1099"/>
      <c r="Z33" s="1099"/>
      <c r="AA33" s="1099">
        <v>7</v>
      </c>
      <c r="AB33" s="1099"/>
      <c r="AC33" s="1099"/>
      <c r="AD33" s="1099"/>
      <c r="AE33" s="1100"/>
      <c r="AF33" s="1074">
        <v>7</v>
      </c>
      <c r="AG33" s="1075"/>
      <c r="AH33" s="1075"/>
      <c r="AI33" s="1075"/>
      <c r="AJ33" s="1076"/>
      <c r="AK33" s="1035">
        <v>56</v>
      </c>
      <c r="AL33" s="1026"/>
      <c r="AM33" s="1026"/>
      <c r="AN33" s="1026"/>
      <c r="AO33" s="1026"/>
      <c r="AP33" s="1026">
        <v>391</v>
      </c>
      <c r="AQ33" s="1026"/>
      <c r="AR33" s="1026"/>
      <c r="AS33" s="1026"/>
      <c r="AT33" s="1026"/>
      <c r="AU33" s="1026">
        <v>391</v>
      </c>
      <c r="AV33" s="1026"/>
      <c r="AW33" s="1026"/>
      <c r="AX33" s="1026"/>
      <c r="AY33" s="1026"/>
      <c r="AZ33" s="1097" t="s">
        <v>576</v>
      </c>
      <c r="BA33" s="1097"/>
      <c r="BB33" s="1097"/>
      <c r="BC33" s="1097"/>
      <c r="BD33" s="1097"/>
      <c r="BE33" s="1087" t="s">
        <v>411</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415</v>
      </c>
      <c r="C34" s="1093"/>
      <c r="D34" s="1093"/>
      <c r="E34" s="1093"/>
      <c r="F34" s="1093"/>
      <c r="G34" s="1093"/>
      <c r="H34" s="1093"/>
      <c r="I34" s="1093"/>
      <c r="J34" s="1093"/>
      <c r="K34" s="1093"/>
      <c r="L34" s="1093"/>
      <c r="M34" s="1093"/>
      <c r="N34" s="1093"/>
      <c r="O34" s="1093"/>
      <c r="P34" s="1094"/>
      <c r="Q34" s="1098">
        <v>50</v>
      </c>
      <c r="R34" s="1099"/>
      <c r="S34" s="1099"/>
      <c r="T34" s="1099"/>
      <c r="U34" s="1099"/>
      <c r="V34" s="1099">
        <v>44</v>
      </c>
      <c r="W34" s="1099"/>
      <c r="X34" s="1099"/>
      <c r="Y34" s="1099"/>
      <c r="Z34" s="1099"/>
      <c r="AA34" s="1099">
        <v>6</v>
      </c>
      <c r="AB34" s="1099"/>
      <c r="AC34" s="1099"/>
      <c r="AD34" s="1099"/>
      <c r="AE34" s="1100"/>
      <c r="AF34" s="1074">
        <v>6</v>
      </c>
      <c r="AG34" s="1075"/>
      <c r="AH34" s="1075"/>
      <c r="AI34" s="1075"/>
      <c r="AJ34" s="1076"/>
      <c r="AK34" s="1035">
        <v>33</v>
      </c>
      <c r="AL34" s="1026"/>
      <c r="AM34" s="1026"/>
      <c r="AN34" s="1026"/>
      <c r="AO34" s="1026"/>
      <c r="AP34" s="1026">
        <v>185</v>
      </c>
      <c r="AQ34" s="1026"/>
      <c r="AR34" s="1026"/>
      <c r="AS34" s="1026"/>
      <c r="AT34" s="1026"/>
      <c r="AU34" s="1026">
        <v>185</v>
      </c>
      <c r="AV34" s="1026"/>
      <c r="AW34" s="1026"/>
      <c r="AX34" s="1026"/>
      <c r="AY34" s="1026"/>
      <c r="AZ34" s="1097" t="s">
        <v>576</v>
      </c>
      <c r="BA34" s="1097"/>
      <c r="BB34" s="1097"/>
      <c r="BC34" s="1097"/>
      <c r="BD34" s="1097"/>
      <c r="BE34" s="1087" t="s">
        <v>411</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416</v>
      </c>
      <c r="C35" s="1093"/>
      <c r="D35" s="1093"/>
      <c r="E35" s="1093"/>
      <c r="F35" s="1093"/>
      <c r="G35" s="1093"/>
      <c r="H35" s="1093"/>
      <c r="I35" s="1093"/>
      <c r="J35" s="1093"/>
      <c r="K35" s="1093"/>
      <c r="L35" s="1093"/>
      <c r="M35" s="1093"/>
      <c r="N35" s="1093"/>
      <c r="O35" s="1093"/>
      <c r="P35" s="1094"/>
      <c r="Q35" s="1098">
        <v>5</v>
      </c>
      <c r="R35" s="1099"/>
      <c r="S35" s="1099"/>
      <c r="T35" s="1099"/>
      <c r="U35" s="1099"/>
      <c r="V35" s="1099">
        <v>3</v>
      </c>
      <c r="W35" s="1099"/>
      <c r="X35" s="1099"/>
      <c r="Y35" s="1099"/>
      <c r="Z35" s="1099"/>
      <c r="AA35" s="1099">
        <v>1</v>
      </c>
      <c r="AB35" s="1099"/>
      <c r="AC35" s="1099"/>
      <c r="AD35" s="1099"/>
      <c r="AE35" s="1100"/>
      <c r="AF35" s="1074">
        <v>1</v>
      </c>
      <c r="AG35" s="1075"/>
      <c r="AH35" s="1075"/>
      <c r="AI35" s="1075"/>
      <c r="AJ35" s="1076"/>
      <c r="AK35" s="1035">
        <v>3</v>
      </c>
      <c r="AL35" s="1026"/>
      <c r="AM35" s="1026"/>
      <c r="AN35" s="1026"/>
      <c r="AO35" s="1026"/>
      <c r="AP35" s="1026">
        <v>4</v>
      </c>
      <c r="AQ35" s="1026"/>
      <c r="AR35" s="1026"/>
      <c r="AS35" s="1026"/>
      <c r="AT35" s="1026"/>
      <c r="AU35" s="1026">
        <v>4</v>
      </c>
      <c r="AV35" s="1026"/>
      <c r="AW35" s="1026"/>
      <c r="AX35" s="1026"/>
      <c r="AY35" s="1026"/>
      <c r="AZ35" s="1097" t="s">
        <v>576</v>
      </c>
      <c r="BA35" s="1097"/>
      <c r="BB35" s="1097"/>
      <c r="BC35" s="1097"/>
      <c r="BD35" s="1097"/>
      <c r="BE35" s="1087" t="s">
        <v>411</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417</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394</v>
      </c>
      <c r="B63" s="999" t="s">
        <v>418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183</v>
      </c>
      <c r="AG63" s="1014"/>
      <c r="AH63" s="1014"/>
      <c r="AI63" s="1014"/>
      <c r="AJ63" s="1085"/>
      <c r="AK63" s="1086"/>
      <c r="AL63" s="1018"/>
      <c r="AM63" s="1018"/>
      <c r="AN63" s="1018"/>
      <c r="AO63" s="1018"/>
      <c r="AP63" s="1014">
        <v>3607</v>
      </c>
      <c r="AQ63" s="1014"/>
      <c r="AR63" s="1014"/>
      <c r="AS63" s="1014"/>
      <c r="AT63" s="1014"/>
      <c r="AU63" s="1014">
        <v>2902</v>
      </c>
      <c r="AV63" s="1014"/>
      <c r="AW63" s="1014"/>
      <c r="AX63" s="1014"/>
      <c r="AY63" s="1014"/>
      <c r="AZ63" s="1080"/>
      <c r="BA63" s="1080"/>
      <c r="BB63" s="1080"/>
      <c r="BC63" s="1080"/>
      <c r="BD63" s="1080"/>
      <c r="BE63" s="1015"/>
      <c r="BF63" s="1015"/>
      <c r="BG63" s="1015"/>
      <c r="BH63" s="1015"/>
      <c r="BI63" s="1016"/>
      <c r="BJ63" s="1081" t="s">
        <v>396</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420</v>
      </c>
      <c r="B66" s="1051"/>
      <c r="C66" s="1051"/>
      <c r="D66" s="1051"/>
      <c r="E66" s="1051"/>
      <c r="F66" s="1051"/>
      <c r="G66" s="1051"/>
      <c r="H66" s="1051"/>
      <c r="I66" s="1051"/>
      <c r="J66" s="1051"/>
      <c r="K66" s="1051"/>
      <c r="L66" s="1051"/>
      <c r="M66" s="1051"/>
      <c r="N66" s="1051"/>
      <c r="O66" s="1051"/>
      <c r="P66" s="1052"/>
      <c r="Q66" s="1056" t="s">
        <v>421</v>
      </c>
      <c r="R66" s="1057"/>
      <c r="S66" s="1057"/>
      <c r="T66" s="1057"/>
      <c r="U66" s="1058"/>
      <c r="V66" s="1056" t="s">
        <v>400</v>
      </c>
      <c r="W66" s="1057"/>
      <c r="X66" s="1057"/>
      <c r="Y66" s="1057"/>
      <c r="Z66" s="1058"/>
      <c r="AA66" s="1056" t="s">
        <v>422</v>
      </c>
      <c r="AB66" s="1057"/>
      <c r="AC66" s="1057"/>
      <c r="AD66" s="1057"/>
      <c r="AE66" s="1058"/>
      <c r="AF66" s="1062" t="s">
        <v>402</v>
      </c>
      <c r="AG66" s="1063"/>
      <c r="AH66" s="1063"/>
      <c r="AI66" s="1063"/>
      <c r="AJ66" s="1064"/>
      <c r="AK66" s="1056" t="s">
        <v>403</v>
      </c>
      <c r="AL66" s="1051"/>
      <c r="AM66" s="1051"/>
      <c r="AN66" s="1051"/>
      <c r="AO66" s="1052"/>
      <c r="AP66" s="1056" t="s">
        <v>404</v>
      </c>
      <c r="AQ66" s="1057"/>
      <c r="AR66" s="1057"/>
      <c r="AS66" s="1057"/>
      <c r="AT66" s="1058"/>
      <c r="AU66" s="1056" t="s">
        <v>423</v>
      </c>
      <c r="AV66" s="1057"/>
      <c r="AW66" s="1057"/>
      <c r="AX66" s="1057"/>
      <c r="AY66" s="1058"/>
      <c r="AZ66" s="1056" t="s">
        <v>381</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577</v>
      </c>
      <c r="C68" s="1041"/>
      <c r="D68" s="1041"/>
      <c r="E68" s="1041"/>
      <c r="F68" s="1041"/>
      <c r="G68" s="1041"/>
      <c r="H68" s="1041"/>
      <c r="I68" s="1041"/>
      <c r="J68" s="1041"/>
      <c r="K68" s="1041"/>
      <c r="L68" s="1041"/>
      <c r="M68" s="1041"/>
      <c r="N68" s="1041"/>
      <c r="O68" s="1041"/>
      <c r="P68" s="1042"/>
      <c r="Q68" s="1043">
        <v>8789</v>
      </c>
      <c r="R68" s="1037"/>
      <c r="S68" s="1037"/>
      <c r="T68" s="1037"/>
      <c r="U68" s="1037"/>
      <c r="V68" s="1037">
        <v>8666</v>
      </c>
      <c r="W68" s="1037"/>
      <c r="X68" s="1037"/>
      <c r="Y68" s="1037"/>
      <c r="Z68" s="1037"/>
      <c r="AA68" s="1037">
        <v>124</v>
      </c>
      <c r="AB68" s="1037"/>
      <c r="AC68" s="1037"/>
      <c r="AD68" s="1037"/>
      <c r="AE68" s="1037"/>
      <c r="AF68" s="1037">
        <v>124</v>
      </c>
      <c r="AG68" s="1037"/>
      <c r="AH68" s="1037"/>
      <c r="AI68" s="1037"/>
      <c r="AJ68" s="1037"/>
      <c r="AK68" s="1037">
        <v>338</v>
      </c>
      <c r="AL68" s="1037"/>
      <c r="AM68" s="1037"/>
      <c r="AN68" s="1037"/>
      <c r="AO68" s="1037"/>
      <c r="AP68" s="1037" t="s">
        <v>576</v>
      </c>
      <c r="AQ68" s="1037"/>
      <c r="AR68" s="1037"/>
      <c r="AS68" s="1037"/>
      <c r="AT68" s="1037"/>
      <c r="AU68" s="1037" t="s">
        <v>576</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578</v>
      </c>
      <c r="C69" s="1030"/>
      <c r="D69" s="1030"/>
      <c r="E69" s="1030"/>
      <c r="F69" s="1030"/>
      <c r="G69" s="1030"/>
      <c r="H69" s="1030"/>
      <c r="I69" s="1030"/>
      <c r="J69" s="1030"/>
      <c r="K69" s="1030"/>
      <c r="L69" s="1030"/>
      <c r="M69" s="1030"/>
      <c r="N69" s="1030"/>
      <c r="O69" s="1030"/>
      <c r="P69" s="1031"/>
      <c r="Q69" s="1032">
        <v>107</v>
      </c>
      <c r="R69" s="1026"/>
      <c r="S69" s="1026"/>
      <c r="T69" s="1026"/>
      <c r="U69" s="1026"/>
      <c r="V69" s="1026">
        <v>88</v>
      </c>
      <c r="W69" s="1026"/>
      <c r="X69" s="1026"/>
      <c r="Y69" s="1026"/>
      <c r="Z69" s="1026"/>
      <c r="AA69" s="1026">
        <v>19</v>
      </c>
      <c r="AB69" s="1026"/>
      <c r="AC69" s="1026"/>
      <c r="AD69" s="1026"/>
      <c r="AE69" s="1026"/>
      <c r="AF69" s="1026">
        <v>19</v>
      </c>
      <c r="AG69" s="1026"/>
      <c r="AH69" s="1026"/>
      <c r="AI69" s="1026"/>
      <c r="AJ69" s="1026"/>
      <c r="AK69" s="1026" t="s">
        <v>576</v>
      </c>
      <c r="AL69" s="1026"/>
      <c r="AM69" s="1026"/>
      <c r="AN69" s="1026"/>
      <c r="AO69" s="1026"/>
      <c r="AP69" s="1026" t="s">
        <v>576</v>
      </c>
      <c r="AQ69" s="1026"/>
      <c r="AR69" s="1026"/>
      <c r="AS69" s="1026"/>
      <c r="AT69" s="1026"/>
      <c r="AU69" s="1026" t="s">
        <v>576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579</v>
      </c>
      <c r="C70" s="1030"/>
      <c r="D70" s="1030"/>
      <c r="E70" s="1030"/>
      <c r="F70" s="1030"/>
      <c r="G70" s="1030"/>
      <c r="H70" s="1030"/>
      <c r="I70" s="1030"/>
      <c r="J70" s="1030"/>
      <c r="K70" s="1030"/>
      <c r="L70" s="1030"/>
      <c r="M70" s="1030"/>
      <c r="N70" s="1030"/>
      <c r="O70" s="1030"/>
      <c r="P70" s="1031"/>
      <c r="Q70" s="1032">
        <v>165</v>
      </c>
      <c r="R70" s="1026"/>
      <c r="S70" s="1026"/>
      <c r="T70" s="1026"/>
      <c r="U70" s="1026"/>
      <c r="V70" s="1026">
        <v>144</v>
      </c>
      <c r="W70" s="1026"/>
      <c r="X70" s="1026"/>
      <c r="Y70" s="1026"/>
      <c r="Z70" s="1026"/>
      <c r="AA70" s="1026">
        <v>22</v>
      </c>
      <c r="AB70" s="1026"/>
      <c r="AC70" s="1026"/>
      <c r="AD70" s="1026"/>
      <c r="AE70" s="1026"/>
      <c r="AF70" s="1026">
        <v>22</v>
      </c>
      <c r="AG70" s="1026"/>
      <c r="AH70" s="1026"/>
      <c r="AI70" s="1026"/>
      <c r="AJ70" s="1026"/>
      <c r="AK70" s="1026">
        <v>35</v>
      </c>
      <c r="AL70" s="1026"/>
      <c r="AM70" s="1026"/>
      <c r="AN70" s="1026"/>
      <c r="AO70" s="1026"/>
      <c r="AP70" s="1026" t="s">
        <v>576</v>
      </c>
      <c r="AQ70" s="1026"/>
      <c r="AR70" s="1026"/>
      <c r="AS70" s="1026"/>
      <c r="AT70" s="1026"/>
      <c r="AU70" s="1026" t="s">
        <v>576</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580</v>
      </c>
      <c r="C71" s="1030"/>
      <c r="D71" s="1030"/>
      <c r="E71" s="1030"/>
      <c r="F71" s="1030"/>
      <c r="G71" s="1030"/>
      <c r="H71" s="1030"/>
      <c r="I71" s="1030"/>
      <c r="J71" s="1030"/>
      <c r="K71" s="1030"/>
      <c r="L71" s="1030"/>
      <c r="M71" s="1030"/>
      <c r="N71" s="1030"/>
      <c r="O71" s="1030"/>
      <c r="P71" s="1031"/>
      <c r="Q71" s="1032">
        <v>540</v>
      </c>
      <c r="R71" s="1026"/>
      <c r="S71" s="1026"/>
      <c r="T71" s="1026"/>
      <c r="U71" s="1026"/>
      <c r="V71" s="1026">
        <v>483</v>
      </c>
      <c r="W71" s="1026"/>
      <c r="X71" s="1026"/>
      <c r="Y71" s="1026"/>
      <c r="Z71" s="1026"/>
      <c r="AA71" s="1026">
        <v>57</v>
      </c>
      <c r="AB71" s="1026"/>
      <c r="AC71" s="1026"/>
      <c r="AD71" s="1026"/>
      <c r="AE71" s="1026"/>
      <c r="AF71" s="1026">
        <v>57</v>
      </c>
      <c r="AG71" s="1026"/>
      <c r="AH71" s="1026"/>
      <c r="AI71" s="1026"/>
      <c r="AJ71" s="1026"/>
      <c r="AK71" s="1026" t="s">
        <v>576</v>
      </c>
      <c r="AL71" s="1026"/>
      <c r="AM71" s="1026"/>
      <c r="AN71" s="1026"/>
      <c r="AO71" s="1026"/>
      <c r="AP71" s="1026" t="s">
        <v>576</v>
      </c>
      <c r="AQ71" s="1026"/>
      <c r="AR71" s="1026"/>
      <c r="AS71" s="1026"/>
      <c r="AT71" s="1026"/>
      <c r="AU71" s="1026" t="s">
        <v>576</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581</v>
      </c>
      <c r="C72" s="1030"/>
      <c r="D72" s="1030"/>
      <c r="E72" s="1030"/>
      <c r="F72" s="1030"/>
      <c r="G72" s="1030"/>
      <c r="H72" s="1030"/>
      <c r="I72" s="1030"/>
      <c r="J72" s="1030"/>
      <c r="K72" s="1030"/>
      <c r="L72" s="1030"/>
      <c r="M72" s="1030"/>
      <c r="N72" s="1030"/>
      <c r="O72" s="1030"/>
      <c r="P72" s="1031"/>
      <c r="Q72" s="1032">
        <v>152923</v>
      </c>
      <c r="R72" s="1026"/>
      <c r="S72" s="1026"/>
      <c r="T72" s="1026"/>
      <c r="U72" s="1026"/>
      <c r="V72" s="1026">
        <v>149406</v>
      </c>
      <c r="W72" s="1026"/>
      <c r="X72" s="1026"/>
      <c r="Y72" s="1026"/>
      <c r="Z72" s="1026"/>
      <c r="AA72" s="1026">
        <v>3517</v>
      </c>
      <c r="AB72" s="1026"/>
      <c r="AC72" s="1026"/>
      <c r="AD72" s="1026"/>
      <c r="AE72" s="1026"/>
      <c r="AF72" s="1026">
        <v>3517</v>
      </c>
      <c r="AG72" s="1026"/>
      <c r="AH72" s="1026"/>
      <c r="AI72" s="1026"/>
      <c r="AJ72" s="1026"/>
      <c r="AK72" s="1026">
        <v>1563</v>
      </c>
      <c r="AL72" s="1026"/>
      <c r="AM72" s="1026"/>
      <c r="AN72" s="1026"/>
      <c r="AO72" s="1026"/>
      <c r="AP72" s="1026" t="s">
        <v>576</v>
      </c>
      <c r="AQ72" s="1026"/>
      <c r="AR72" s="1026"/>
      <c r="AS72" s="1026"/>
      <c r="AT72" s="1026"/>
      <c r="AU72" s="1026" t="s">
        <v>576</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582</v>
      </c>
      <c r="C73" s="1030"/>
      <c r="D73" s="1030"/>
      <c r="E73" s="1030"/>
      <c r="F73" s="1030"/>
      <c r="G73" s="1030"/>
      <c r="H73" s="1030"/>
      <c r="I73" s="1030"/>
      <c r="J73" s="1030"/>
      <c r="K73" s="1030"/>
      <c r="L73" s="1030"/>
      <c r="M73" s="1030"/>
      <c r="N73" s="1030"/>
      <c r="O73" s="1030"/>
      <c r="P73" s="1031"/>
      <c r="Q73" s="1032">
        <v>731</v>
      </c>
      <c r="R73" s="1026"/>
      <c r="S73" s="1026"/>
      <c r="T73" s="1026"/>
      <c r="U73" s="1026"/>
      <c r="V73" s="1026">
        <v>717</v>
      </c>
      <c r="W73" s="1026"/>
      <c r="X73" s="1026"/>
      <c r="Y73" s="1026"/>
      <c r="Z73" s="1026"/>
      <c r="AA73" s="1026">
        <v>14</v>
      </c>
      <c r="AB73" s="1026"/>
      <c r="AC73" s="1026"/>
      <c r="AD73" s="1026"/>
      <c r="AE73" s="1026"/>
      <c r="AF73" s="1026">
        <v>14</v>
      </c>
      <c r="AG73" s="1026"/>
      <c r="AH73" s="1026"/>
      <c r="AI73" s="1026"/>
      <c r="AJ73" s="1026"/>
      <c r="AK73" s="1026" t="s">
        <v>576</v>
      </c>
      <c r="AL73" s="1026"/>
      <c r="AM73" s="1026"/>
      <c r="AN73" s="1026"/>
      <c r="AO73" s="1026"/>
      <c r="AP73" s="1026" t="s">
        <v>576</v>
      </c>
      <c r="AQ73" s="1026"/>
      <c r="AR73" s="1026"/>
      <c r="AS73" s="1026"/>
      <c r="AT73" s="1026"/>
      <c r="AU73" s="1026" t="s">
        <v>576</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583</v>
      </c>
      <c r="C74" s="1030"/>
      <c r="D74" s="1030"/>
      <c r="E74" s="1030"/>
      <c r="F74" s="1030"/>
      <c r="G74" s="1030"/>
      <c r="H74" s="1030"/>
      <c r="I74" s="1030"/>
      <c r="J74" s="1030"/>
      <c r="K74" s="1030"/>
      <c r="L74" s="1030"/>
      <c r="M74" s="1030"/>
      <c r="N74" s="1030"/>
      <c r="O74" s="1030"/>
      <c r="P74" s="1031"/>
      <c r="Q74" s="1032">
        <v>3434</v>
      </c>
      <c r="R74" s="1026"/>
      <c r="S74" s="1026"/>
      <c r="T74" s="1026"/>
      <c r="U74" s="1026"/>
      <c r="V74" s="1026">
        <v>3323</v>
      </c>
      <c r="W74" s="1026"/>
      <c r="X74" s="1026"/>
      <c r="Y74" s="1026"/>
      <c r="Z74" s="1026"/>
      <c r="AA74" s="1026">
        <v>111</v>
      </c>
      <c r="AB74" s="1026"/>
      <c r="AC74" s="1026"/>
      <c r="AD74" s="1026"/>
      <c r="AE74" s="1026"/>
      <c r="AF74" s="1026">
        <v>109</v>
      </c>
      <c r="AG74" s="1026"/>
      <c r="AH74" s="1026"/>
      <c r="AI74" s="1026"/>
      <c r="AJ74" s="1026"/>
      <c r="AK74" s="1026" t="s">
        <v>576</v>
      </c>
      <c r="AL74" s="1026"/>
      <c r="AM74" s="1026"/>
      <c r="AN74" s="1026"/>
      <c r="AO74" s="1026"/>
      <c r="AP74" s="1026">
        <v>12</v>
      </c>
      <c r="AQ74" s="1026"/>
      <c r="AR74" s="1026"/>
      <c r="AS74" s="1026"/>
      <c r="AT74" s="1026"/>
      <c r="AU74" s="1026">
        <v>1</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584</v>
      </c>
      <c r="C75" s="1030"/>
      <c r="D75" s="1030"/>
      <c r="E75" s="1030"/>
      <c r="F75" s="1030"/>
      <c r="G75" s="1030"/>
      <c r="H75" s="1030"/>
      <c r="I75" s="1030"/>
      <c r="J75" s="1030"/>
      <c r="K75" s="1030"/>
      <c r="L75" s="1030"/>
      <c r="M75" s="1030"/>
      <c r="N75" s="1030"/>
      <c r="O75" s="1030"/>
      <c r="P75" s="1031"/>
      <c r="Q75" s="1033">
        <v>720</v>
      </c>
      <c r="R75" s="1034"/>
      <c r="S75" s="1034"/>
      <c r="T75" s="1034"/>
      <c r="U75" s="1035"/>
      <c r="V75" s="1036">
        <v>652</v>
      </c>
      <c r="W75" s="1034"/>
      <c r="X75" s="1034"/>
      <c r="Y75" s="1034"/>
      <c r="Z75" s="1035"/>
      <c r="AA75" s="1036">
        <v>68</v>
      </c>
      <c r="AB75" s="1034"/>
      <c r="AC75" s="1034"/>
      <c r="AD75" s="1034"/>
      <c r="AE75" s="1035"/>
      <c r="AF75" s="1036">
        <v>68</v>
      </c>
      <c r="AG75" s="1034"/>
      <c r="AH75" s="1034"/>
      <c r="AI75" s="1034"/>
      <c r="AJ75" s="1035"/>
      <c r="AK75" s="1036">
        <v>27</v>
      </c>
      <c r="AL75" s="1034"/>
      <c r="AM75" s="1034"/>
      <c r="AN75" s="1034"/>
      <c r="AO75" s="1035"/>
      <c r="AP75" s="1036" t="s">
        <v>576</v>
      </c>
      <c r="AQ75" s="1034"/>
      <c r="AR75" s="1034"/>
      <c r="AS75" s="1034"/>
      <c r="AT75" s="1035"/>
      <c r="AU75" s="1036" t="s">
        <v>576</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585</v>
      </c>
      <c r="C76" s="1030"/>
      <c r="D76" s="1030"/>
      <c r="E76" s="1030"/>
      <c r="F76" s="1030"/>
      <c r="G76" s="1030"/>
      <c r="H76" s="1030"/>
      <c r="I76" s="1030"/>
      <c r="J76" s="1030"/>
      <c r="K76" s="1030"/>
      <c r="L76" s="1030"/>
      <c r="M76" s="1030"/>
      <c r="N76" s="1030"/>
      <c r="O76" s="1030"/>
      <c r="P76" s="1031"/>
      <c r="Q76" s="1033">
        <v>2</v>
      </c>
      <c r="R76" s="1034"/>
      <c r="S76" s="1034"/>
      <c r="T76" s="1034"/>
      <c r="U76" s="1035"/>
      <c r="V76" s="1036">
        <v>1</v>
      </c>
      <c r="W76" s="1034"/>
      <c r="X76" s="1034"/>
      <c r="Y76" s="1034"/>
      <c r="Z76" s="1035"/>
      <c r="AA76" s="1036">
        <v>1</v>
      </c>
      <c r="AB76" s="1034"/>
      <c r="AC76" s="1034"/>
      <c r="AD76" s="1034"/>
      <c r="AE76" s="1035"/>
      <c r="AF76" s="1036">
        <v>1</v>
      </c>
      <c r="AG76" s="1034"/>
      <c r="AH76" s="1034"/>
      <c r="AI76" s="1034"/>
      <c r="AJ76" s="1035"/>
      <c r="AK76" s="1036" t="s">
        <v>576</v>
      </c>
      <c r="AL76" s="1034"/>
      <c r="AM76" s="1034"/>
      <c r="AN76" s="1034"/>
      <c r="AO76" s="1035"/>
      <c r="AP76" s="1036" t="s">
        <v>576</v>
      </c>
      <c r="AQ76" s="1034"/>
      <c r="AR76" s="1034"/>
      <c r="AS76" s="1034"/>
      <c r="AT76" s="1035"/>
      <c r="AU76" s="1036" t="s">
        <v>576</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586</v>
      </c>
      <c r="C77" s="1030"/>
      <c r="D77" s="1030"/>
      <c r="E77" s="1030"/>
      <c r="F77" s="1030"/>
      <c r="G77" s="1030"/>
      <c r="H77" s="1030"/>
      <c r="I77" s="1030"/>
      <c r="J77" s="1030"/>
      <c r="K77" s="1030"/>
      <c r="L77" s="1030"/>
      <c r="M77" s="1030"/>
      <c r="N77" s="1030"/>
      <c r="O77" s="1030"/>
      <c r="P77" s="1031"/>
      <c r="Q77" s="1033">
        <v>274</v>
      </c>
      <c r="R77" s="1034"/>
      <c r="S77" s="1034"/>
      <c r="T77" s="1034"/>
      <c r="U77" s="1035"/>
      <c r="V77" s="1036">
        <v>181</v>
      </c>
      <c r="W77" s="1034"/>
      <c r="X77" s="1034"/>
      <c r="Y77" s="1034"/>
      <c r="Z77" s="1035"/>
      <c r="AA77" s="1036">
        <v>94</v>
      </c>
      <c r="AB77" s="1034"/>
      <c r="AC77" s="1034"/>
      <c r="AD77" s="1034"/>
      <c r="AE77" s="1035"/>
      <c r="AF77" s="1036">
        <v>94</v>
      </c>
      <c r="AG77" s="1034"/>
      <c r="AH77" s="1034"/>
      <c r="AI77" s="1034"/>
      <c r="AJ77" s="1035"/>
      <c r="AK77" s="1036">
        <v>72</v>
      </c>
      <c r="AL77" s="1034"/>
      <c r="AM77" s="1034"/>
      <c r="AN77" s="1034"/>
      <c r="AO77" s="1035"/>
      <c r="AP77" s="1036" t="s">
        <v>589</v>
      </c>
      <c r="AQ77" s="1034"/>
      <c r="AR77" s="1034"/>
      <c r="AS77" s="1034"/>
      <c r="AT77" s="1035"/>
      <c r="AU77" s="1036" t="s">
        <v>589</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596</v>
      </c>
      <c r="C78" s="1030"/>
      <c r="D78" s="1030"/>
      <c r="E78" s="1030"/>
      <c r="F78" s="1030"/>
      <c r="G78" s="1030"/>
      <c r="H78" s="1030"/>
      <c r="I78" s="1030"/>
      <c r="J78" s="1030"/>
      <c r="K78" s="1030"/>
      <c r="L78" s="1030"/>
      <c r="M78" s="1030"/>
      <c r="N78" s="1030"/>
      <c r="O78" s="1030"/>
      <c r="P78" s="1031"/>
      <c r="Q78" s="1032">
        <v>74</v>
      </c>
      <c r="R78" s="1026"/>
      <c r="S78" s="1026"/>
      <c r="T78" s="1026"/>
      <c r="U78" s="1026"/>
      <c r="V78" s="1026">
        <v>74</v>
      </c>
      <c r="W78" s="1026"/>
      <c r="X78" s="1026"/>
      <c r="Y78" s="1026"/>
      <c r="Z78" s="1026"/>
      <c r="AA78" s="1026" t="s">
        <v>589</v>
      </c>
      <c r="AB78" s="1026"/>
      <c r="AC78" s="1026"/>
      <c r="AD78" s="1026"/>
      <c r="AE78" s="1026"/>
      <c r="AF78" s="1026" t="s">
        <v>589</v>
      </c>
      <c r="AG78" s="1026"/>
      <c r="AH78" s="1026"/>
      <c r="AI78" s="1026"/>
      <c r="AJ78" s="1026"/>
      <c r="AK78" s="1026" t="s">
        <v>589</v>
      </c>
      <c r="AL78" s="1026"/>
      <c r="AM78" s="1026"/>
      <c r="AN78" s="1026"/>
      <c r="AO78" s="1026"/>
      <c r="AP78" s="1026" t="s">
        <v>589</v>
      </c>
      <c r="AQ78" s="1026"/>
      <c r="AR78" s="1026"/>
      <c r="AS78" s="1026"/>
      <c r="AT78" s="1026"/>
      <c r="AU78" s="1026" t="s">
        <v>589</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394</v>
      </c>
      <c r="B88" s="999" t="s">
        <v>424</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4025</v>
      </c>
      <c r="AG88" s="1014"/>
      <c r="AH88" s="1014"/>
      <c r="AI88" s="1014"/>
      <c r="AJ88" s="1014"/>
      <c r="AK88" s="1018"/>
      <c r="AL88" s="1018"/>
      <c r="AM88" s="1018"/>
      <c r="AN88" s="1018"/>
      <c r="AO88" s="1018"/>
      <c r="AP88" s="1014">
        <v>12</v>
      </c>
      <c r="AQ88" s="1014"/>
      <c r="AR88" s="1014"/>
      <c r="AS88" s="1014"/>
      <c r="AT88" s="1014"/>
      <c r="AU88" s="1014">
        <v>1</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425</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150</v>
      </c>
      <c r="CS102" s="1006"/>
      <c r="CT102" s="1006"/>
      <c r="CU102" s="1006"/>
      <c r="CV102" s="1007"/>
      <c r="CW102" s="1005" t="s">
        <v>576</v>
      </c>
      <c r="CX102" s="1006"/>
      <c r="CY102" s="1006"/>
      <c r="CZ102" s="1006"/>
      <c r="DA102" s="1007"/>
      <c r="DB102" s="1005" t="s">
        <v>576</v>
      </c>
      <c r="DC102" s="1006"/>
      <c r="DD102" s="1006"/>
      <c r="DE102" s="1006"/>
      <c r="DF102" s="1007"/>
      <c r="DG102" s="1005" t="s">
        <v>576</v>
      </c>
      <c r="DH102" s="1006"/>
      <c r="DI102" s="1006"/>
      <c r="DJ102" s="1006"/>
      <c r="DK102" s="1007"/>
      <c r="DL102" s="1005">
        <v>24</v>
      </c>
      <c r="DM102" s="1006"/>
      <c r="DN102" s="1006"/>
      <c r="DO102" s="1006"/>
      <c r="DP102" s="1007"/>
      <c r="DQ102" s="1005">
        <v>2</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432</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433</v>
      </c>
      <c r="AB109" s="949"/>
      <c r="AC109" s="949"/>
      <c r="AD109" s="949"/>
      <c r="AE109" s="950"/>
      <c r="AF109" s="951" t="s">
        <v>311</v>
      </c>
      <c r="AG109" s="949"/>
      <c r="AH109" s="949"/>
      <c r="AI109" s="949"/>
      <c r="AJ109" s="950"/>
      <c r="AK109" s="951" t="s">
        <v>310</v>
      </c>
      <c r="AL109" s="949"/>
      <c r="AM109" s="949"/>
      <c r="AN109" s="949"/>
      <c r="AO109" s="950"/>
      <c r="AP109" s="951" t="s">
        <v>434</v>
      </c>
      <c r="AQ109" s="949"/>
      <c r="AR109" s="949"/>
      <c r="AS109" s="949"/>
      <c r="AT109" s="980"/>
      <c r="AU109" s="948" t="s">
        <v>432</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433</v>
      </c>
      <c r="BR109" s="949"/>
      <c r="BS109" s="949"/>
      <c r="BT109" s="949"/>
      <c r="BU109" s="950"/>
      <c r="BV109" s="951" t="s">
        <v>311</v>
      </c>
      <c r="BW109" s="949"/>
      <c r="BX109" s="949"/>
      <c r="BY109" s="949"/>
      <c r="BZ109" s="950"/>
      <c r="CA109" s="951" t="s">
        <v>310</v>
      </c>
      <c r="CB109" s="949"/>
      <c r="CC109" s="949"/>
      <c r="CD109" s="949"/>
      <c r="CE109" s="950"/>
      <c r="CF109" s="987" t="s">
        <v>434</v>
      </c>
      <c r="CG109" s="987"/>
      <c r="CH109" s="987"/>
      <c r="CI109" s="987"/>
      <c r="CJ109" s="987"/>
      <c r="CK109" s="951" t="s">
        <v>435</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433</v>
      </c>
      <c r="DH109" s="949"/>
      <c r="DI109" s="949"/>
      <c r="DJ109" s="949"/>
      <c r="DK109" s="950"/>
      <c r="DL109" s="951" t="s">
        <v>311</v>
      </c>
      <c r="DM109" s="949"/>
      <c r="DN109" s="949"/>
      <c r="DO109" s="949"/>
      <c r="DP109" s="950"/>
      <c r="DQ109" s="951" t="s">
        <v>310</v>
      </c>
      <c r="DR109" s="949"/>
      <c r="DS109" s="949"/>
      <c r="DT109" s="949"/>
      <c r="DU109" s="950"/>
      <c r="DV109" s="951" t="s">
        <v>434</v>
      </c>
      <c r="DW109" s="949"/>
      <c r="DX109" s="949"/>
      <c r="DY109" s="949"/>
      <c r="DZ109" s="980"/>
    </row>
    <row r="110" spans="1:131" s="247" customFormat="1" ht="26.25" customHeight="1" x14ac:dyDescent="0.15">
      <c r="A110" s="851" t="s">
        <v>436</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900244</v>
      </c>
      <c r="AB110" s="942"/>
      <c r="AC110" s="942"/>
      <c r="AD110" s="942"/>
      <c r="AE110" s="943"/>
      <c r="AF110" s="944">
        <v>887948</v>
      </c>
      <c r="AG110" s="942"/>
      <c r="AH110" s="942"/>
      <c r="AI110" s="942"/>
      <c r="AJ110" s="943"/>
      <c r="AK110" s="944">
        <v>928087</v>
      </c>
      <c r="AL110" s="942"/>
      <c r="AM110" s="942"/>
      <c r="AN110" s="942"/>
      <c r="AO110" s="943"/>
      <c r="AP110" s="945">
        <v>30.2</v>
      </c>
      <c r="AQ110" s="946"/>
      <c r="AR110" s="946"/>
      <c r="AS110" s="946"/>
      <c r="AT110" s="947"/>
      <c r="AU110" s="981" t="s">
        <v>73</v>
      </c>
      <c r="AV110" s="982"/>
      <c r="AW110" s="982"/>
      <c r="AX110" s="982"/>
      <c r="AY110" s="982"/>
      <c r="AZ110" s="907" t="s">
        <v>437</v>
      </c>
      <c r="BA110" s="852"/>
      <c r="BB110" s="852"/>
      <c r="BC110" s="852"/>
      <c r="BD110" s="852"/>
      <c r="BE110" s="852"/>
      <c r="BF110" s="852"/>
      <c r="BG110" s="852"/>
      <c r="BH110" s="852"/>
      <c r="BI110" s="852"/>
      <c r="BJ110" s="852"/>
      <c r="BK110" s="852"/>
      <c r="BL110" s="852"/>
      <c r="BM110" s="852"/>
      <c r="BN110" s="852"/>
      <c r="BO110" s="852"/>
      <c r="BP110" s="853"/>
      <c r="BQ110" s="908">
        <v>7707662</v>
      </c>
      <c r="BR110" s="889"/>
      <c r="BS110" s="889"/>
      <c r="BT110" s="889"/>
      <c r="BU110" s="889"/>
      <c r="BV110" s="889">
        <v>7289383</v>
      </c>
      <c r="BW110" s="889"/>
      <c r="BX110" s="889"/>
      <c r="BY110" s="889"/>
      <c r="BZ110" s="889"/>
      <c r="CA110" s="889">
        <v>7008399</v>
      </c>
      <c r="CB110" s="889"/>
      <c r="CC110" s="889"/>
      <c r="CD110" s="889"/>
      <c r="CE110" s="889"/>
      <c r="CF110" s="913">
        <v>228.4</v>
      </c>
      <c r="CG110" s="914"/>
      <c r="CH110" s="914"/>
      <c r="CI110" s="914"/>
      <c r="CJ110" s="914"/>
      <c r="CK110" s="977" t="s">
        <v>438</v>
      </c>
      <c r="CL110" s="863"/>
      <c r="CM110" s="938" t="s">
        <v>439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126</v>
      </c>
      <c r="DH110" s="889"/>
      <c r="DI110" s="889"/>
      <c r="DJ110" s="889"/>
      <c r="DK110" s="889"/>
      <c r="DL110" s="889" t="s">
        <v>126</v>
      </c>
      <c r="DM110" s="889"/>
      <c r="DN110" s="889"/>
      <c r="DO110" s="889"/>
      <c r="DP110" s="889"/>
      <c r="DQ110" s="889" t="s">
        <v>126</v>
      </c>
      <c r="DR110" s="889"/>
      <c r="DS110" s="889"/>
      <c r="DT110" s="889"/>
      <c r="DU110" s="889"/>
      <c r="DV110" s="890" t="s">
        <v>126</v>
      </c>
      <c r="DW110" s="890"/>
      <c r="DX110" s="890"/>
      <c r="DY110" s="890"/>
      <c r="DZ110" s="891"/>
    </row>
    <row r="111" spans="1:131" s="247" customFormat="1" ht="26.25" customHeight="1" x14ac:dyDescent="0.15">
      <c r="A111" s="818" t="s">
        <v>440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126</v>
      </c>
      <c r="AB111" s="970"/>
      <c r="AC111" s="970"/>
      <c r="AD111" s="970"/>
      <c r="AE111" s="971"/>
      <c r="AF111" s="972" t="s">
        <v>126</v>
      </c>
      <c r="AG111" s="970"/>
      <c r="AH111" s="970"/>
      <c r="AI111" s="970"/>
      <c r="AJ111" s="971"/>
      <c r="AK111" s="972" t="s">
        <v>126</v>
      </c>
      <c r="AL111" s="970"/>
      <c r="AM111" s="970"/>
      <c r="AN111" s="970"/>
      <c r="AO111" s="971"/>
      <c r="AP111" s="973" t="s">
        <v>126</v>
      </c>
      <c r="AQ111" s="974"/>
      <c r="AR111" s="974"/>
      <c r="AS111" s="974"/>
      <c r="AT111" s="975"/>
      <c r="AU111" s="983"/>
      <c r="AV111" s="984"/>
      <c r="AW111" s="984"/>
      <c r="AX111" s="984"/>
      <c r="AY111" s="984"/>
      <c r="AZ111" s="859" t="s">
        <v>441</v>
      </c>
      <c r="BA111" s="794"/>
      <c r="BB111" s="794"/>
      <c r="BC111" s="794"/>
      <c r="BD111" s="794"/>
      <c r="BE111" s="794"/>
      <c r="BF111" s="794"/>
      <c r="BG111" s="794"/>
      <c r="BH111" s="794"/>
      <c r="BI111" s="794"/>
      <c r="BJ111" s="794"/>
      <c r="BK111" s="794"/>
      <c r="BL111" s="794"/>
      <c r="BM111" s="794"/>
      <c r="BN111" s="794"/>
      <c r="BO111" s="794"/>
      <c r="BP111" s="795"/>
      <c r="BQ111" s="860">
        <v>28944</v>
      </c>
      <c r="BR111" s="861"/>
      <c r="BS111" s="861"/>
      <c r="BT111" s="861"/>
      <c r="BU111" s="861"/>
      <c r="BV111" s="861">
        <v>14282</v>
      </c>
      <c r="BW111" s="861"/>
      <c r="BX111" s="861"/>
      <c r="BY111" s="861"/>
      <c r="BZ111" s="861"/>
      <c r="CA111" s="861" t="s">
        <v>126</v>
      </c>
      <c r="CB111" s="861"/>
      <c r="CC111" s="861"/>
      <c r="CD111" s="861"/>
      <c r="CE111" s="861"/>
      <c r="CF111" s="922" t="s">
        <v>126</v>
      </c>
      <c r="CG111" s="923"/>
      <c r="CH111" s="923"/>
      <c r="CI111" s="923"/>
      <c r="CJ111" s="923"/>
      <c r="CK111" s="978"/>
      <c r="CL111" s="865"/>
      <c r="CM111" s="868" t="s">
        <v>442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126</v>
      </c>
      <c r="DH111" s="861"/>
      <c r="DI111" s="861"/>
      <c r="DJ111" s="861"/>
      <c r="DK111" s="861"/>
      <c r="DL111" s="861" t="s">
        <v>126</v>
      </c>
      <c r="DM111" s="861"/>
      <c r="DN111" s="861"/>
      <c r="DO111" s="861"/>
      <c r="DP111" s="861"/>
      <c r="DQ111" s="861" t="s">
        <v>126</v>
      </c>
      <c r="DR111" s="861"/>
      <c r="DS111" s="861"/>
      <c r="DT111" s="861"/>
      <c r="DU111" s="861"/>
      <c r="DV111" s="838" t="s">
        <v>126</v>
      </c>
      <c r="DW111" s="838"/>
      <c r="DX111" s="838"/>
      <c r="DY111" s="838"/>
      <c r="DZ111" s="839"/>
    </row>
    <row r="112" spans="1:131" s="247" customFormat="1" ht="26.25" customHeight="1" x14ac:dyDescent="0.15">
      <c r="A112" s="963" t="s">
        <v>443</v>
      </c>
      <c r="B112" s="964"/>
      <c r="C112" s="794" t="s">
        <v>444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126</v>
      </c>
      <c r="AB112" s="824"/>
      <c r="AC112" s="824"/>
      <c r="AD112" s="824"/>
      <c r="AE112" s="825"/>
      <c r="AF112" s="826" t="s">
        <v>126</v>
      </c>
      <c r="AG112" s="824"/>
      <c r="AH112" s="824"/>
      <c r="AI112" s="824"/>
      <c r="AJ112" s="825"/>
      <c r="AK112" s="826" t="s">
        <v>126</v>
      </c>
      <c r="AL112" s="824"/>
      <c r="AM112" s="824"/>
      <c r="AN112" s="824"/>
      <c r="AO112" s="825"/>
      <c r="AP112" s="871" t="s">
        <v>126</v>
      </c>
      <c r="AQ112" s="872"/>
      <c r="AR112" s="872"/>
      <c r="AS112" s="872"/>
      <c r="AT112" s="873"/>
      <c r="AU112" s="983"/>
      <c r="AV112" s="984"/>
      <c r="AW112" s="984"/>
      <c r="AX112" s="984"/>
      <c r="AY112" s="984"/>
      <c r="AZ112" s="859" t="s">
        <v>445</v>
      </c>
      <c r="BA112" s="794"/>
      <c r="BB112" s="794"/>
      <c r="BC112" s="794"/>
      <c r="BD112" s="794"/>
      <c r="BE112" s="794"/>
      <c r="BF112" s="794"/>
      <c r="BG112" s="794"/>
      <c r="BH112" s="794"/>
      <c r="BI112" s="794"/>
      <c r="BJ112" s="794"/>
      <c r="BK112" s="794"/>
      <c r="BL112" s="794"/>
      <c r="BM112" s="794"/>
      <c r="BN112" s="794"/>
      <c r="BO112" s="794"/>
      <c r="BP112" s="795"/>
      <c r="BQ112" s="860">
        <v>3039001</v>
      </c>
      <c r="BR112" s="861"/>
      <c r="BS112" s="861"/>
      <c r="BT112" s="861"/>
      <c r="BU112" s="861"/>
      <c r="BV112" s="861">
        <v>2958459</v>
      </c>
      <c r="BW112" s="861"/>
      <c r="BX112" s="861"/>
      <c r="BY112" s="861"/>
      <c r="BZ112" s="861"/>
      <c r="CA112" s="861">
        <v>2901633</v>
      </c>
      <c r="CB112" s="861"/>
      <c r="CC112" s="861"/>
      <c r="CD112" s="861"/>
      <c r="CE112" s="861"/>
      <c r="CF112" s="922">
        <v>94.6</v>
      </c>
      <c r="CG112" s="923"/>
      <c r="CH112" s="923"/>
      <c r="CI112" s="923"/>
      <c r="CJ112" s="923"/>
      <c r="CK112" s="978"/>
      <c r="CL112" s="865"/>
      <c r="CM112" s="868" t="s">
        <v>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126</v>
      </c>
      <c r="DH112" s="861"/>
      <c r="DI112" s="861"/>
      <c r="DJ112" s="861"/>
      <c r="DK112" s="861"/>
      <c r="DL112" s="861" t="s">
        <v>126</v>
      </c>
      <c r="DM112" s="861"/>
      <c r="DN112" s="861"/>
      <c r="DO112" s="861"/>
      <c r="DP112" s="861"/>
      <c r="DQ112" s="861" t="s">
        <v>126</v>
      </c>
      <c r="DR112" s="861"/>
      <c r="DS112" s="861"/>
      <c r="DT112" s="861"/>
      <c r="DU112" s="861"/>
      <c r="DV112" s="838" t="s">
        <v>126</v>
      </c>
      <c r="DW112" s="838"/>
      <c r="DX112" s="838"/>
      <c r="DY112" s="838"/>
      <c r="DZ112" s="839"/>
    </row>
    <row r="113" spans="1:130" s="247" customFormat="1" ht="26.25" customHeight="1" x14ac:dyDescent="0.15">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328744</v>
      </c>
      <c r="AB113" s="970"/>
      <c r="AC113" s="970"/>
      <c r="AD113" s="970"/>
      <c r="AE113" s="971"/>
      <c r="AF113" s="972">
        <v>301588</v>
      </c>
      <c r="AG113" s="970"/>
      <c r="AH113" s="970"/>
      <c r="AI113" s="970"/>
      <c r="AJ113" s="971"/>
      <c r="AK113" s="972">
        <v>304822</v>
      </c>
      <c r="AL113" s="970"/>
      <c r="AM113" s="970"/>
      <c r="AN113" s="970"/>
      <c r="AO113" s="971"/>
      <c r="AP113" s="973">
        <v>9.9</v>
      </c>
      <c r="AQ113" s="974"/>
      <c r="AR113" s="974"/>
      <c r="AS113" s="974"/>
      <c r="AT113" s="975"/>
      <c r="AU113" s="983"/>
      <c r="AV113" s="984"/>
      <c r="AW113" s="984"/>
      <c r="AX113" s="984"/>
      <c r="AY113" s="984"/>
      <c r="AZ113" s="859" t="s">
        <v>448</v>
      </c>
      <c r="BA113" s="794"/>
      <c r="BB113" s="794"/>
      <c r="BC113" s="794"/>
      <c r="BD113" s="794"/>
      <c r="BE113" s="794"/>
      <c r="BF113" s="794"/>
      <c r="BG113" s="794"/>
      <c r="BH113" s="794"/>
      <c r="BI113" s="794"/>
      <c r="BJ113" s="794"/>
      <c r="BK113" s="794"/>
      <c r="BL113" s="794"/>
      <c r="BM113" s="794"/>
      <c r="BN113" s="794"/>
      <c r="BO113" s="794"/>
      <c r="BP113" s="795"/>
      <c r="BQ113" s="860">
        <v>7083</v>
      </c>
      <c r="BR113" s="861"/>
      <c r="BS113" s="861"/>
      <c r="BT113" s="861"/>
      <c r="BU113" s="861"/>
      <c r="BV113" s="861">
        <v>4221</v>
      </c>
      <c r="BW113" s="861"/>
      <c r="BX113" s="861"/>
      <c r="BY113" s="861"/>
      <c r="BZ113" s="861"/>
      <c r="CA113" s="861">
        <v>1404</v>
      </c>
      <c r="CB113" s="861"/>
      <c r="CC113" s="861"/>
      <c r="CD113" s="861"/>
      <c r="CE113" s="861"/>
      <c r="CF113" s="922">
        <v>0</v>
      </c>
      <c r="CG113" s="923"/>
      <c r="CH113" s="923"/>
      <c r="CI113" s="923"/>
      <c r="CJ113" s="923"/>
      <c r="CK113" s="978"/>
      <c r="CL113" s="865"/>
      <c r="CM113" s="868" t="s">
        <v>449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126</v>
      </c>
      <c r="DH113" s="824"/>
      <c r="DI113" s="824"/>
      <c r="DJ113" s="824"/>
      <c r="DK113" s="825"/>
      <c r="DL113" s="826" t="s">
        <v>126</v>
      </c>
      <c r="DM113" s="824"/>
      <c r="DN113" s="824"/>
      <c r="DO113" s="824"/>
      <c r="DP113" s="825"/>
      <c r="DQ113" s="826" t="s">
        <v>126</v>
      </c>
      <c r="DR113" s="824"/>
      <c r="DS113" s="824"/>
      <c r="DT113" s="824"/>
      <c r="DU113" s="825"/>
      <c r="DV113" s="871" t="s">
        <v>126</v>
      </c>
      <c r="DW113" s="872"/>
      <c r="DX113" s="872"/>
      <c r="DY113" s="872"/>
      <c r="DZ113" s="873"/>
    </row>
    <row r="114" spans="1:130" s="247" customFormat="1" ht="26.25" customHeight="1" x14ac:dyDescent="0.15">
      <c r="A114" s="965"/>
      <c r="B114" s="966"/>
      <c r="C114" s="794" t="s">
        <v>450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3891</v>
      </c>
      <c r="AB114" s="824"/>
      <c r="AC114" s="824"/>
      <c r="AD114" s="824"/>
      <c r="AE114" s="825"/>
      <c r="AF114" s="826">
        <v>3672</v>
      </c>
      <c r="AG114" s="824"/>
      <c r="AH114" s="824"/>
      <c r="AI114" s="824"/>
      <c r="AJ114" s="825"/>
      <c r="AK114" s="826">
        <v>3652</v>
      </c>
      <c r="AL114" s="824"/>
      <c r="AM114" s="824"/>
      <c r="AN114" s="824"/>
      <c r="AO114" s="825"/>
      <c r="AP114" s="871">
        <v>0.1</v>
      </c>
      <c r="AQ114" s="872"/>
      <c r="AR114" s="872"/>
      <c r="AS114" s="872"/>
      <c r="AT114" s="873"/>
      <c r="AU114" s="983"/>
      <c r="AV114" s="984"/>
      <c r="AW114" s="984"/>
      <c r="AX114" s="984"/>
      <c r="AY114" s="984"/>
      <c r="AZ114" s="859" t="s">
        <v>451</v>
      </c>
      <c r="BA114" s="794"/>
      <c r="BB114" s="794"/>
      <c r="BC114" s="794"/>
      <c r="BD114" s="794"/>
      <c r="BE114" s="794"/>
      <c r="BF114" s="794"/>
      <c r="BG114" s="794"/>
      <c r="BH114" s="794"/>
      <c r="BI114" s="794"/>
      <c r="BJ114" s="794"/>
      <c r="BK114" s="794"/>
      <c r="BL114" s="794"/>
      <c r="BM114" s="794"/>
      <c r="BN114" s="794"/>
      <c r="BO114" s="794"/>
      <c r="BP114" s="795"/>
      <c r="BQ114" s="860">
        <v>626675</v>
      </c>
      <c r="BR114" s="861"/>
      <c r="BS114" s="861"/>
      <c r="BT114" s="861"/>
      <c r="BU114" s="861"/>
      <c r="BV114" s="861">
        <v>527086</v>
      </c>
      <c r="BW114" s="861"/>
      <c r="BX114" s="861"/>
      <c r="BY114" s="861"/>
      <c r="BZ114" s="861"/>
      <c r="CA114" s="861">
        <v>517349</v>
      </c>
      <c r="CB114" s="861"/>
      <c r="CC114" s="861"/>
      <c r="CD114" s="861"/>
      <c r="CE114" s="861"/>
      <c r="CF114" s="922">
        <v>16.899999999999999</v>
      </c>
      <c r="CG114" s="923"/>
      <c r="CH114" s="923"/>
      <c r="CI114" s="923"/>
      <c r="CJ114" s="923"/>
      <c r="CK114" s="978"/>
      <c r="CL114" s="865"/>
      <c r="CM114" s="868" t="s">
        <v>452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126</v>
      </c>
      <c r="DH114" s="824"/>
      <c r="DI114" s="824"/>
      <c r="DJ114" s="824"/>
      <c r="DK114" s="825"/>
      <c r="DL114" s="826" t="s">
        <v>126</v>
      </c>
      <c r="DM114" s="824"/>
      <c r="DN114" s="824"/>
      <c r="DO114" s="824"/>
      <c r="DP114" s="825"/>
      <c r="DQ114" s="826" t="s">
        <v>126</v>
      </c>
      <c r="DR114" s="824"/>
      <c r="DS114" s="824"/>
      <c r="DT114" s="824"/>
      <c r="DU114" s="825"/>
      <c r="DV114" s="871" t="s">
        <v>126</v>
      </c>
      <c r="DW114" s="872"/>
      <c r="DX114" s="872"/>
      <c r="DY114" s="872"/>
      <c r="DZ114" s="873"/>
    </row>
    <row r="115" spans="1:130" s="247" customFormat="1" ht="26.25" customHeight="1" x14ac:dyDescent="0.15">
      <c r="A115" s="965"/>
      <c r="B115" s="966"/>
      <c r="C115" s="794" t="s">
        <v>453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15042</v>
      </c>
      <c r="AB115" s="970"/>
      <c r="AC115" s="970"/>
      <c r="AD115" s="970"/>
      <c r="AE115" s="971"/>
      <c r="AF115" s="972">
        <v>14662</v>
      </c>
      <c r="AG115" s="970"/>
      <c r="AH115" s="970"/>
      <c r="AI115" s="970"/>
      <c r="AJ115" s="971"/>
      <c r="AK115" s="972">
        <v>14282</v>
      </c>
      <c r="AL115" s="970"/>
      <c r="AM115" s="970"/>
      <c r="AN115" s="970"/>
      <c r="AO115" s="971"/>
      <c r="AP115" s="973">
        <v>0.5</v>
      </c>
      <c r="AQ115" s="974"/>
      <c r="AR115" s="974"/>
      <c r="AS115" s="974"/>
      <c r="AT115" s="975"/>
      <c r="AU115" s="983"/>
      <c r="AV115" s="984"/>
      <c r="AW115" s="984"/>
      <c r="AX115" s="984"/>
      <c r="AY115" s="984"/>
      <c r="AZ115" s="859" t="s">
        <v>454</v>
      </c>
      <c r="BA115" s="794"/>
      <c r="BB115" s="794"/>
      <c r="BC115" s="794"/>
      <c r="BD115" s="794"/>
      <c r="BE115" s="794"/>
      <c r="BF115" s="794"/>
      <c r="BG115" s="794"/>
      <c r="BH115" s="794"/>
      <c r="BI115" s="794"/>
      <c r="BJ115" s="794"/>
      <c r="BK115" s="794"/>
      <c r="BL115" s="794"/>
      <c r="BM115" s="794"/>
      <c r="BN115" s="794"/>
      <c r="BO115" s="794"/>
      <c r="BP115" s="795"/>
      <c r="BQ115" s="860">
        <v>4766</v>
      </c>
      <c r="BR115" s="861"/>
      <c r="BS115" s="861"/>
      <c r="BT115" s="861"/>
      <c r="BU115" s="861"/>
      <c r="BV115" s="861">
        <v>3575</v>
      </c>
      <c r="BW115" s="861"/>
      <c r="BX115" s="861"/>
      <c r="BY115" s="861"/>
      <c r="BZ115" s="861"/>
      <c r="CA115" s="861">
        <v>2383</v>
      </c>
      <c r="CB115" s="861"/>
      <c r="CC115" s="861"/>
      <c r="CD115" s="861"/>
      <c r="CE115" s="861"/>
      <c r="CF115" s="922">
        <v>0.1</v>
      </c>
      <c r="CG115" s="923"/>
      <c r="CH115" s="923"/>
      <c r="CI115" s="923"/>
      <c r="CJ115" s="923"/>
      <c r="CK115" s="978"/>
      <c r="CL115" s="865"/>
      <c r="CM115" s="859" t="s">
        <v>455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126</v>
      </c>
      <c r="DH115" s="824"/>
      <c r="DI115" s="824"/>
      <c r="DJ115" s="824"/>
      <c r="DK115" s="825"/>
      <c r="DL115" s="826" t="s">
        <v>126</v>
      </c>
      <c r="DM115" s="824"/>
      <c r="DN115" s="824"/>
      <c r="DO115" s="824"/>
      <c r="DP115" s="825"/>
      <c r="DQ115" s="826" t="s">
        <v>126</v>
      </c>
      <c r="DR115" s="824"/>
      <c r="DS115" s="824"/>
      <c r="DT115" s="824"/>
      <c r="DU115" s="825"/>
      <c r="DV115" s="871" t="s">
        <v>126</v>
      </c>
      <c r="DW115" s="872"/>
      <c r="DX115" s="872"/>
      <c r="DY115" s="872"/>
      <c r="DZ115" s="873"/>
    </row>
    <row r="116" spans="1:130" s="247" customFormat="1" ht="26.25" customHeight="1" x14ac:dyDescent="0.15">
      <c r="A116" s="967"/>
      <c r="B116" s="968"/>
      <c r="C116" s="927" t="s">
        <v>456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106</v>
      </c>
      <c r="AB116" s="824"/>
      <c r="AC116" s="824"/>
      <c r="AD116" s="824"/>
      <c r="AE116" s="825"/>
      <c r="AF116" s="826">
        <v>35</v>
      </c>
      <c r="AG116" s="824"/>
      <c r="AH116" s="824"/>
      <c r="AI116" s="824"/>
      <c r="AJ116" s="825"/>
      <c r="AK116" s="826">
        <v>218</v>
      </c>
      <c r="AL116" s="824"/>
      <c r="AM116" s="824"/>
      <c r="AN116" s="824"/>
      <c r="AO116" s="825"/>
      <c r="AP116" s="871">
        <v>0</v>
      </c>
      <c r="AQ116" s="872"/>
      <c r="AR116" s="872"/>
      <c r="AS116" s="872"/>
      <c r="AT116" s="873"/>
      <c r="AU116" s="983"/>
      <c r="AV116" s="984"/>
      <c r="AW116" s="984"/>
      <c r="AX116" s="984"/>
      <c r="AY116" s="984"/>
      <c r="AZ116" s="910" t="s">
        <v>457</v>
      </c>
      <c r="BA116" s="911"/>
      <c r="BB116" s="911"/>
      <c r="BC116" s="911"/>
      <c r="BD116" s="911"/>
      <c r="BE116" s="911"/>
      <c r="BF116" s="911"/>
      <c r="BG116" s="911"/>
      <c r="BH116" s="911"/>
      <c r="BI116" s="911"/>
      <c r="BJ116" s="911"/>
      <c r="BK116" s="911"/>
      <c r="BL116" s="911"/>
      <c r="BM116" s="911"/>
      <c r="BN116" s="911"/>
      <c r="BO116" s="911"/>
      <c r="BP116" s="912"/>
      <c r="BQ116" s="860" t="s">
        <v>126</v>
      </c>
      <c r="BR116" s="861"/>
      <c r="BS116" s="861"/>
      <c r="BT116" s="861"/>
      <c r="BU116" s="861"/>
      <c r="BV116" s="861" t="s">
        <v>126</v>
      </c>
      <c r="BW116" s="861"/>
      <c r="BX116" s="861"/>
      <c r="BY116" s="861"/>
      <c r="BZ116" s="861"/>
      <c r="CA116" s="861" t="s">
        <v>126</v>
      </c>
      <c r="CB116" s="861"/>
      <c r="CC116" s="861"/>
      <c r="CD116" s="861"/>
      <c r="CE116" s="861"/>
      <c r="CF116" s="922" t="s">
        <v>126</v>
      </c>
      <c r="CG116" s="923"/>
      <c r="CH116" s="923"/>
      <c r="CI116" s="923"/>
      <c r="CJ116" s="923"/>
      <c r="CK116" s="978"/>
      <c r="CL116" s="865"/>
      <c r="CM116" s="868" t="s">
        <v>458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28944</v>
      </c>
      <c r="DH116" s="824"/>
      <c r="DI116" s="824"/>
      <c r="DJ116" s="824"/>
      <c r="DK116" s="825"/>
      <c r="DL116" s="826">
        <v>14282</v>
      </c>
      <c r="DM116" s="824"/>
      <c r="DN116" s="824"/>
      <c r="DO116" s="824"/>
      <c r="DP116" s="825"/>
      <c r="DQ116" s="826" t="s">
        <v>126</v>
      </c>
      <c r="DR116" s="824"/>
      <c r="DS116" s="824"/>
      <c r="DT116" s="824"/>
      <c r="DU116" s="825"/>
      <c r="DV116" s="871" t="s">
        <v>126</v>
      </c>
      <c r="DW116" s="872"/>
      <c r="DX116" s="872"/>
      <c r="DY116" s="872"/>
      <c r="DZ116" s="873"/>
    </row>
    <row r="117" spans="1:130" s="247"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459</v>
      </c>
      <c r="Z117" s="950"/>
      <c r="AA117" s="955">
        <v>1248027</v>
      </c>
      <c r="AB117" s="956"/>
      <c r="AC117" s="956"/>
      <c r="AD117" s="956"/>
      <c r="AE117" s="957"/>
      <c r="AF117" s="958">
        <v>1207905</v>
      </c>
      <c r="AG117" s="956"/>
      <c r="AH117" s="956"/>
      <c r="AI117" s="956"/>
      <c r="AJ117" s="957"/>
      <c r="AK117" s="958">
        <v>1251061</v>
      </c>
      <c r="AL117" s="956"/>
      <c r="AM117" s="956"/>
      <c r="AN117" s="956"/>
      <c r="AO117" s="957"/>
      <c r="AP117" s="959"/>
      <c r="AQ117" s="960"/>
      <c r="AR117" s="960"/>
      <c r="AS117" s="960"/>
      <c r="AT117" s="961"/>
      <c r="AU117" s="983"/>
      <c r="AV117" s="984"/>
      <c r="AW117" s="984"/>
      <c r="AX117" s="984"/>
      <c r="AY117" s="984"/>
      <c r="AZ117" s="910" t="s">
        <v>460</v>
      </c>
      <c r="BA117" s="911"/>
      <c r="BB117" s="911"/>
      <c r="BC117" s="911"/>
      <c r="BD117" s="911"/>
      <c r="BE117" s="911"/>
      <c r="BF117" s="911"/>
      <c r="BG117" s="911"/>
      <c r="BH117" s="911"/>
      <c r="BI117" s="911"/>
      <c r="BJ117" s="911"/>
      <c r="BK117" s="911"/>
      <c r="BL117" s="911"/>
      <c r="BM117" s="911"/>
      <c r="BN117" s="911"/>
      <c r="BO117" s="911"/>
      <c r="BP117" s="912"/>
      <c r="BQ117" s="860" t="s">
        <v>126</v>
      </c>
      <c r="BR117" s="861"/>
      <c r="BS117" s="861"/>
      <c r="BT117" s="861"/>
      <c r="BU117" s="861"/>
      <c r="BV117" s="861" t="s">
        <v>126</v>
      </c>
      <c r="BW117" s="861"/>
      <c r="BX117" s="861"/>
      <c r="BY117" s="861"/>
      <c r="BZ117" s="861"/>
      <c r="CA117" s="861" t="s">
        <v>126</v>
      </c>
      <c r="CB117" s="861"/>
      <c r="CC117" s="861"/>
      <c r="CD117" s="861"/>
      <c r="CE117" s="861"/>
      <c r="CF117" s="922" t="s">
        <v>126</v>
      </c>
      <c r="CG117" s="923"/>
      <c r="CH117" s="923"/>
      <c r="CI117" s="923"/>
      <c r="CJ117" s="923"/>
      <c r="CK117" s="978"/>
      <c r="CL117" s="865"/>
      <c r="CM117" s="868" t="s">
        <v>461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126</v>
      </c>
      <c r="DH117" s="824"/>
      <c r="DI117" s="824"/>
      <c r="DJ117" s="824"/>
      <c r="DK117" s="825"/>
      <c r="DL117" s="826" t="s">
        <v>126</v>
      </c>
      <c r="DM117" s="824"/>
      <c r="DN117" s="824"/>
      <c r="DO117" s="824"/>
      <c r="DP117" s="825"/>
      <c r="DQ117" s="826" t="s">
        <v>126</v>
      </c>
      <c r="DR117" s="824"/>
      <c r="DS117" s="824"/>
      <c r="DT117" s="824"/>
      <c r="DU117" s="825"/>
      <c r="DV117" s="871" t="s">
        <v>126</v>
      </c>
      <c r="DW117" s="872"/>
      <c r="DX117" s="872"/>
      <c r="DY117" s="872"/>
      <c r="DZ117" s="873"/>
    </row>
    <row r="118" spans="1:130" s="247" customFormat="1" ht="26.25" customHeight="1" x14ac:dyDescent="0.15">
      <c r="A118" s="948" t="s">
        <v>435</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433</v>
      </c>
      <c r="AB118" s="949"/>
      <c r="AC118" s="949"/>
      <c r="AD118" s="949"/>
      <c r="AE118" s="950"/>
      <c r="AF118" s="951" t="s">
        <v>311</v>
      </c>
      <c r="AG118" s="949"/>
      <c r="AH118" s="949"/>
      <c r="AI118" s="949"/>
      <c r="AJ118" s="950"/>
      <c r="AK118" s="951" t="s">
        <v>310</v>
      </c>
      <c r="AL118" s="949"/>
      <c r="AM118" s="949"/>
      <c r="AN118" s="949"/>
      <c r="AO118" s="950"/>
      <c r="AP118" s="952" t="s">
        <v>434</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126</v>
      </c>
      <c r="BR118" s="892"/>
      <c r="BS118" s="892"/>
      <c r="BT118" s="892"/>
      <c r="BU118" s="892"/>
      <c r="BV118" s="892" t="s">
        <v>126</v>
      </c>
      <c r="BW118" s="892"/>
      <c r="BX118" s="892"/>
      <c r="BY118" s="892"/>
      <c r="BZ118" s="892"/>
      <c r="CA118" s="892" t="s">
        <v>126</v>
      </c>
      <c r="CB118" s="892"/>
      <c r="CC118" s="892"/>
      <c r="CD118" s="892"/>
      <c r="CE118" s="892"/>
      <c r="CF118" s="922" t="s">
        <v>126</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126</v>
      </c>
      <c r="DH118" s="824"/>
      <c r="DI118" s="824"/>
      <c r="DJ118" s="824"/>
      <c r="DK118" s="825"/>
      <c r="DL118" s="826" t="s">
        <v>126</v>
      </c>
      <c r="DM118" s="824"/>
      <c r="DN118" s="824"/>
      <c r="DO118" s="824"/>
      <c r="DP118" s="825"/>
      <c r="DQ118" s="826" t="s">
        <v>126</v>
      </c>
      <c r="DR118" s="824"/>
      <c r="DS118" s="824"/>
      <c r="DT118" s="824"/>
      <c r="DU118" s="825"/>
      <c r="DV118" s="871" t="s">
        <v>126</v>
      </c>
      <c r="DW118" s="872"/>
      <c r="DX118" s="872"/>
      <c r="DY118" s="872"/>
      <c r="DZ118" s="873"/>
    </row>
    <row r="119" spans="1:130" s="247" customFormat="1" ht="26.25" customHeight="1" x14ac:dyDescent="0.15">
      <c r="A119" s="862" t="s">
        <v>438</v>
      </c>
      <c r="B119" s="863"/>
      <c r="C119" s="938" t="s">
        <v>439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126</v>
      </c>
      <c r="AB119" s="942"/>
      <c r="AC119" s="942"/>
      <c r="AD119" s="942"/>
      <c r="AE119" s="943"/>
      <c r="AF119" s="944" t="s">
        <v>126</v>
      </c>
      <c r="AG119" s="942"/>
      <c r="AH119" s="942"/>
      <c r="AI119" s="942"/>
      <c r="AJ119" s="943"/>
      <c r="AK119" s="944" t="s">
        <v>126</v>
      </c>
      <c r="AL119" s="942"/>
      <c r="AM119" s="942"/>
      <c r="AN119" s="942"/>
      <c r="AO119" s="943"/>
      <c r="AP119" s="945" t="s">
        <v>126</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464</v>
      </c>
      <c r="BP119" s="925"/>
      <c r="BQ119" s="929">
        <v>11414131</v>
      </c>
      <c r="BR119" s="892"/>
      <c r="BS119" s="892"/>
      <c r="BT119" s="892"/>
      <c r="BU119" s="892"/>
      <c r="BV119" s="892">
        <v>10797006</v>
      </c>
      <c r="BW119" s="892"/>
      <c r="BX119" s="892"/>
      <c r="BY119" s="892"/>
      <c r="BZ119" s="892"/>
      <c r="CA119" s="892">
        <v>10431168</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126</v>
      </c>
      <c r="DH119" s="807"/>
      <c r="DI119" s="807"/>
      <c r="DJ119" s="807"/>
      <c r="DK119" s="808"/>
      <c r="DL119" s="809" t="s">
        <v>126</v>
      </c>
      <c r="DM119" s="807"/>
      <c r="DN119" s="807"/>
      <c r="DO119" s="807"/>
      <c r="DP119" s="808"/>
      <c r="DQ119" s="809" t="s">
        <v>126</v>
      </c>
      <c r="DR119" s="807"/>
      <c r="DS119" s="807"/>
      <c r="DT119" s="807"/>
      <c r="DU119" s="808"/>
      <c r="DV119" s="895" t="s">
        <v>126</v>
      </c>
      <c r="DW119" s="896"/>
      <c r="DX119" s="896"/>
      <c r="DY119" s="896"/>
      <c r="DZ119" s="897"/>
    </row>
    <row r="120" spans="1:130" s="247" customFormat="1" ht="26.25" customHeight="1" x14ac:dyDescent="0.15">
      <c r="A120" s="864"/>
      <c r="B120" s="865"/>
      <c r="C120" s="868" t="s">
        <v>442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126</v>
      </c>
      <c r="AB120" s="824"/>
      <c r="AC120" s="824"/>
      <c r="AD120" s="824"/>
      <c r="AE120" s="825"/>
      <c r="AF120" s="826" t="s">
        <v>126</v>
      </c>
      <c r="AG120" s="824"/>
      <c r="AH120" s="824"/>
      <c r="AI120" s="824"/>
      <c r="AJ120" s="825"/>
      <c r="AK120" s="826" t="s">
        <v>126</v>
      </c>
      <c r="AL120" s="824"/>
      <c r="AM120" s="824"/>
      <c r="AN120" s="824"/>
      <c r="AO120" s="825"/>
      <c r="AP120" s="871" t="s">
        <v>126</v>
      </c>
      <c r="AQ120" s="872"/>
      <c r="AR120" s="872"/>
      <c r="AS120" s="872"/>
      <c r="AT120" s="873"/>
      <c r="AU120" s="930" t="s">
        <v>466</v>
      </c>
      <c r="AV120" s="931"/>
      <c r="AW120" s="931"/>
      <c r="AX120" s="931"/>
      <c r="AY120" s="932"/>
      <c r="AZ120" s="907" t="s">
        <v>467</v>
      </c>
      <c r="BA120" s="852"/>
      <c r="BB120" s="852"/>
      <c r="BC120" s="852"/>
      <c r="BD120" s="852"/>
      <c r="BE120" s="852"/>
      <c r="BF120" s="852"/>
      <c r="BG120" s="852"/>
      <c r="BH120" s="852"/>
      <c r="BI120" s="852"/>
      <c r="BJ120" s="852"/>
      <c r="BK120" s="852"/>
      <c r="BL120" s="852"/>
      <c r="BM120" s="852"/>
      <c r="BN120" s="852"/>
      <c r="BO120" s="852"/>
      <c r="BP120" s="853"/>
      <c r="BQ120" s="908">
        <v>3396671</v>
      </c>
      <c r="BR120" s="889"/>
      <c r="BS120" s="889"/>
      <c r="BT120" s="889"/>
      <c r="BU120" s="889"/>
      <c r="BV120" s="889">
        <v>3463647</v>
      </c>
      <c r="BW120" s="889"/>
      <c r="BX120" s="889"/>
      <c r="BY120" s="889"/>
      <c r="BZ120" s="889"/>
      <c r="CA120" s="889">
        <v>3439705</v>
      </c>
      <c r="CB120" s="889"/>
      <c r="CC120" s="889"/>
      <c r="CD120" s="889"/>
      <c r="CE120" s="889"/>
      <c r="CF120" s="913">
        <v>112.1</v>
      </c>
      <c r="CG120" s="914"/>
      <c r="CH120" s="914"/>
      <c r="CI120" s="914"/>
      <c r="CJ120" s="914"/>
      <c r="CK120" s="915" t="s">
        <v>468</v>
      </c>
      <c r="CL120" s="899"/>
      <c r="CM120" s="899"/>
      <c r="CN120" s="899"/>
      <c r="CO120" s="900"/>
      <c r="CP120" s="919" t="s">
        <v>412</v>
      </c>
      <c r="CQ120" s="920"/>
      <c r="CR120" s="920"/>
      <c r="CS120" s="920"/>
      <c r="CT120" s="920"/>
      <c r="CU120" s="920"/>
      <c r="CV120" s="920"/>
      <c r="CW120" s="920"/>
      <c r="CX120" s="920"/>
      <c r="CY120" s="920"/>
      <c r="CZ120" s="920"/>
      <c r="DA120" s="920"/>
      <c r="DB120" s="920"/>
      <c r="DC120" s="920"/>
      <c r="DD120" s="920"/>
      <c r="DE120" s="920"/>
      <c r="DF120" s="921"/>
      <c r="DG120" s="908">
        <v>1365539</v>
      </c>
      <c r="DH120" s="889"/>
      <c r="DI120" s="889"/>
      <c r="DJ120" s="889"/>
      <c r="DK120" s="889"/>
      <c r="DL120" s="889">
        <v>1358773</v>
      </c>
      <c r="DM120" s="889"/>
      <c r="DN120" s="889"/>
      <c r="DO120" s="889"/>
      <c r="DP120" s="889"/>
      <c r="DQ120" s="889">
        <v>1346221</v>
      </c>
      <c r="DR120" s="889"/>
      <c r="DS120" s="889"/>
      <c r="DT120" s="889"/>
      <c r="DU120" s="889"/>
      <c r="DV120" s="890">
        <v>43.9</v>
      </c>
      <c r="DW120" s="890"/>
      <c r="DX120" s="890"/>
      <c r="DY120" s="890"/>
      <c r="DZ120" s="891"/>
    </row>
    <row r="121" spans="1:130" s="247" customFormat="1" ht="26.25" customHeight="1" x14ac:dyDescent="0.15">
      <c r="A121" s="864"/>
      <c r="B121" s="865"/>
      <c r="C121" s="910" t="s">
        <v>469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126</v>
      </c>
      <c r="AB121" s="824"/>
      <c r="AC121" s="824"/>
      <c r="AD121" s="824"/>
      <c r="AE121" s="825"/>
      <c r="AF121" s="826" t="s">
        <v>126</v>
      </c>
      <c r="AG121" s="824"/>
      <c r="AH121" s="824"/>
      <c r="AI121" s="824"/>
      <c r="AJ121" s="825"/>
      <c r="AK121" s="826" t="s">
        <v>126</v>
      </c>
      <c r="AL121" s="824"/>
      <c r="AM121" s="824"/>
      <c r="AN121" s="824"/>
      <c r="AO121" s="825"/>
      <c r="AP121" s="871" t="s">
        <v>126</v>
      </c>
      <c r="AQ121" s="872"/>
      <c r="AR121" s="872"/>
      <c r="AS121" s="872"/>
      <c r="AT121" s="873"/>
      <c r="AU121" s="933"/>
      <c r="AV121" s="934"/>
      <c r="AW121" s="934"/>
      <c r="AX121" s="934"/>
      <c r="AY121" s="935"/>
      <c r="AZ121" s="859" t="s">
        <v>470</v>
      </c>
      <c r="BA121" s="794"/>
      <c r="BB121" s="794"/>
      <c r="BC121" s="794"/>
      <c r="BD121" s="794"/>
      <c r="BE121" s="794"/>
      <c r="BF121" s="794"/>
      <c r="BG121" s="794"/>
      <c r="BH121" s="794"/>
      <c r="BI121" s="794"/>
      <c r="BJ121" s="794"/>
      <c r="BK121" s="794"/>
      <c r="BL121" s="794"/>
      <c r="BM121" s="794"/>
      <c r="BN121" s="794"/>
      <c r="BO121" s="794"/>
      <c r="BP121" s="795"/>
      <c r="BQ121" s="860">
        <v>41834</v>
      </c>
      <c r="BR121" s="861"/>
      <c r="BS121" s="861"/>
      <c r="BT121" s="861"/>
      <c r="BU121" s="861"/>
      <c r="BV121" s="861">
        <v>33939</v>
      </c>
      <c r="BW121" s="861"/>
      <c r="BX121" s="861"/>
      <c r="BY121" s="861"/>
      <c r="BZ121" s="861"/>
      <c r="CA121" s="861">
        <v>30186</v>
      </c>
      <c r="CB121" s="861"/>
      <c r="CC121" s="861"/>
      <c r="CD121" s="861"/>
      <c r="CE121" s="861"/>
      <c r="CF121" s="922">
        <v>1</v>
      </c>
      <c r="CG121" s="923"/>
      <c r="CH121" s="923"/>
      <c r="CI121" s="923"/>
      <c r="CJ121" s="923"/>
      <c r="CK121" s="916"/>
      <c r="CL121" s="902"/>
      <c r="CM121" s="902"/>
      <c r="CN121" s="902"/>
      <c r="CO121" s="903"/>
      <c r="CP121" s="882" t="s">
        <v>410</v>
      </c>
      <c r="CQ121" s="883"/>
      <c r="CR121" s="883"/>
      <c r="CS121" s="883"/>
      <c r="CT121" s="883"/>
      <c r="CU121" s="883"/>
      <c r="CV121" s="883"/>
      <c r="CW121" s="883"/>
      <c r="CX121" s="883"/>
      <c r="CY121" s="883"/>
      <c r="CZ121" s="883"/>
      <c r="DA121" s="883"/>
      <c r="DB121" s="883"/>
      <c r="DC121" s="883"/>
      <c r="DD121" s="883"/>
      <c r="DE121" s="883"/>
      <c r="DF121" s="884"/>
      <c r="DG121" s="860">
        <v>1012061</v>
      </c>
      <c r="DH121" s="861"/>
      <c r="DI121" s="861"/>
      <c r="DJ121" s="861"/>
      <c r="DK121" s="861"/>
      <c r="DL121" s="861">
        <v>972358</v>
      </c>
      <c r="DM121" s="861"/>
      <c r="DN121" s="861"/>
      <c r="DO121" s="861"/>
      <c r="DP121" s="861"/>
      <c r="DQ121" s="861">
        <v>975188</v>
      </c>
      <c r="DR121" s="861"/>
      <c r="DS121" s="861"/>
      <c r="DT121" s="861"/>
      <c r="DU121" s="861"/>
      <c r="DV121" s="838">
        <v>31.8</v>
      </c>
      <c r="DW121" s="838"/>
      <c r="DX121" s="838"/>
      <c r="DY121" s="838"/>
      <c r="DZ121" s="839"/>
    </row>
    <row r="122" spans="1:130" s="247" customFormat="1" ht="26.25" customHeight="1" x14ac:dyDescent="0.15">
      <c r="A122" s="864"/>
      <c r="B122" s="865"/>
      <c r="C122" s="868" t="s">
        <v>452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126</v>
      </c>
      <c r="AB122" s="824"/>
      <c r="AC122" s="824"/>
      <c r="AD122" s="824"/>
      <c r="AE122" s="825"/>
      <c r="AF122" s="826" t="s">
        <v>126</v>
      </c>
      <c r="AG122" s="824"/>
      <c r="AH122" s="824"/>
      <c r="AI122" s="824"/>
      <c r="AJ122" s="825"/>
      <c r="AK122" s="826" t="s">
        <v>126</v>
      </c>
      <c r="AL122" s="824"/>
      <c r="AM122" s="824"/>
      <c r="AN122" s="824"/>
      <c r="AO122" s="825"/>
      <c r="AP122" s="871" t="s">
        <v>126</v>
      </c>
      <c r="AQ122" s="872"/>
      <c r="AR122" s="872"/>
      <c r="AS122" s="872"/>
      <c r="AT122" s="873"/>
      <c r="AU122" s="933"/>
      <c r="AV122" s="934"/>
      <c r="AW122" s="934"/>
      <c r="AX122" s="934"/>
      <c r="AY122" s="935"/>
      <c r="AZ122" s="926" t="s">
        <v>471</v>
      </c>
      <c r="BA122" s="927"/>
      <c r="BB122" s="927"/>
      <c r="BC122" s="927"/>
      <c r="BD122" s="927"/>
      <c r="BE122" s="927"/>
      <c r="BF122" s="927"/>
      <c r="BG122" s="927"/>
      <c r="BH122" s="927"/>
      <c r="BI122" s="927"/>
      <c r="BJ122" s="927"/>
      <c r="BK122" s="927"/>
      <c r="BL122" s="927"/>
      <c r="BM122" s="927"/>
      <c r="BN122" s="927"/>
      <c r="BO122" s="927"/>
      <c r="BP122" s="928"/>
      <c r="BQ122" s="929">
        <v>7696869</v>
      </c>
      <c r="BR122" s="892"/>
      <c r="BS122" s="892"/>
      <c r="BT122" s="892"/>
      <c r="BU122" s="892"/>
      <c r="BV122" s="892">
        <v>7504730</v>
      </c>
      <c r="BW122" s="892"/>
      <c r="BX122" s="892"/>
      <c r="BY122" s="892"/>
      <c r="BZ122" s="892"/>
      <c r="CA122" s="892">
        <v>6969572</v>
      </c>
      <c r="CB122" s="892"/>
      <c r="CC122" s="892"/>
      <c r="CD122" s="892"/>
      <c r="CE122" s="892"/>
      <c r="CF122" s="893">
        <v>227.2</v>
      </c>
      <c r="CG122" s="894"/>
      <c r="CH122" s="894"/>
      <c r="CI122" s="894"/>
      <c r="CJ122" s="894"/>
      <c r="CK122" s="916"/>
      <c r="CL122" s="902"/>
      <c r="CM122" s="902"/>
      <c r="CN122" s="902"/>
      <c r="CO122" s="903"/>
      <c r="CP122" s="882" t="s">
        <v>472</v>
      </c>
      <c r="CQ122" s="883"/>
      <c r="CR122" s="883"/>
      <c r="CS122" s="883"/>
      <c r="CT122" s="883"/>
      <c r="CU122" s="883"/>
      <c r="CV122" s="883"/>
      <c r="CW122" s="883"/>
      <c r="CX122" s="883"/>
      <c r="CY122" s="883"/>
      <c r="CZ122" s="883"/>
      <c r="DA122" s="883"/>
      <c r="DB122" s="883"/>
      <c r="DC122" s="883"/>
      <c r="DD122" s="883"/>
      <c r="DE122" s="883"/>
      <c r="DF122" s="884"/>
      <c r="DG122" s="860">
        <v>446977</v>
      </c>
      <c r="DH122" s="861"/>
      <c r="DI122" s="861"/>
      <c r="DJ122" s="861"/>
      <c r="DK122" s="861"/>
      <c r="DL122" s="861">
        <v>424896</v>
      </c>
      <c r="DM122" s="861"/>
      <c r="DN122" s="861"/>
      <c r="DO122" s="861"/>
      <c r="DP122" s="861"/>
      <c r="DQ122" s="861">
        <v>390814</v>
      </c>
      <c r="DR122" s="861"/>
      <c r="DS122" s="861"/>
      <c r="DT122" s="861"/>
      <c r="DU122" s="861"/>
      <c r="DV122" s="838">
        <v>12.7</v>
      </c>
      <c r="DW122" s="838"/>
      <c r="DX122" s="838"/>
      <c r="DY122" s="838"/>
      <c r="DZ122" s="839"/>
    </row>
    <row r="123" spans="1:130" s="247" customFormat="1" ht="26.25" customHeight="1" x14ac:dyDescent="0.15">
      <c r="A123" s="864"/>
      <c r="B123" s="865"/>
      <c r="C123" s="868" t="s">
        <v>458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126</v>
      </c>
      <c r="AB123" s="824"/>
      <c r="AC123" s="824"/>
      <c r="AD123" s="824"/>
      <c r="AE123" s="825"/>
      <c r="AF123" s="826" t="s">
        <v>126</v>
      </c>
      <c r="AG123" s="824"/>
      <c r="AH123" s="824"/>
      <c r="AI123" s="824"/>
      <c r="AJ123" s="825"/>
      <c r="AK123" s="826" t="s">
        <v>126</v>
      </c>
      <c r="AL123" s="824"/>
      <c r="AM123" s="824"/>
      <c r="AN123" s="824"/>
      <c r="AO123" s="825"/>
      <c r="AP123" s="871" t="s">
        <v>126</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473</v>
      </c>
      <c r="BP123" s="925"/>
      <c r="BQ123" s="879">
        <v>11135374</v>
      </c>
      <c r="BR123" s="880"/>
      <c r="BS123" s="880"/>
      <c r="BT123" s="880"/>
      <c r="BU123" s="880"/>
      <c r="BV123" s="880">
        <v>11002316</v>
      </c>
      <c r="BW123" s="880"/>
      <c r="BX123" s="880"/>
      <c r="BY123" s="880"/>
      <c r="BZ123" s="880"/>
      <c r="CA123" s="880">
        <v>10439463</v>
      </c>
      <c r="CB123" s="880"/>
      <c r="CC123" s="880"/>
      <c r="CD123" s="880"/>
      <c r="CE123" s="880"/>
      <c r="CF123" s="790"/>
      <c r="CG123" s="791"/>
      <c r="CH123" s="791"/>
      <c r="CI123" s="791"/>
      <c r="CJ123" s="881"/>
      <c r="CK123" s="916"/>
      <c r="CL123" s="902"/>
      <c r="CM123" s="902"/>
      <c r="CN123" s="902"/>
      <c r="CO123" s="903"/>
      <c r="CP123" s="882" t="s">
        <v>474</v>
      </c>
      <c r="CQ123" s="883"/>
      <c r="CR123" s="883"/>
      <c r="CS123" s="883"/>
      <c r="CT123" s="883"/>
      <c r="CU123" s="883"/>
      <c r="CV123" s="883"/>
      <c r="CW123" s="883"/>
      <c r="CX123" s="883"/>
      <c r="CY123" s="883"/>
      <c r="CZ123" s="883"/>
      <c r="DA123" s="883"/>
      <c r="DB123" s="883"/>
      <c r="DC123" s="883"/>
      <c r="DD123" s="883"/>
      <c r="DE123" s="883"/>
      <c r="DF123" s="884"/>
      <c r="DG123" s="823">
        <v>208712</v>
      </c>
      <c r="DH123" s="824"/>
      <c r="DI123" s="824"/>
      <c r="DJ123" s="824"/>
      <c r="DK123" s="825"/>
      <c r="DL123" s="826">
        <v>197523</v>
      </c>
      <c r="DM123" s="824"/>
      <c r="DN123" s="824"/>
      <c r="DO123" s="824"/>
      <c r="DP123" s="825"/>
      <c r="DQ123" s="826">
        <v>185470</v>
      </c>
      <c r="DR123" s="824"/>
      <c r="DS123" s="824"/>
      <c r="DT123" s="824"/>
      <c r="DU123" s="825"/>
      <c r="DV123" s="871">
        <v>6</v>
      </c>
      <c r="DW123" s="872"/>
      <c r="DX123" s="872"/>
      <c r="DY123" s="872"/>
      <c r="DZ123" s="873"/>
    </row>
    <row r="124" spans="1:130" s="247" customFormat="1" ht="26.25" customHeight="1" thickBot="1" x14ac:dyDescent="0.2">
      <c r="A124" s="864"/>
      <c r="B124" s="865"/>
      <c r="C124" s="868" t="s">
        <v>461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126</v>
      </c>
      <c r="AB124" s="824"/>
      <c r="AC124" s="824"/>
      <c r="AD124" s="824"/>
      <c r="AE124" s="825"/>
      <c r="AF124" s="826" t="s">
        <v>126</v>
      </c>
      <c r="AG124" s="824"/>
      <c r="AH124" s="824"/>
      <c r="AI124" s="824"/>
      <c r="AJ124" s="825"/>
      <c r="AK124" s="826" t="s">
        <v>126</v>
      </c>
      <c r="AL124" s="824"/>
      <c r="AM124" s="824"/>
      <c r="AN124" s="824"/>
      <c r="AO124" s="825"/>
      <c r="AP124" s="871" t="s">
        <v>126</v>
      </c>
      <c r="AQ124" s="872"/>
      <c r="AR124" s="872"/>
      <c r="AS124" s="872"/>
      <c r="AT124" s="873"/>
      <c r="AU124" s="874" t="s">
        <v>475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8.6999999999999993</v>
      </c>
      <c r="BR124" s="878"/>
      <c r="BS124" s="878"/>
      <c r="BT124" s="878"/>
      <c r="BU124" s="878"/>
      <c r="BV124" s="878" t="s">
        <v>126</v>
      </c>
      <c r="BW124" s="878"/>
      <c r="BX124" s="878"/>
      <c r="BY124" s="878"/>
      <c r="BZ124" s="878"/>
      <c r="CA124" s="878" t="s">
        <v>126</v>
      </c>
      <c r="CB124" s="878"/>
      <c r="CC124" s="878"/>
      <c r="CD124" s="878"/>
      <c r="CE124" s="878"/>
      <c r="CF124" s="768"/>
      <c r="CG124" s="769"/>
      <c r="CH124" s="769"/>
      <c r="CI124" s="769"/>
      <c r="CJ124" s="909"/>
      <c r="CK124" s="917"/>
      <c r="CL124" s="917"/>
      <c r="CM124" s="917"/>
      <c r="CN124" s="917"/>
      <c r="CO124" s="918"/>
      <c r="CP124" s="882" t="s">
        <v>476</v>
      </c>
      <c r="CQ124" s="883"/>
      <c r="CR124" s="883"/>
      <c r="CS124" s="883"/>
      <c r="CT124" s="883"/>
      <c r="CU124" s="883"/>
      <c r="CV124" s="883"/>
      <c r="CW124" s="883"/>
      <c r="CX124" s="883"/>
      <c r="CY124" s="883"/>
      <c r="CZ124" s="883"/>
      <c r="DA124" s="883"/>
      <c r="DB124" s="883"/>
      <c r="DC124" s="883"/>
      <c r="DD124" s="883"/>
      <c r="DE124" s="883"/>
      <c r="DF124" s="884"/>
      <c r="DG124" s="806">
        <v>5712</v>
      </c>
      <c r="DH124" s="807"/>
      <c r="DI124" s="807"/>
      <c r="DJ124" s="807"/>
      <c r="DK124" s="808"/>
      <c r="DL124" s="809">
        <v>4909</v>
      </c>
      <c r="DM124" s="807"/>
      <c r="DN124" s="807"/>
      <c r="DO124" s="807"/>
      <c r="DP124" s="808"/>
      <c r="DQ124" s="809">
        <v>3940</v>
      </c>
      <c r="DR124" s="807"/>
      <c r="DS124" s="807"/>
      <c r="DT124" s="807"/>
      <c r="DU124" s="808"/>
      <c r="DV124" s="895">
        <v>0.1</v>
      </c>
      <c r="DW124" s="896"/>
      <c r="DX124" s="896"/>
      <c r="DY124" s="896"/>
      <c r="DZ124" s="897"/>
    </row>
    <row r="125" spans="1:130" s="247" customFormat="1" ht="26.25" customHeight="1" x14ac:dyDescent="0.15">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126</v>
      </c>
      <c r="AB125" s="824"/>
      <c r="AC125" s="824"/>
      <c r="AD125" s="824"/>
      <c r="AE125" s="825"/>
      <c r="AF125" s="826" t="s">
        <v>126</v>
      </c>
      <c r="AG125" s="824"/>
      <c r="AH125" s="824"/>
      <c r="AI125" s="824"/>
      <c r="AJ125" s="825"/>
      <c r="AK125" s="826" t="s">
        <v>126</v>
      </c>
      <c r="AL125" s="824"/>
      <c r="AM125" s="824"/>
      <c r="AN125" s="824"/>
      <c r="AO125" s="825"/>
      <c r="AP125" s="871" t="s">
        <v>126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477</v>
      </c>
      <c r="CL125" s="899"/>
      <c r="CM125" s="899"/>
      <c r="CN125" s="899"/>
      <c r="CO125" s="900"/>
      <c r="CP125" s="907" t="s">
        <v>478</v>
      </c>
      <c r="CQ125" s="852"/>
      <c r="CR125" s="852"/>
      <c r="CS125" s="852"/>
      <c r="CT125" s="852"/>
      <c r="CU125" s="852"/>
      <c r="CV125" s="852"/>
      <c r="CW125" s="852"/>
      <c r="CX125" s="852"/>
      <c r="CY125" s="852"/>
      <c r="CZ125" s="852"/>
      <c r="DA125" s="852"/>
      <c r="DB125" s="852"/>
      <c r="DC125" s="852"/>
      <c r="DD125" s="852"/>
      <c r="DE125" s="852"/>
      <c r="DF125" s="853"/>
      <c r="DG125" s="908" t="s">
        <v>126</v>
      </c>
      <c r="DH125" s="889"/>
      <c r="DI125" s="889"/>
      <c r="DJ125" s="889"/>
      <c r="DK125" s="889"/>
      <c r="DL125" s="889" t="s">
        <v>126</v>
      </c>
      <c r="DM125" s="889"/>
      <c r="DN125" s="889"/>
      <c r="DO125" s="889"/>
      <c r="DP125" s="889"/>
      <c r="DQ125" s="889" t="s">
        <v>126</v>
      </c>
      <c r="DR125" s="889"/>
      <c r="DS125" s="889"/>
      <c r="DT125" s="889"/>
      <c r="DU125" s="889"/>
      <c r="DV125" s="890" t="s">
        <v>126</v>
      </c>
      <c r="DW125" s="890"/>
      <c r="DX125" s="890"/>
      <c r="DY125" s="890"/>
      <c r="DZ125" s="891"/>
    </row>
    <row r="126" spans="1:130" s="247" customFormat="1" ht="26.25" customHeight="1" thickBot="1" x14ac:dyDescent="0.2">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126</v>
      </c>
      <c r="AB126" s="824"/>
      <c r="AC126" s="824"/>
      <c r="AD126" s="824"/>
      <c r="AE126" s="825"/>
      <c r="AF126" s="826" t="s">
        <v>126</v>
      </c>
      <c r="AG126" s="824"/>
      <c r="AH126" s="824"/>
      <c r="AI126" s="824"/>
      <c r="AJ126" s="825"/>
      <c r="AK126" s="826" t="s">
        <v>126</v>
      </c>
      <c r="AL126" s="824"/>
      <c r="AM126" s="824"/>
      <c r="AN126" s="824"/>
      <c r="AO126" s="825"/>
      <c r="AP126" s="871" t="s">
        <v>126</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479</v>
      </c>
      <c r="CQ126" s="794"/>
      <c r="CR126" s="794"/>
      <c r="CS126" s="794"/>
      <c r="CT126" s="794"/>
      <c r="CU126" s="794"/>
      <c r="CV126" s="794"/>
      <c r="CW126" s="794"/>
      <c r="CX126" s="794"/>
      <c r="CY126" s="794"/>
      <c r="CZ126" s="794"/>
      <c r="DA126" s="794"/>
      <c r="DB126" s="794"/>
      <c r="DC126" s="794"/>
      <c r="DD126" s="794"/>
      <c r="DE126" s="794"/>
      <c r="DF126" s="795"/>
      <c r="DG126" s="860" t="s">
        <v>126</v>
      </c>
      <c r="DH126" s="861"/>
      <c r="DI126" s="861"/>
      <c r="DJ126" s="861"/>
      <c r="DK126" s="861"/>
      <c r="DL126" s="861" t="s">
        <v>126</v>
      </c>
      <c r="DM126" s="861"/>
      <c r="DN126" s="861"/>
      <c r="DO126" s="861"/>
      <c r="DP126" s="861"/>
      <c r="DQ126" s="861" t="s">
        <v>126</v>
      </c>
      <c r="DR126" s="861"/>
      <c r="DS126" s="861"/>
      <c r="DT126" s="861"/>
      <c r="DU126" s="861"/>
      <c r="DV126" s="838" t="s">
        <v>126</v>
      </c>
      <c r="DW126" s="838"/>
      <c r="DX126" s="838"/>
      <c r="DY126" s="838"/>
      <c r="DZ126" s="839"/>
    </row>
    <row r="127" spans="1:130" s="247" customFormat="1" ht="26.25" customHeight="1" x14ac:dyDescent="0.15">
      <c r="A127" s="866"/>
      <c r="B127" s="867"/>
      <c r="C127" s="885" t="s">
        <v>480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15042</v>
      </c>
      <c r="AB127" s="824"/>
      <c r="AC127" s="824"/>
      <c r="AD127" s="824"/>
      <c r="AE127" s="825"/>
      <c r="AF127" s="826">
        <v>14662</v>
      </c>
      <c r="AG127" s="824"/>
      <c r="AH127" s="824"/>
      <c r="AI127" s="824"/>
      <c r="AJ127" s="825"/>
      <c r="AK127" s="826">
        <v>14282</v>
      </c>
      <c r="AL127" s="824"/>
      <c r="AM127" s="824"/>
      <c r="AN127" s="824"/>
      <c r="AO127" s="825"/>
      <c r="AP127" s="871">
        <v>0.5</v>
      </c>
      <c r="AQ127" s="872"/>
      <c r="AR127" s="872"/>
      <c r="AS127" s="872"/>
      <c r="AT127" s="873"/>
      <c r="AU127" s="283"/>
      <c r="AV127" s="283"/>
      <c r="AW127" s="283"/>
      <c r="AX127" s="888" t="s">
        <v>481</v>
      </c>
      <c r="AY127" s="856"/>
      <c r="AZ127" s="856"/>
      <c r="BA127" s="856"/>
      <c r="BB127" s="856"/>
      <c r="BC127" s="856"/>
      <c r="BD127" s="856"/>
      <c r="BE127" s="857"/>
      <c r="BF127" s="855" t="s">
        <v>482</v>
      </c>
      <c r="BG127" s="856"/>
      <c r="BH127" s="856"/>
      <c r="BI127" s="856"/>
      <c r="BJ127" s="856"/>
      <c r="BK127" s="856"/>
      <c r="BL127" s="857"/>
      <c r="BM127" s="855" t="s">
        <v>483</v>
      </c>
      <c r="BN127" s="856"/>
      <c r="BO127" s="856"/>
      <c r="BP127" s="856"/>
      <c r="BQ127" s="856"/>
      <c r="BR127" s="856"/>
      <c r="BS127" s="857"/>
      <c r="BT127" s="855" t="s">
        <v>484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485</v>
      </c>
      <c r="CQ127" s="794"/>
      <c r="CR127" s="794"/>
      <c r="CS127" s="794"/>
      <c r="CT127" s="794"/>
      <c r="CU127" s="794"/>
      <c r="CV127" s="794"/>
      <c r="CW127" s="794"/>
      <c r="CX127" s="794"/>
      <c r="CY127" s="794"/>
      <c r="CZ127" s="794"/>
      <c r="DA127" s="794"/>
      <c r="DB127" s="794"/>
      <c r="DC127" s="794"/>
      <c r="DD127" s="794"/>
      <c r="DE127" s="794"/>
      <c r="DF127" s="795"/>
      <c r="DG127" s="860" t="s">
        <v>126</v>
      </c>
      <c r="DH127" s="861"/>
      <c r="DI127" s="861"/>
      <c r="DJ127" s="861"/>
      <c r="DK127" s="861"/>
      <c r="DL127" s="861" t="s">
        <v>126</v>
      </c>
      <c r="DM127" s="861"/>
      <c r="DN127" s="861"/>
      <c r="DO127" s="861"/>
      <c r="DP127" s="861"/>
      <c r="DQ127" s="861" t="s">
        <v>126</v>
      </c>
      <c r="DR127" s="861"/>
      <c r="DS127" s="861"/>
      <c r="DT127" s="861"/>
      <c r="DU127" s="861"/>
      <c r="DV127" s="838" t="s">
        <v>126</v>
      </c>
      <c r="DW127" s="838"/>
      <c r="DX127" s="838"/>
      <c r="DY127" s="838"/>
      <c r="DZ127" s="839"/>
    </row>
    <row r="128" spans="1:130" s="247" customFormat="1" ht="26.25" customHeight="1" thickBot="1" x14ac:dyDescent="0.2">
      <c r="A128" s="840" t="s">
        <v>486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487</v>
      </c>
      <c r="X128" s="842"/>
      <c r="Y128" s="842"/>
      <c r="Z128" s="843"/>
      <c r="AA128" s="844">
        <v>13589</v>
      </c>
      <c r="AB128" s="845"/>
      <c r="AC128" s="845"/>
      <c r="AD128" s="845"/>
      <c r="AE128" s="846"/>
      <c r="AF128" s="847">
        <v>11986</v>
      </c>
      <c r="AG128" s="845"/>
      <c r="AH128" s="845"/>
      <c r="AI128" s="845"/>
      <c r="AJ128" s="846"/>
      <c r="AK128" s="847">
        <v>12870</v>
      </c>
      <c r="AL128" s="845"/>
      <c r="AM128" s="845"/>
      <c r="AN128" s="845"/>
      <c r="AO128" s="846"/>
      <c r="AP128" s="848"/>
      <c r="AQ128" s="849"/>
      <c r="AR128" s="849"/>
      <c r="AS128" s="849"/>
      <c r="AT128" s="850"/>
      <c r="AU128" s="283"/>
      <c r="AV128" s="283"/>
      <c r="AW128" s="283"/>
      <c r="AX128" s="851" t="s">
        <v>488</v>
      </c>
      <c r="AY128" s="852"/>
      <c r="AZ128" s="852"/>
      <c r="BA128" s="852"/>
      <c r="BB128" s="852"/>
      <c r="BC128" s="852"/>
      <c r="BD128" s="852"/>
      <c r="BE128" s="853"/>
      <c r="BF128" s="830" t="s">
        <v>126</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489</v>
      </c>
      <c r="CQ128" s="772"/>
      <c r="CR128" s="772"/>
      <c r="CS128" s="772"/>
      <c r="CT128" s="772"/>
      <c r="CU128" s="772"/>
      <c r="CV128" s="772"/>
      <c r="CW128" s="772"/>
      <c r="CX128" s="772"/>
      <c r="CY128" s="772"/>
      <c r="CZ128" s="772"/>
      <c r="DA128" s="772"/>
      <c r="DB128" s="772"/>
      <c r="DC128" s="772"/>
      <c r="DD128" s="772"/>
      <c r="DE128" s="772"/>
      <c r="DF128" s="773"/>
      <c r="DG128" s="834">
        <v>4766</v>
      </c>
      <c r="DH128" s="835"/>
      <c r="DI128" s="835"/>
      <c r="DJ128" s="835"/>
      <c r="DK128" s="835"/>
      <c r="DL128" s="835">
        <v>3575</v>
      </c>
      <c r="DM128" s="835"/>
      <c r="DN128" s="835"/>
      <c r="DO128" s="835"/>
      <c r="DP128" s="835"/>
      <c r="DQ128" s="835">
        <v>2383</v>
      </c>
      <c r="DR128" s="835"/>
      <c r="DS128" s="835"/>
      <c r="DT128" s="835"/>
      <c r="DU128" s="835"/>
      <c r="DV128" s="836">
        <v>0.1</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490</v>
      </c>
      <c r="X129" s="821"/>
      <c r="Y129" s="821"/>
      <c r="Z129" s="822"/>
      <c r="AA129" s="823">
        <v>4111791</v>
      </c>
      <c r="AB129" s="824"/>
      <c r="AC129" s="824"/>
      <c r="AD129" s="824"/>
      <c r="AE129" s="825"/>
      <c r="AF129" s="826">
        <v>4012002</v>
      </c>
      <c r="AG129" s="824"/>
      <c r="AH129" s="824"/>
      <c r="AI129" s="824"/>
      <c r="AJ129" s="825"/>
      <c r="AK129" s="826">
        <v>3974832</v>
      </c>
      <c r="AL129" s="824"/>
      <c r="AM129" s="824"/>
      <c r="AN129" s="824"/>
      <c r="AO129" s="825"/>
      <c r="AP129" s="827"/>
      <c r="AQ129" s="828"/>
      <c r="AR129" s="828"/>
      <c r="AS129" s="828"/>
      <c r="AT129" s="829"/>
      <c r="AU129" s="285"/>
      <c r="AV129" s="285"/>
      <c r="AW129" s="285"/>
      <c r="AX129" s="793" t="s">
        <v>491</v>
      </c>
      <c r="AY129" s="794"/>
      <c r="AZ129" s="794"/>
      <c r="BA129" s="794"/>
      <c r="BB129" s="794"/>
      <c r="BC129" s="794"/>
      <c r="BD129" s="794"/>
      <c r="BE129" s="795"/>
      <c r="BF129" s="813" t="s">
        <v>126</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493</v>
      </c>
      <c r="X130" s="821"/>
      <c r="Y130" s="821"/>
      <c r="Z130" s="822"/>
      <c r="AA130" s="823">
        <v>923221</v>
      </c>
      <c r="AB130" s="824"/>
      <c r="AC130" s="824"/>
      <c r="AD130" s="824"/>
      <c r="AE130" s="825"/>
      <c r="AF130" s="826">
        <v>886758</v>
      </c>
      <c r="AG130" s="824"/>
      <c r="AH130" s="824"/>
      <c r="AI130" s="824"/>
      <c r="AJ130" s="825"/>
      <c r="AK130" s="826">
        <v>906601</v>
      </c>
      <c r="AL130" s="824"/>
      <c r="AM130" s="824"/>
      <c r="AN130" s="824"/>
      <c r="AO130" s="825"/>
      <c r="AP130" s="827"/>
      <c r="AQ130" s="828"/>
      <c r="AR130" s="828"/>
      <c r="AS130" s="828"/>
      <c r="AT130" s="829"/>
      <c r="AU130" s="285"/>
      <c r="AV130" s="285"/>
      <c r="AW130" s="285"/>
      <c r="AX130" s="793" t="s">
        <v>494</v>
      </c>
      <c r="AY130" s="794"/>
      <c r="AZ130" s="794"/>
      <c r="BA130" s="794"/>
      <c r="BB130" s="794"/>
      <c r="BC130" s="794"/>
      <c r="BD130" s="794"/>
      <c r="BE130" s="795"/>
      <c r="BF130" s="796">
        <v>10.1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495</v>
      </c>
      <c r="X131" s="804"/>
      <c r="Y131" s="804"/>
      <c r="Z131" s="805"/>
      <c r="AA131" s="806">
        <v>3188570</v>
      </c>
      <c r="AB131" s="807"/>
      <c r="AC131" s="807"/>
      <c r="AD131" s="807"/>
      <c r="AE131" s="808"/>
      <c r="AF131" s="809">
        <v>3125244</v>
      </c>
      <c r="AG131" s="807"/>
      <c r="AH131" s="807"/>
      <c r="AI131" s="807"/>
      <c r="AJ131" s="808"/>
      <c r="AK131" s="809">
        <v>3068231</v>
      </c>
      <c r="AL131" s="807"/>
      <c r="AM131" s="807"/>
      <c r="AN131" s="807"/>
      <c r="AO131" s="808"/>
      <c r="AP131" s="810"/>
      <c r="AQ131" s="811"/>
      <c r="AR131" s="811"/>
      <c r="AS131" s="811"/>
      <c r="AT131" s="812"/>
      <c r="AU131" s="285"/>
      <c r="AV131" s="285"/>
      <c r="AW131" s="285"/>
      <c r="AX131" s="771" t="s">
        <v>496</v>
      </c>
      <c r="AY131" s="772"/>
      <c r="AZ131" s="772"/>
      <c r="BA131" s="772"/>
      <c r="BB131" s="772"/>
      <c r="BC131" s="772"/>
      <c r="BD131" s="772"/>
      <c r="BE131" s="773"/>
      <c r="BF131" s="774" t="s">
        <v>126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498</v>
      </c>
      <c r="W132" s="784"/>
      <c r="X132" s="784"/>
      <c r="Y132" s="784"/>
      <c r="Z132" s="785"/>
      <c r="AA132" s="786">
        <v>9.7603941580000004</v>
      </c>
      <c r="AB132" s="787"/>
      <c r="AC132" s="787"/>
      <c r="AD132" s="787"/>
      <c r="AE132" s="788"/>
      <c r="AF132" s="789">
        <v>9.8923796030000002</v>
      </c>
      <c r="AG132" s="787"/>
      <c r="AH132" s="787"/>
      <c r="AI132" s="787"/>
      <c r="AJ132" s="788"/>
      <c r="AK132" s="789">
        <v>10.807204540000001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499</v>
      </c>
      <c r="W133" s="763"/>
      <c r="X133" s="763"/>
      <c r="Y133" s="763"/>
      <c r="Z133" s="764"/>
      <c r="AA133" s="765">
        <v>8.6</v>
      </c>
      <c r="AB133" s="766"/>
      <c r="AC133" s="766"/>
      <c r="AD133" s="766"/>
      <c r="AE133" s="767"/>
      <c r="AF133" s="765">
        <v>9.4</v>
      </c>
      <c r="AG133" s="766"/>
      <c r="AH133" s="766"/>
      <c r="AI133" s="766"/>
      <c r="AJ133" s="767"/>
      <c r="AK133" s="765">
        <v>10.1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8BOgp2e1mxDskW7C9SqpdjvUQlKrKFW0ze+xTISychvnvOCF9dfAmIYkXVtxqkPLKVTACaz2M3GLiGRl/geg8g==" saltValue="kg67S6Xpk24Lcz3m4vxx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3gpAjnDeIADeXxPLdn/+hpuGJJ+S0ql1UPP1cDumEqmjgTQ0jbQl9askNCsMgX/45v2DFLjLpOjOV5I/zFWEkQ==" saltValue="y0y0DLv8HQZZvYDiq+bz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Qocqt7G6SLvkXALyLCrDC9Wjlm1w5PmQEv4uIjcZGfLu8nCTefwMZyBakOYT9kZrJPxLiOAePx1y61Sh53WCA==" saltValue="A9Pa9a9xEPqZzJPW/GhHE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508</v>
      </c>
      <c r="AL9" s="1193"/>
      <c r="AM9" s="1193"/>
      <c r="AN9" s="1194"/>
      <c r="AO9" s="313">
        <v>888010</v>
      </c>
      <c r="AP9" s="313">
        <v>126102</v>
      </c>
      <c r="AQ9" s="314">
        <v>140211</v>
      </c>
      <c r="AR9" s="315">
        <v>-10.1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509</v>
      </c>
      <c r="AL10" s="1193"/>
      <c r="AM10" s="1193"/>
      <c r="AN10" s="1194"/>
      <c r="AO10" s="316">
        <v>152845</v>
      </c>
      <c r="AP10" s="316">
        <v>21705</v>
      </c>
      <c r="AQ10" s="317">
        <v>17469</v>
      </c>
      <c r="AR10" s="318">
        <v>24.2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510</v>
      </c>
      <c r="AL11" s="1193"/>
      <c r="AM11" s="1193"/>
      <c r="AN11" s="1194"/>
      <c r="AO11" s="316">
        <v>213127</v>
      </c>
      <c r="AP11" s="316">
        <v>30265</v>
      </c>
      <c r="AQ11" s="317">
        <v>23430</v>
      </c>
      <c r="AR11" s="318">
        <v>29.2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511</v>
      </c>
      <c r="AL12" s="1193"/>
      <c r="AM12" s="1193"/>
      <c r="AN12" s="1194"/>
      <c r="AO12" s="316" t="s">
        <v>512</v>
      </c>
      <c r="AP12" s="316" t="s">
        <v>512</v>
      </c>
      <c r="AQ12" s="317">
        <v>2927</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513</v>
      </c>
      <c r="AL13" s="1193"/>
      <c r="AM13" s="1193"/>
      <c r="AN13" s="1194"/>
      <c r="AO13" s="316" t="s">
        <v>512</v>
      </c>
      <c r="AP13" s="316" t="s">
        <v>512</v>
      </c>
      <c r="AQ13" s="317" t="s">
        <v>512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514</v>
      </c>
      <c r="AL14" s="1193"/>
      <c r="AM14" s="1193"/>
      <c r="AN14" s="1194"/>
      <c r="AO14" s="316">
        <v>46699</v>
      </c>
      <c r="AP14" s="316">
        <v>6631</v>
      </c>
      <c r="AQ14" s="317">
        <v>6472</v>
      </c>
      <c r="AR14" s="318">
        <v>2.5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515</v>
      </c>
      <c r="AL15" s="1193"/>
      <c r="AM15" s="1193"/>
      <c r="AN15" s="1194"/>
      <c r="AO15" s="316">
        <v>5578</v>
      </c>
      <c r="AP15" s="316">
        <v>792</v>
      </c>
      <c r="AQ15" s="317">
        <v>3599</v>
      </c>
      <c r="AR15" s="318">
        <v>-78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516</v>
      </c>
      <c r="AL16" s="1196"/>
      <c r="AM16" s="1196"/>
      <c r="AN16" s="1197"/>
      <c r="AO16" s="316">
        <v>-56077</v>
      </c>
      <c r="AP16" s="316">
        <v>-7963</v>
      </c>
      <c r="AQ16" s="317">
        <v>-14458</v>
      </c>
      <c r="AR16" s="318">
        <v>-44.9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189</v>
      </c>
      <c r="AL17" s="1196"/>
      <c r="AM17" s="1196"/>
      <c r="AN17" s="1197"/>
      <c r="AO17" s="316">
        <v>1250182</v>
      </c>
      <c r="AP17" s="316">
        <v>177532</v>
      </c>
      <c r="AQ17" s="317">
        <v>179649</v>
      </c>
      <c r="AR17" s="318">
        <v>-1.2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521</v>
      </c>
      <c r="AL21" s="1190"/>
      <c r="AM21" s="1190"/>
      <c r="AN21" s="1191"/>
      <c r="AO21" s="328">
        <v>13.63</v>
      </c>
      <c r="AP21" s="329">
        <v>16.079999999999998</v>
      </c>
      <c r="AQ21" s="330">
        <v>-2.4500000000000002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522</v>
      </c>
      <c r="AL22" s="1190"/>
      <c r="AM22" s="1190"/>
      <c r="AN22" s="1191"/>
      <c r="AO22" s="333">
        <v>94.8</v>
      </c>
      <c r="AP22" s="334">
        <v>96</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526</v>
      </c>
      <c r="AL32" s="1181"/>
      <c r="AM32" s="1181"/>
      <c r="AN32" s="1182"/>
      <c r="AO32" s="343">
        <v>928087</v>
      </c>
      <c r="AP32" s="343">
        <v>131793</v>
      </c>
      <c r="AQ32" s="344">
        <v>107391</v>
      </c>
      <c r="AR32" s="345">
        <v>22.7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527</v>
      </c>
      <c r="AL33" s="1181"/>
      <c r="AM33" s="1181"/>
      <c r="AN33" s="1182"/>
      <c r="AO33" s="343" t="s">
        <v>512</v>
      </c>
      <c r="AP33" s="343" t="s">
        <v>512</v>
      </c>
      <c r="AQ33" s="344">
        <v>130</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528</v>
      </c>
      <c r="AL34" s="1181"/>
      <c r="AM34" s="1181"/>
      <c r="AN34" s="1182"/>
      <c r="AO34" s="343" t="s">
        <v>512</v>
      </c>
      <c r="AP34" s="343" t="s">
        <v>512</v>
      </c>
      <c r="AQ34" s="344">
        <v>239</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529</v>
      </c>
      <c r="AL35" s="1181"/>
      <c r="AM35" s="1181"/>
      <c r="AN35" s="1182"/>
      <c r="AO35" s="343">
        <v>304822</v>
      </c>
      <c r="AP35" s="343">
        <v>43286</v>
      </c>
      <c r="AQ35" s="344">
        <v>23019</v>
      </c>
      <c r="AR35" s="345">
        <v>88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530</v>
      </c>
      <c r="AL36" s="1181"/>
      <c r="AM36" s="1181"/>
      <c r="AN36" s="1182"/>
      <c r="AO36" s="343">
        <v>3652</v>
      </c>
      <c r="AP36" s="343">
        <v>519</v>
      </c>
      <c r="AQ36" s="344">
        <v>3575</v>
      </c>
      <c r="AR36" s="345">
        <v>-85.5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531</v>
      </c>
      <c r="AL37" s="1181"/>
      <c r="AM37" s="1181"/>
      <c r="AN37" s="1182"/>
      <c r="AO37" s="343">
        <v>14282</v>
      </c>
      <c r="AP37" s="343">
        <v>2028</v>
      </c>
      <c r="AQ37" s="344">
        <v>750</v>
      </c>
      <c r="AR37" s="345">
        <v>170.4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532</v>
      </c>
      <c r="AL38" s="1184"/>
      <c r="AM38" s="1184"/>
      <c r="AN38" s="1185"/>
      <c r="AO38" s="346">
        <v>218</v>
      </c>
      <c r="AP38" s="346">
        <v>31</v>
      </c>
      <c r="AQ38" s="347">
        <v>17</v>
      </c>
      <c r="AR38" s="335">
        <v>82.4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533</v>
      </c>
      <c r="AL39" s="1184"/>
      <c r="AM39" s="1184"/>
      <c r="AN39" s="1185"/>
      <c r="AO39" s="343">
        <v>-12870</v>
      </c>
      <c r="AP39" s="343">
        <v>-1828</v>
      </c>
      <c r="AQ39" s="344">
        <v>-4961</v>
      </c>
      <c r="AR39" s="345">
        <v>-63.2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534</v>
      </c>
      <c r="AL40" s="1181"/>
      <c r="AM40" s="1181"/>
      <c r="AN40" s="1182"/>
      <c r="AO40" s="343">
        <v>-906601</v>
      </c>
      <c r="AP40" s="343">
        <v>-128742</v>
      </c>
      <c r="AQ40" s="344">
        <v>-92273</v>
      </c>
      <c r="AR40" s="345">
        <v>39.5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303</v>
      </c>
      <c r="AL41" s="1187"/>
      <c r="AM41" s="1187"/>
      <c r="AN41" s="1188"/>
      <c r="AO41" s="343">
        <v>331590</v>
      </c>
      <c r="AP41" s="343">
        <v>47087</v>
      </c>
      <c r="AQ41" s="344">
        <v>37889</v>
      </c>
      <c r="AR41" s="345">
        <v>24.3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503</v>
      </c>
      <c r="AN49" s="1175" t="s">
        <v>538</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1301299</v>
      </c>
      <c r="AN51" s="365">
        <v>169528</v>
      </c>
      <c r="AO51" s="366">
        <v>87.9</v>
      </c>
      <c r="AP51" s="367">
        <v>162193</v>
      </c>
      <c r="AQ51" s="368">
        <v>-7.7</v>
      </c>
      <c r="AR51" s="369">
        <v>95.6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497611</v>
      </c>
      <c r="AN52" s="373">
        <v>64827</v>
      </c>
      <c r="AO52" s="374">
        <v>1</v>
      </c>
      <c r="AP52" s="375">
        <v>79985</v>
      </c>
      <c r="AQ52" s="376">
        <v>-8.8000000000000007</v>
      </c>
      <c r="AR52" s="377">
        <v>9.8000000000000007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634143</v>
      </c>
      <c r="AN53" s="365">
        <v>84271</v>
      </c>
      <c r="AO53" s="366">
        <v>-50.3</v>
      </c>
      <c r="AP53" s="367">
        <v>168868</v>
      </c>
      <c r="AQ53" s="368">
        <v>4.0999999999999996</v>
      </c>
      <c r="AR53" s="369">
        <v>-54.4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417452</v>
      </c>
      <c r="AN54" s="373">
        <v>55475</v>
      </c>
      <c r="AO54" s="374">
        <v>-14.4</v>
      </c>
      <c r="AP54" s="375">
        <v>79360</v>
      </c>
      <c r="AQ54" s="376">
        <v>-0.8</v>
      </c>
      <c r="AR54" s="377">
        <v>-13.6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1044441</v>
      </c>
      <c r="AN55" s="365">
        <v>141888</v>
      </c>
      <c r="AO55" s="366">
        <v>68.400000000000006</v>
      </c>
      <c r="AP55" s="367">
        <v>202870</v>
      </c>
      <c r="AQ55" s="368">
        <v>20.100000000000001</v>
      </c>
      <c r="AR55" s="369">
        <v>48.3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832163</v>
      </c>
      <c r="AN56" s="373">
        <v>113050</v>
      </c>
      <c r="AO56" s="374">
        <v>103.8</v>
      </c>
      <c r="AP56" s="375">
        <v>79735</v>
      </c>
      <c r="AQ56" s="376">
        <v>0.5</v>
      </c>
      <c r="AR56" s="377">
        <v>103.3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555287</v>
      </c>
      <c r="AN57" s="365">
        <v>77155</v>
      </c>
      <c r="AO57" s="366">
        <v>-45.6</v>
      </c>
      <c r="AP57" s="367">
        <v>167497</v>
      </c>
      <c r="AQ57" s="368">
        <v>-17.399999999999999</v>
      </c>
      <c r="AR57" s="369">
        <v>-28.2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290454</v>
      </c>
      <c r="AN58" s="373">
        <v>40358</v>
      </c>
      <c r="AO58" s="374">
        <v>-64.3</v>
      </c>
      <c r="AP58" s="375">
        <v>82571</v>
      </c>
      <c r="AQ58" s="376">
        <v>3.6</v>
      </c>
      <c r="AR58" s="377">
        <v>-67.900000000000006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620898</v>
      </c>
      <c r="AN59" s="365">
        <v>88171</v>
      </c>
      <c r="AO59" s="366">
        <v>14.3</v>
      </c>
      <c r="AP59" s="367">
        <v>190274</v>
      </c>
      <c r="AQ59" s="368">
        <v>13.6</v>
      </c>
      <c r="AR59" s="369">
        <v>0.7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399389</v>
      </c>
      <c r="AN60" s="373">
        <v>56715</v>
      </c>
      <c r="AO60" s="374">
        <v>40.5</v>
      </c>
      <c r="AP60" s="375">
        <v>88584</v>
      </c>
      <c r="AQ60" s="376">
        <v>7.3</v>
      </c>
      <c r="AR60" s="377">
        <v>33.200000000000003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831214</v>
      </c>
      <c r="AN61" s="380">
        <v>112203</v>
      </c>
      <c r="AO61" s="381">
        <v>14.9</v>
      </c>
      <c r="AP61" s="382">
        <v>178340</v>
      </c>
      <c r="AQ61" s="383">
        <v>2.5</v>
      </c>
      <c r="AR61" s="369">
        <v>12.4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487414</v>
      </c>
      <c r="AN62" s="373">
        <v>66085</v>
      </c>
      <c r="AO62" s="374">
        <v>13.3</v>
      </c>
      <c r="AP62" s="375">
        <v>82047</v>
      </c>
      <c r="AQ62" s="376">
        <v>0.4</v>
      </c>
      <c r="AR62" s="377">
        <v>12.9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LM1nNULvbgK6bUNz1l8ceMI98avhVlmcU8+AVJVvveUCr4v/YsF11WNJl9Git2OqD/o8Js8Br+PoaLy7BjwmA==" saltValue="T/rDlmDtBizS49GX57iqj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0qdazKxVhEUlDuV1bKNYg6gV+0VHs+cQBSk+2DpzgLe5FiDJ6S8xCya8mys0ICYD5g6r7d6UkYbRh7nce89llA==" saltValue="+zSopQaOoOkMbDWNKACsk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bnHzSOP+q9Xh+jQMPOaQOAQklIJC+2mNKxcWde4QWndC65rDM46ePVyriyFEuw2rVIpY+Ds6E0L3oslUu+Jvnw==" saltValue="rzYlfIwe6xjBGadT+9XWe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8" t="s">
        <v>3</v>
      </c>
      <c r="D47" s="1198"/>
      <c r="E47" s="1199"/>
      <c r="F47" s="11">
        <v>58.38</v>
      </c>
      <c r="G47" s="12">
        <v>67.28</v>
      </c>
      <c r="H47" s="12">
        <v>74.91</v>
      </c>
      <c r="I47" s="12">
        <v>76.95</v>
      </c>
      <c r="J47" s="13">
        <v>74.180000000000007</v>
      </c>
    </row>
    <row r="48" spans="2:10" ht="57.75" customHeight="1" x14ac:dyDescent="0.15">
      <c r="B48" s="14"/>
      <c r="C48" s="1200" t="s">
        <v>4</v>
      </c>
      <c r="D48" s="1200"/>
      <c r="E48" s="1201"/>
      <c r="F48" s="15">
        <v>12.04</v>
      </c>
      <c r="G48" s="16">
        <v>9.02</v>
      </c>
      <c r="H48" s="16">
        <v>5.27</v>
      </c>
      <c r="I48" s="16">
        <v>6.61</v>
      </c>
      <c r="J48" s="17">
        <v>7.11</v>
      </c>
    </row>
    <row r="49" spans="2:10" ht="57.75" customHeight="1" thickBot="1" x14ac:dyDescent="0.2">
      <c r="B49" s="18"/>
      <c r="C49" s="1202" t="s">
        <v>5</v>
      </c>
      <c r="D49" s="1202"/>
      <c r="E49" s="1203"/>
      <c r="F49" s="19">
        <v>4.3499999999999996</v>
      </c>
      <c r="G49" s="20">
        <v>2.97</v>
      </c>
      <c r="H49" s="20">
        <v>1.72</v>
      </c>
      <c r="I49" s="20">
        <v>1.37</v>
      </c>
      <c r="J49" s="21" t="s">
        <v>559</v>
      </c>
    </row>
    <row r="50" spans="2:10" ht="13.5" customHeight="1" x14ac:dyDescent="0.15"/>
  </sheetData>
  <sheetProtection algorithmName="SHA-512" hashValue="DSiMneKNRcREsjwa6FkMafu9ypc0UiQ+6L+Kswg6HkBkXT2uYGLVmSslPqnqxO8jIxAokvlr7okxoddyFKtVIw==" saltValue="HZpxoAaGZcc+/xh8Ddbl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KZK17</cp:lastModifiedBy>
  <cp:lastPrinted>2021-03-16T00:13:19Z</cp:lastPrinted>
  <dcterms:created xsi:type="dcterms:W3CDTF">2021-02-05T01:10:17Z</dcterms:created>
  <dcterms:modified xsi:type="dcterms:W3CDTF">2021-10-06T23:56:51Z</dcterms:modified>
  <cp:category/>
</cp:coreProperties>
</file>