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4　市町村→県\12にかほ市○\"/>
    </mc:Choice>
  </mc:AlternateContent>
  <xr:revisionPtr revIDLastSave="0" documentId="13_ncr:1_{D454DA70-7A0F-4C12-9316-F71D890F0C62}" xr6:coauthVersionLast="46" xr6:coauthVersionMax="46" xr10:uidLastSave="{00000000-0000-0000-0000-000000000000}"/>
  <bookViews>
    <workbookView xWindow="-120" yWindow="-120" windowWidth="29040" windowHeight="15840" tabRatio="79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9" l="1"/>
  <c r="AU88" i="9"/>
  <c r="AP88" i="9"/>
  <c r="AF88" i="9"/>
  <c r="AA75" i="9"/>
  <c r="AA74" i="9"/>
  <c r="AA73" i="9"/>
  <c r="AP63" i="9"/>
  <c r="DG43" i="7"/>
  <c r="CQ43" i="7"/>
  <c r="CO43" i="7"/>
  <c r="BY43" i="7"/>
  <c r="BW43" i="7" s="1"/>
  <c r="BE43" i="7"/>
  <c r="AM43" i="7"/>
  <c r="U43" i="7"/>
  <c r="E43" i="7"/>
  <c r="C43" i="7" s="1"/>
  <c r="DG42" i="7"/>
  <c r="CQ42" i="7"/>
  <c r="CO42" i="7"/>
  <c r="BY42" i="7"/>
  <c r="BW42" i="7"/>
  <c r="BE42" i="7"/>
  <c r="AM42" i="7"/>
  <c r="U42" i="7"/>
  <c r="E42" i="7"/>
  <c r="C42" i="7"/>
  <c r="DG41" i="7"/>
  <c r="CQ41" i="7"/>
  <c r="CO41" i="7"/>
  <c r="BY41" i="7"/>
  <c r="BE41" i="7"/>
  <c r="AM41" i="7"/>
  <c r="U41" i="7"/>
  <c r="E41" i="7"/>
  <c r="C41" i="7"/>
  <c r="DG40" i="7"/>
  <c r="CQ40" i="7"/>
  <c r="CO40" i="7"/>
  <c r="BY40" i="7"/>
  <c r="BE40" i="7"/>
  <c r="AM40" i="7"/>
  <c r="U40" i="7"/>
  <c r="E40" i="7"/>
  <c r="C40" i="7" s="1"/>
  <c r="DG39" i="7"/>
  <c r="CQ39" i="7"/>
  <c r="CO39" i="7"/>
  <c r="BY39" i="7"/>
  <c r="BE39" i="7"/>
  <c r="AM39" i="7"/>
  <c r="U39" i="7"/>
  <c r="E39" i="7"/>
  <c r="C39" i="7" s="1"/>
  <c r="DG38" i="7"/>
  <c r="CQ38" i="7"/>
  <c r="CO38" i="7" s="1"/>
  <c r="BY38" i="7"/>
  <c r="BE38" i="7"/>
  <c r="AM38" i="7"/>
  <c r="U38" i="7"/>
  <c r="E38" i="7"/>
  <c r="C38" i="7"/>
  <c r="DG37" i="7"/>
  <c r="CQ37" i="7"/>
  <c r="CO37" i="7" s="1"/>
  <c r="BY37" i="7"/>
  <c r="BE37" i="7"/>
  <c r="AM37" i="7"/>
  <c r="U37" i="7"/>
  <c r="E37" i="7"/>
  <c r="C37" i="7"/>
  <c r="DG36" i="7"/>
  <c r="CQ36" i="7"/>
  <c r="CO36" i="7"/>
  <c r="BY36" i="7"/>
  <c r="BE36" i="7"/>
  <c r="AM36" i="7"/>
  <c r="W36" i="7"/>
  <c r="E36" i="7"/>
  <c r="C36" i="7" s="1"/>
  <c r="DG35" i="7"/>
  <c r="CQ35" i="7"/>
  <c r="CO35" i="7"/>
  <c r="BY35" i="7"/>
  <c r="BG35" i="7"/>
  <c r="AO35" i="7"/>
  <c r="W35" i="7"/>
  <c r="E35" i="7"/>
  <c r="C35" i="7"/>
  <c r="DG34" i="7"/>
  <c r="CQ34" i="7"/>
  <c r="BY34" i="7"/>
  <c r="BG34" i="7"/>
  <c r="AO34" i="7"/>
  <c r="W34" i="7"/>
  <c r="E34" i="7"/>
  <c r="C34" i="7"/>
  <c r="U34" i="7" l="1"/>
  <c r="U35" i="7" s="1"/>
  <c r="U36" i="7" s="1"/>
  <c r="AM34" i="7" l="1"/>
  <c r="AM35" i="7" s="1"/>
  <c r="BE34" i="7" l="1"/>
  <c r="BE35" i="7" s="1"/>
  <c r="BW34" i="7"/>
  <c r="BW35" i="7" l="1"/>
  <c r="BW36" i="7" s="1"/>
  <c r="BW37" i="7" s="1"/>
  <c r="BW38" i="7" s="1"/>
  <c r="BW39" i="7" s="1"/>
  <c r="BW40" i="7" s="1"/>
  <c r="BW41" i="7" s="1"/>
  <c r="CO34" i="7"/>
</calcChain>
</file>

<file path=xl/sharedStrings.xml><?xml version="1.0" encoding="utf-8"?>
<sst xmlns="http://schemas.openxmlformats.org/spreadsheetml/2006/main" count="1071" uniqueCount="591">
  <si>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</si>
  <si>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</si>
  <si>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</si>
  <si>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</si>
  <si>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</si>
  <si>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</si>
  <si>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</si>
  <si>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</si>
  <si>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</si>
  <si>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</si>
  <si>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</si>
  <si>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</si>
  <si>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</si>
  <si>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</si>
  <si>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</si>
  <si>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</si>
  <si>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</si>
  <si>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</si>
  <si>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</si>
  <si>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</si>
  <si>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</si>
  <si>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</si>
  <si>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</si>
  <si>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</si>
  <si>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</si>
  <si>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</si>
  <si>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</si>
  <si>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</si>
  <si>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</si>
  <si>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</si>
  <si>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</si>
  <si>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</si>
  <si>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</si>
  <si>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</si>
  <si>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</si>
  <si>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</si>
  <si>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</si>
  <si>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</si>
  <si>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</si>
  <si>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</si>
  <si>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</si>
  <si>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</si>
  <si>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</si>
  <si>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</si>
  <si>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</si>
  <si>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</si>
  <si>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</si>
  <si>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</si>
  <si>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</si>
  <si>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</si>
  <si>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</si>
  <si>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</si>
  <si>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</si>
  <si>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</si>
  <si>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</si>
  <si>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</si>
  <si>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</si>
  <si>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</si>
  <si>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</si>
  <si>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</si>
  <si>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</si>
  <si>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</si>
  <si>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</si>
  <si>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</si>
  <si>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</si>
  <si>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</si>
  <si>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</si>
  <si>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</si>
  <si>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</si>
  <si>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</si>
  <si>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</si>
  <si>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</si>
  <si>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</si>
  <si>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</si>
  <si>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</si>
  <si>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</si>
  <si>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</si>
  <si>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</si>
  <si>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</si>
  <si>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</si>
  <si>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</si>
  <si>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</si>
  <si>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</si>
  <si>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</si>
  <si>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</si>
  <si>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</si>
  <si>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</si>
  <si>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</si>
  <si>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</si>
  <si>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</si>
  <si>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5"/>
  </si>
  <si>
    <t>うち日本人(％)</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</si>
  <si>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</si>
  <si>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</si>
  <si>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</si>
  <si>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</si>
  <si>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</si>
  <si>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</si>
  <si>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</si>
  <si>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</si>
  <si>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</si>
  <si>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</si>
  <si>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</si>
  <si>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</si>
  <si>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</si>
  <si>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</si>
  <si>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</si>
  <si>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</si>
  <si>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</si>
  <si>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</si>
  <si>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</si>
  <si>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</si>
  <si>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</si>
  <si>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</si>
  <si>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</si>
  <si>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</si>
  <si>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</si>
  <si>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</si>
  <si>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</si>
  <si>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</si>
  <si>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</si>
  <si>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</si>
  <si>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</si>
  <si>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</si>
  <si>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</si>
  <si>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</si>
  <si>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</si>
  <si>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</si>
  <si>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</si>
  <si>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</si>
  <si>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</si>
  <si>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</si>
  <si>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</si>
  <si>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</si>
  <si>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</si>
  <si>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</si>
  <si>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</si>
  <si>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</si>
  <si>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</si>
  <si>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</si>
  <si>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</si>
  <si>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</si>
  <si>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</si>
  <si>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</si>
  <si>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</si>
  <si>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</si>
  <si>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</si>
  <si>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</si>
  <si>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</si>
  <si>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</si>
  <si>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</si>
  <si>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</si>
  <si>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秋田県にかほ市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</si>
  <si>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</si>
  <si>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</si>
  <si>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</si>
  <si>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</si>
  <si>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</si>
  <si>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</si>
  <si>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</si>
  <si>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</si>
  <si>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</si>
  <si>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</si>
  <si>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</si>
  <si>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</si>
  <si>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</si>
  <si>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</si>
  <si>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</si>
  <si>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</si>
  <si>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</si>
  <si>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</si>
  <si>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</si>
  <si>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</si>
  <si>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</si>
  <si>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</si>
  <si>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</si>
  <si>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</si>
  <si>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</si>
  <si>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</si>
  <si>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</si>
  <si>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</si>
  <si>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</si>
  <si>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</si>
  <si>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</si>
  <si>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</si>
  <si>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</si>
  <si>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</si>
  <si>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</si>
  <si>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</si>
  <si>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</si>
  <si>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</si>
  <si>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</si>
  <si>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</si>
  <si>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</si>
  <si>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</si>
  <si>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</si>
  <si>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</si>
  <si>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</si>
  <si>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</si>
  <si>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</si>
  <si>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</si>
  <si>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</si>
  <si>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</si>
  <si>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</si>
  <si>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</si>
  <si>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</si>
  <si>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</si>
  <si>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</si>
  <si>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</si>
  <si>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5"/>
  </si>
  <si>
    <t>　自動車税減収補塡特例交付金</t>
    <rPh sb="7" eb="9">
      <t>ホテン</t>
    </rPh>
    <rPh sb="13" eb="14">
      <t>キン</t>
    </rPh>
    <phoneticPr fontId="19"/>
  </si>
  <si>
    <t>目的税</t>
  </si>
  <si>
    <t>前年度繰上充用金</t>
    <phoneticPr fontId="5"/>
  </si>
  <si>
    <t>　軽自動車税減収補塡特例交付金</t>
    <rPh sb="8" eb="10">
      <t>ホテン</t>
    </rPh>
    <phoneticPr fontId="1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</si>
  <si>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</si>
  <si>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</si>
  <si>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</si>
  <si>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</si>
  <si>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</si>
  <si>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</si>
  <si>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</si>
  <si>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</si>
  <si>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</si>
  <si>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</si>
  <si>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</si>
  <si>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</si>
  <si>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</si>
  <si>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</si>
  <si>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</si>
  <si>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</si>
  <si>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</si>
  <si>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</si>
  <si>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</si>
  <si>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</si>
  <si>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</si>
  <si>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</si>
  <si>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</si>
  <si>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</si>
  <si>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</si>
  <si>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</si>
  <si>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</si>
  <si>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</si>
  <si>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</si>
  <si>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</si>
  <si>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</si>
  <si>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</si>
  <si>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</si>
  <si>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</si>
  <si>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</si>
  <si>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</si>
  <si>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</si>
  <si>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</si>
  <si>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</si>
  <si>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</si>
  <si>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</si>
  <si>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</si>
  <si>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</si>
  <si>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</si>
  <si>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</si>
  <si>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</si>
  <si>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</si>
  <si>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</si>
  <si>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</si>
  <si>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</si>
  <si>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</si>
  <si>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</si>
  <si>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</si>
  <si>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</si>
  <si>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</si>
  <si>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</si>
  <si>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</si>
  <si>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</si>
  <si>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</si>
  <si>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</si>
  <si>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</si>
  <si>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</si>
  <si>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</si>
  <si>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</si>
  <si>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</si>
  <si>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</si>
  <si>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</si>
  <si>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</si>
  <si>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</si>
  <si>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</si>
  <si>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</si>
  <si>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</si>
  <si>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</si>
  <si>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</si>
  <si>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</si>
  <si>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</si>
  <si>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</si>
  <si>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</si>
  <si>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</si>
  <si>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</si>
  <si>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</si>
  <si>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</si>
  <si>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</si>
  <si>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</si>
  <si>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</si>
  <si>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</si>
  <si>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</si>
  <si>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</si>
  <si>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</si>
  <si>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</si>
  <si>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</si>
  <si>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</si>
  <si>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</si>
  <si>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秋田県にかほ市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</si>
  <si>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</si>
  <si>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</si>
  <si>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</si>
  <si>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</si>
  <si>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</si>
  <si>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</si>
  <si>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</si>
  <si>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</si>
  <si>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</si>
  <si>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</si>
  <si>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</si>
  <si>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</si>
  <si>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</si>
  <si>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</si>
  <si>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</si>
  <si>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</si>
  <si>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</si>
  <si>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</si>
  <si>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</si>
  <si>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</si>
  <si>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にかほ市観光開発</t>
    <rPh sb="3" eb="4">
      <t>シ</t>
    </rPh>
    <rPh sb="4" eb="6">
      <t>カンコウ</t>
    </rPh>
    <rPh sb="6" eb="8">
      <t>カイハツ</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</si>
  <si>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</si>
  <si>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</si>
  <si>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</si>
  <si>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</si>
  <si>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</si>
  <si>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</si>
  <si>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</si>
  <si>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</si>
  <si>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</si>
  <si>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</si>
  <si>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</si>
  <si>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</si>
  <si>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</si>
  <si>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</si>
  <si>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</si>
  <si>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</si>
  <si>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</si>
  <si>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t>
    <phoneticPr fontId="2"/>
  </si>
  <si>
    <t>国民健康保険事業特別会計施設勘定</t>
    <phoneticPr fontId="5"/>
  </si>
  <si>
    <t>-</t>
    <phoneticPr fontId="2"/>
  </si>
  <si>
    <t>後期高齢者医療特別会計</t>
    <phoneticPr fontId="5"/>
  </si>
  <si>
    <t>ガス事業会計</t>
    <phoneticPr fontId="5"/>
  </si>
  <si>
    <t>法適用企業</t>
    <phoneticPr fontId="5"/>
  </si>
  <si>
    <t>水道事業会計</t>
    <phoneticPr fontId="5"/>
  </si>
  <si>
    <t>法適用企業</t>
    <phoneticPr fontId="5"/>
  </si>
  <si>
    <t>公共下水道事業特別会計</t>
    <phoneticPr fontId="5"/>
  </si>
  <si>
    <t>-</t>
    <phoneticPr fontId="2"/>
  </si>
  <si>
    <t>法非適用企業</t>
    <phoneticPr fontId="5"/>
  </si>
  <si>
    <t>農業集落排水事業特別会計</t>
    <phoneticPr fontId="5"/>
  </si>
  <si>
    <t>-</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</si>
  <si>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</si>
  <si>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</si>
  <si>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</si>
  <si>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</si>
  <si>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</si>
  <si>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純損益
（形式収支）</t>
    <phoneticPr fontId="5"/>
  </si>
  <si>
    <t>資金剰余額
/不足額
（実質収支）</t>
    <phoneticPr fontId="5"/>
  </si>
  <si>
    <t>企業債
（地方債）
現在高</t>
    <phoneticPr fontId="5"/>
  </si>
  <si>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</si>
  <si>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</si>
  <si>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ナド</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</si>
  <si>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</si>
  <si>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9">
      <t>イッパンカイケイ</t>
    </rPh>
    <phoneticPr fontId="2"/>
  </si>
  <si>
    <t>-</t>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</si>
  <si>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</si>
  <si>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7">
      <t>イッパンカイケイ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</si>
  <si>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21">
      <t>トクベツカイケイ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</si>
  <si>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6">
      <t>トクベツカイケイ</t>
    </rPh>
    <phoneticPr fontId="2"/>
  </si>
  <si>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</si>
  <si>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</si>
  <si>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</si>
  <si>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</si>
  <si>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</si>
  <si>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</si>
  <si>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</si>
  <si>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</si>
  <si>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</si>
  <si>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</si>
  <si>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</si>
  <si>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平成29年度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</si>
  <si>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</si>
  <si>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</si>
  <si>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</si>
  <si>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</si>
  <si>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</si>
  <si>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</si>
  <si>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</si>
  <si>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</si>
  <si>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</si>
  <si>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</si>
  <si>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</si>
  <si>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</si>
  <si>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t>
    <phoneticPr fontId="5"/>
  </si>
  <si>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</si>
  <si>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</si>
  <si>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</si>
  <si>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</si>
  <si>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</si>
  <si>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</si>
  <si>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</si>
  <si>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</si>
  <si>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</si>
  <si>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</si>
  <si>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</si>
  <si>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</si>
  <si>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</si>
  <si>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</si>
  <si>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</si>
  <si>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</si>
  <si>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</si>
  <si>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</si>
  <si>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</si>
  <si>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</si>
  <si>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</si>
  <si>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</si>
  <si>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</si>
  <si>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</si>
  <si>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</si>
  <si>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</si>
  <si>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</si>
  <si>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</si>
  <si>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</si>
  <si>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</si>
  <si>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</si>
  <si>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</si>
  <si>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</si>
  <si>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</si>
  <si>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</si>
  <si>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水道事業会計</t>
    <phoneticPr fontId="5"/>
  </si>
  <si>
    <t>(Ｆ)</t>
    <phoneticPr fontId="5"/>
  </si>
  <si>
    <t>国民健康保険事業特別会計施設勘定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</si>
  <si>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</si>
  <si>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</si>
  <si>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</si>
  <si>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</si>
  <si>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</si>
  <si>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</si>
  <si>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</si>
  <si>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令和元年度</t>
    <rPh sb="0" eb="3">
      <t>レイワガン</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</si>
  <si>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</si>
  <si>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</si>
  <si>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</si>
  <si>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</si>
  <si>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</si>
  <si>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</si>
  <si>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</si>
  <si>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</si>
  <si>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</si>
  <si>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</si>
  <si>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</si>
  <si>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</si>
  <si>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</si>
  <si>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</si>
  <si>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</si>
  <si>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</si>
  <si>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</si>
  <si>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</si>
  <si>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</si>
  <si>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</si>
  <si>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</si>
  <si>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</si>
  <si>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</si>
  <si>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</si>
  <si>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</si>
  <si>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</si>
  <si>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</si>
  <si>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</si>
  <si>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</si>
  <si>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</si>
  <si>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</si>
  <si>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</si>
  <si>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</si>
  <si>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</si>
  <si>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</si>
  <si>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</si>
  <si>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</si>
  <si>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</si>
  <si>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</si>
  <si>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</si>
  <si>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</si>
  <si>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</si>
  <si>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</si>
  <si>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</si>
  <si>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</si>
  <si>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</si>
  <si>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</si>
  <si>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</si>
  <si>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</si>
  <si>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</si>
  <si>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</si>
  <si>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</si>
  <si>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</si>
  <si>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</si>
  <si>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</si>
  <si>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</si>
  <si>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</si>
  <si>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</si>
  <si>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</si>
  <si>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</si>
  <si>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</si>
  <si>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</si>
  <si>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</si>
  <si>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</si>
  <si>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</si>
  <si>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</si>
  <si>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</si>
  <si>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</si>
  <si>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</si>
  <si>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</si>
  <si>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</si>
  <si>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</si>
  <si>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</si>
  <si>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</si>
  <si>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3.96</t>
  </si>
  <si>
    <t>標準財政規模比（％）</t>
    <phoneticPr fontId="5"/>
  </si>
  <si>
    <t>会計</t>
    <rPh sb="0" eb="2">
      <t>カイケイ</t>
    </rPh>
    <phoneticPr fontId="5"/>
  </si>
  <si>
    <t>水道事業会計</t>
  </si>
  <si>
    <t>ガス事業会計</t>
  </si>
  <si>
    <t>一般会計</t>
  </si>
  <si>
    <t>公共下水道事業特別会計</t>
  </si>
  <si>
    <t>国民健康保険事業特別会計事業勘定</t>
  </si>
  <si>
    <t>国民健康保険事業特別会計施設勘定</t>
  </si>
  <si>
    <t>農業集落排水事業特別会計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</si>
  <si>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</si>
  <si>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</si>
  <si>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</si>
  <si>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</si>
  <si>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</si>
  <si>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</si>
  <si>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</si>
  <si>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</si>
  <si>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</si>
  <si>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</si>
  <si>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</si>
  <si>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</si>
  <si>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</si>
  <si>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</si>
  <si>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</si>
  <si>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</si>
  <si>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</si>
  <si>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</si>
  <si>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</si>
  <si>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</si>
  <si>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</si>
  <si>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</si>
  <si>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</si>
  <si>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</si>
  <si>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</si>
  <si>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</si>
  <si>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</si>
  <si>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</si>
  <si>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</si>
  <si>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</si>
  <si>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</si>
  <si>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</si>
  <si>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</si>
  <si>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</si>
  <si>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</si>
  <si>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</si>
  <si>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</si>
  <si>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</si>
  <si>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</si>
  <si>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</si>
  <si>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</si>
  <si>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</si>
  <si>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</si>
  <si>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</si>
  <si>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</si>
  <si>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</si>
  <si>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</si>
  <si>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</si>
  <si>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</si>
  <si>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</si>
  <si>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</si>
  <si>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</si>
  <si>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社会教育施設整備基金</t>
    <rPh sb="0" eb="10">
      <t>シャカイキョウイクシセツセイビキキン</t>
    </rPh>
    <phoneticPr fontId="5"/>
  </si>
  <si>
    <t>みらい創造基金</t>
    <rPh sb="3" eb="7">
      <t>ソウゾウキキン</t>
    </rPh>
    <phoneticPr fontId="5"/>
  </si>
  <si>
    <t>山﨑科学教育振興基金</t>
    <rPh sb="0" eb="10">
      <t>ヤマザキカガクキョウイクシンコウキキン</t>
    </rPh>
    <phoneticPr fontId="5"/>
  </si>
  <si>
    <t>白瀬南極探検隊記念館施設整備基金</t>
    <rPh sb="0" eb="9">
      <t>シラセナンキョクタンケンタイキネン</t>
    </rPh>
    <rPh sb="9" eb="10">
      <t>カン</t>
    </rPh>
    <rPh sb="10" eb="16">
      <t>シセツセイビキキン</t>
    </rPh>
    <phoneticPr fontId="5"/>
  </si>
  <si>
    <t>基金残高合計</t>
    <rPh sb="0" eb="2">
      <t>キキン</t>
    </rPh>
    <rPh sb="2" eb="4">
      <t>ザンダカ</t>
    </rPh>
    <rPh sb="4" eb="6">
      <t>ゴウケイ</t>
    </rPh>
    <phoneticPr fontId="5"/>
  </si>
  <si>
    <t>　有形固定資産減価償却率は類似団体と比較して低い水準となっているものの、道路等の工作物を除く建物の償却率は体育館や市民会館では100％となっており、老朽化が進んでいる。将来負担比率においても、地方債発行の精査による地方債残高の抑制や交付税措置が有利な地方債の積極的な活用により年々改善傾向が続いているが、類似団体と比較して以前として高い水準にある。また、令和元年度はガス事業への貸付を実施したため充当可能財源が減少し、一時的に数値が悪化している。
　今後課題となる各公共施設等の老朽化対策は将来負担の過度な増加を防ぎつつ、公共施設等総合管理計画に基づいて適切な対策に取り組むとともに、地方債の新規発行の精査や基金残高の確保により将来負担比率の改善に努める。</t>
    <rPh sb="96" eb="99">
      <t>チホウサイ</t>
    </rPh>
    <rPh sb="99" eb="101">
      <t>ハッコウ</t>
    </rPh>
    <rPh sb="102" eb="104">
      <t>セイサ</t>
    </rPh>
    <rPh sb="116" eb="119">
      <t>コウフゼイ</t>
    </rPh>
    <rPh sb="119" eb="121">
      <t>ソチ</t>
    </rPh>
    <rPh sb="122" eb="124">
      <t>ユウリ</t>
    </rPh>
    <rPh sb="125" eb="128">
      <t>チホウサイ</t>
    </rPh>
    <rPh sb="129" eb="132">
      <t>セッキョクテキ</t>
    </rPh>
    <rPh sb="133" eb="135">
      <t>カツヨウ</t>
    </rPh>
    <rPh sb="145" eb="146">
      <t>ツヅ</t>
    </rPh>
    <rPh sb="152" eb="154">
      <t>ルイジ</t>
    </rPh>
    <rPh sb="154" eb="156">
      <t>ダンタイ</t>
    </rPh>
    <rPh sb="157" eb="159">
      <t>ヒカク</t>
    </rPh>
    <rPh sb="161" eb="163">
      <t>イゼン</t>
    </rPh>
    <rPh sb="166" eb="167">
      <t>タカ</t>
    </rPh>
    <rPh sb="168" eb="170">
      <t>スイジュン</t>
    </rPh>
    <rPh sb="177" eb="179">
      <t>レイワ</t>
    </rPh>
    <rPh sb="179" eb="181">
      <t>ガンネン</t>
    </rPh>
    <rPh sb="181" eb="182">
      <t>ド</t>
    </rPh>
    <rPh sb="185" eb="187">
      <t>ジギョウ</t>
    </rPh>
    <rPh sb="189" eb="191">
      <t>カシツケ</t>
    </rPh>
    <rPh sb="192" eb="194">
      <t>ジッシ</t>
    </rPh>
    <rPh sb="198" eb="200">
      <t>ジュウトウ</t>
    </rPh>
    <rPh sb="200" eb="202">
      <t>カノウ</t>
    </rPh>
    <rPh sb="202" eb="204">
      <t>ザイゲン</t>
    </rPh>
    <rPh sb="205" eb="207">
      <t>ゲンショウ</t>
    </rPh>
    <rPh sb="209" eb="212">
      <t>イチジテキ</t>
    </rPh>
    <rPh sb="213" eb="215">
      <t>スウチ</t>
    </rPh>
    <rPh sb="216" eb="218">
      <t>アッカ</t>
    </rPh>
    <phoneticPr fontId="5"/>
  </si>
  <si>
    <t>　将来負担比率は類似団体と比較して高い水準にあり、前年度比で6.4％悪化した。令和元年度に実施したガス事業の廃止に伴う欠損金解消のための5億円の貸付により充当可能財源が減少したことが要因として挙げられるが、一時的なものである。なお、公営企業債等繰入金は増加傾向にあるものの、公共下水道事業・農業集落排水事業において資本費平準化債を発行し繰入金の平準化を図っているほか、平成30年度まで実施していた任意繰上償還により、地方債残高は着実に減少している。
　実質公債費比率は、普通交付税の減により標準財政規模は縮小したが、償還終了により元利償還金が大幅に減少したため前年度比で0.5％改善した。1％以下の低金利が続く現在、既往債の借換などを継続する予定であり引き続き公債費の抑制に努める。</t>
    <rPh sb="34" eb="36">
      <t>アッカ</t>
    </rPh>
    <rPh sb="39" eb="41">
      <t>レイワ</t>
    </rPh>
    <rPh sb="41" eb="43">
      <t>ガンネン</t>
    </rPh>
    <rPh sb="43" eb="44">
      <t>ド</t>
    </rPh>
    <rPh sb="45" eb="47">
      <t>ジッシ</t>
    </rPh>
    <rPh sb="51" eb="53">
      <t>ジギョウ</t>
    </rPh>
    <rPh sb="54" eb="56">
      <t>ハイシ</t>
    </rPh>
    <rPh sb="57" eb="58">
      <t>トモナ</t>
    </rPh>
    <rPh sb="59" eb="61">
      <t>ケッソン</t>
    </rPh>
    <rPh sb="61" eb="62">
      <t>キン</t>
    </rPh>
    <rPh sb="62" eb="64">
      <t>カイショウ</t>
    </rPh>
    <rPh sb="69" eb="71">
      <t>オクエン</t>
    </rPh>
    <rPh sb="72" eb="74">
      <t>カシツケ</t>
    </rPh>
    <rPh sb="77" eb="79">
      <t>ジュウトウ</t>
    </rPh>
    <rPh sb="79" eb="81">
      <t>カノウ</t>
    </rPh>
    <rPh sb="81" eb="83">
      <t>ザイゲン</t>
    </rPh>
    <rPh sb="84" eb="86">
      <t>ゲンショウ</t>
    </rPh>
    <rPh sb="91" eb="93">
      <t>ヨウイン</t>
    </rPh>
    <rPh sb="96" eb="97">
      <t>ア</t>
    </rPh>
    <rPh sb="103" eb="106">
      <t>イチジテキ</t>
    </rPh>
    <rPh sb="184" eb="186">
      <t>ヘイセイ</t>
    </rPh>
    <rPh sb="188" eb="190">
      <t>ネンド</t>
    </rPh>
    <rPh sb="192" eb="194">
      <t>ジッシ</t>
    </rPh>
    <rPh sb="198" eb="200">
      <t>ニンイ</t>
    </rPh>
    <rPh sb="200" eb="202">
      <t>クリアゲ</t>
    </rPh>
    <rPh sb="202" eb="204">
      <t>ショウカン</t>
    </rPh>
    <rPh sb="208" eb="211">
      <t>チホウサイ</t>
    </rPh>
    <rPh sb="211" eb="213">
      <t>ザンダカ</t>
    </rPh>
    <rPh sb="214" eb="216">
      <t>チャクジツ</t>
    </rPh>
    <rPh sb="217" eb="219">
      <t>ゲンショウ</t>
    </rPh>
    <rPh sb="235" eb="237">
      <t>フツウ</t>
    </rPh>
    <rPh sb="237" eb="240">
      <t>コウフゼイ</t>
    </rPh>
    <rPh sb="241" eb="242">
      <t>ゲン</t>
    </rPh>
    <rPh sb="245" eb="247">
      <t>ヒョウジュン</t>
    </rPh>
    <rPh sb="247" eb="249">
      <t>ザイセイ</t>
    </rPh>
    <rPh sb="249" eb="251">
      <t>キボ</t>
    </rPh>
    <rPh sb="252" eb="254">
      <t>シュクショウ</t>
    </rPh>
    <rPh sb="258" eb="260">
      <t>ショウカン</t>
    </rPh>
    <rPh sb="260" eb="262">
      <t>シュウリョウ</t>
    </rPh>
    <rPh sb="265" eb="267">
      <t>ガンリ</t>
    </rPh>
    <rPh sb="267" eb="270">
      <t>ショウカンキン</t>
    </rPh>
    <rPh sb="271" eb="273">
      <t>オオハバ</t>
    </rPh>
    <rPh sb="274" eb="276">
      <t>ゲンショウ</t>
    </rPh>
    <rPh sb="289" eb="291">
      <t>カイゼン</t>
    </rPh>
    <rPh sb="326" eb="327">
      <t>ヒ</t>
    </rPh>
    <rPh sb="328" eb="32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</si>
</sst>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186" fontId="10" fillId="0" borderId="21" xfId="7" applyNumberFormat="1" applyFont="1" applyFill="1" applyBorder="1" applyAlignment="1">
      <alignment horizontal="right" vertical="center" shrinkToFit="1"/>
    </xf>
    <xf numFmtId="0" fontId="14" fillId="0" borderId="33" xfId="9" applyFont="1" applyFill="1" applyBorder="1" applyAlignment="1">
      <alignment vertical="center"/>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186" fontId="10" fillId="0" borderId="21" xfId="7" applyNumberFormat="1" applyFont="1" applyFill="1" applyBorder="1" applyAlignment="1">
      <alignment vertical="center" shrinkToFit="1"/>
    </xf>
    <xf numFmtId="0" fontId="10" fillId="0" borderId="28" xfId="7" applyFont="1" applyFill="1" applyBorder="1" applyAlignment="1">
      <alignment horizontal="left" vertical="center"/>
    </xf>
    <xf numFmtId="0" fontId="14" fillId="0" borderId="43" xfId="9" applyFont="1" applyFill="1" applyBorder="1" applyAlignment="1">
      <alignment horizontal="center" vertical="center"/>
    </xf>
    <xf numFmtId="0" fontId="10" fillId="0" borderId="28" xfId="7" applyFont="1" applyFill="1" applyBorder="1" applyAlignment="1">
      <alignment horizontal="center" vertical="center"/>
    </xf>
    <xf numFmtId="0" fontId="10" fillId="0" borderId="46" xfId="7" applyFont="1" applyFill="1" applyBorder="1" applyAlignment="1">
      <alignment horizontal="center" vertical="center"/>
    </xf>
    <xf numFmtId="0" fontId="16" fillId="0" borderId="47" xfId="7" applyFont="1" applyFill="1" applyBorder="1" applyAlignment="1">
      <alignment vertical="center" wrapText="1"/>
    </xf>
    <xf numFmtId="0" fontId="16" fillId="0" borderId="48" xfId="7" applyFont="1" applyFill="1" applyBorder="1" applyAlignment="1">
      <alignment vertical="center" wrapText="1"/>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0" fontId="10" fillId="0" borderId="28" xfId="7" applyFont="1" applyFill="1" applyBorder="1">
      <alignment vertical="center"/>
    </xf>
    <xf numFmtId="0" fontId="10" fillId="0" borderId="0" xfId="7" applyFont="1" applyFill="1" applyBorder="1">
      <alignment vertical="center"/>
    </xf>
    <xf numFmtId="0" fontId="10" fillId="0" borderId="29" xfId="7" applyFont="1" applyFill="1" applyBorder="1">
      <alignment vertical="center"/>
    </xf>
    <xf numFmtId="49" fontId="10" fillId="0" borderId="28"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9" xfId="7" applyFont="1" applyFill="1" applyBorder="1" applyAlignment="1">
      <alignment horizontal="center" vertical="center"/>
    </xf>
    <xf numFmtId="0" fontId="10" fillId="0" borderId="46" xfId="7" applyFont="1" applyFill="1" applyBorder="1">
      <alignment vertical="center"/>
    </xf>
    <xf numFmtId="0" fontId="10" fillId="0" borderId="47" xfId="7" applyFont="1" applyFill="1" applyBorder="1">
      <alignment vertical="center"/>
    </xf>
    <xf numFmtId="0" fontId="10" fillId="0" borderId="48"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lignment vertical="center"/>
    </xf>
    <xf numFmtId="0" fontId="10" fillId="0" borderId="0" xfId="11" applyFont="1" applyBorder="1" applyAlignment="1">
      <alignment horizontal="center" vertical="center"/>
    </xf>
    <xf numFmtId="0" fontId="14" fillId="0" borderId="0" xfId="11" applyFont="1" applyBorder="1">
      <alignment vertical="center"/>
    </xf>
    <xf numFmtId="0" fontId="14" fillId="0" borderId="0" xfId="11" applyFo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2" borderId="0" xfId="12" applyFont="1" applyFill="1" applyBorder="1" applyProtection="1">
      <alignment vertical="center"/>
    </xf>
    <xf numFmtId="0" fontId="25"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28"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4"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shrinkToFit="1"/>
      <protection hidden="1"/>
    </xf>
    <xf numFmtId="0" fontId="10" fillId="0" borderId="0" xfId="7" applyFont="1" applyFill="1" applyBorder="1" applyAlignment="1" applyProtection="1">
      <alignment horizontal="center" vertical="center" shrinkToFit="1"/>
      <protection hidden="1"/>
    </xf>
    <xf numFmtId="0" fontId="10" fillId="0" borderId="0" xfId="7" applyFont="1" applyFill="1" applyBorder="1" applyAlignment="1">
      <alignment horizontal="center" vertical="center" shrinkToFit="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8" xfId="7" applyNumberFormat="1" applyFont="1" applyFill="1" applyBorder="1" applyAlignment="1">
      <alignment horizontal="right" vertical="center" shrinkToFit="1"/>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183" fontId="10" fillId="0" borderId="28"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9" xfId="7" applyNumberFormat="1" applyFont="1" applyFill="1" applyBorder="1" applyAlignment="1">
      <alignment horizontal="right" vertical="center" shrinkToFit="1"/>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11" xfId="7" applyNumberFormat="1" applyFont="1" applyFill="1" applyBorder="1" applyAlignment="1">
      <alignment horizontal="right" vertical="center" shrinkToFit="1"/>
    </xf>
    <xf numFmtId="177" fontId="10" fillId="0" borderId="54" xfId="7" applyNumberFormat="1" applyFont="1" applyFill="1" applyBorder="1" applyAlignment="1">
      <alignment horizontal="right" vertical="center" shrinkToFit="1"/>
    </xf>
    <xf numFmtId="0" fontId="14" fillId="0" borderId="28"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9" xfId="8" applyFont="1" applyFill="1" applyBorder="1" applyAlignment="1">
      <alignment horizontal="left" vertical="center"/>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0" fontId="14" fillId="0" borderId="21" xfId="8" applyFont="1" applyFill="1" applyBorder="1" applyAlignment="1">
      <alignment horizontal="left" vertical="center"/>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177" fontId="10" fillId="0" borderId="21" xfId="7" applyNumberFormat="1" applyFont="1" applyFill="1" applyBorder="1" applyAlignment="1">
      <alignment horizontal="right" vertical="center" shrinkToFit="1"/>
    </xf>
    <xf numFmtId="0" fontId="16" fillId="0" borderId="0" xfId="7" applyFont="1" applyFill="1" applyBorder="1" applyAlignment="1">
      <alignment horizontal="left" vertical="center" wrapText="1"/>
    </xf>
    <xf numFmtId="0" fontId="16" fillId="0" borderId="29" xfId="7" applyFont="1" applyFill="1" applyBorder="1" applyAlignment="1">
      <alignment horizontal="left" vertical="center" wrapText="1"/>
    </xf>
    <xf numFmtId="177" fontId="10" fillId="0" borderId="28"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9" xfId="7" applyNumberFormat="1" applyFont="1" applyFill="1" applyBorder="1" applyAlignment="1">
      <alignment horizontal="right" vertical="center" shrinkToFit="1"/>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48" xfId="7" applyNumberFormat="1" applyFont="1" applyFill="1" applyBorder="1" applyAlignment="1">
      <alignment horizontal="right" vertical="center" shrinkToFit="1"/>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2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9"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0"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1" xfId="7" applyFont="1" applyFill="1" applyBorder="1" applyAlignment="1">
      <alignment horizontal="center" vertical="center" wrapText="1"/>
    </xf>
    <xf numFmtId="0" fontId="10" fillId="0" borderId="39"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8"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5" xfId="7" applyFont="1" applyFill="1" applyBorder="1" applyAlignment="1">
      <alignmen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0" fontId="10" fillId="0" borderId="44"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0" xfId="7" applyFont="1" applyFill="1" applyBorder="1" applyAlignment="1">
      <alignment horizontal="center" vertical="center"/>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5" fontId="10" fillId="0" borderId="62"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0" fontId="10" fillId="0" borderId="35" xfId="7" applyFont="1" applyFill="1" applyBorder="1" applyAlignment="1">
      <alignment vertical="center"/>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62"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0" fontId="10" fillId="0" borderId="63" xfId="7" applyFont="1" applyFill="1" applyBorder="1" applyAlignment="1">
      <alignment vertical="center"/>
    </xf>
    <xf numFmtId="0" fontId="10" fillId="0" borderId="6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40" xfId="7" applyNumberFormat="1" applyFont="1" applyFill="1" applyBorder="1" applyAlignment="1">
      <alignment horizontal="right" vertical="center" shrinkToFit="1"/>
    </xf>
    <xf numFmtId="0" fontId="10" fillId="0" borderId="39" xfId="7" applyFont="1" applyFill="1" applyBorder="1" applyAlignment="1">
      <alignment horizontal="center" vertical="center"/>
    </xf>
    <xf numFmtId="0" fontId="10" fillId="0" borderId="42"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4" xfId="7" applyNumberFormat="1" applyFont="1" applyFill="1" applyBorder="1" applyAlignment="1">
      <alignment horizontal="right" vertical="center" shrinkToFit="1"/>
    </xf>
    <xf numFmtId="0" fontId="10" fillId="0" borderId="30" xfId="7" applyFont="1" applyFill="1" applyBorder="1" applyAlignment="1">
      <alignment horizontal="center" vertical="center"/>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183" fontId="10" fillId="0" borderId="48" xfId="7" applyNumberFormat="1" applyFont="1" applyFill="1" applyBorder="1" applyAlignment="1">
      <alignment horizontal="right" vertical="center" shrinkToFit="1"/>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0" fillId="0" borderId="21" xfId="10" applyFont="1" applyFill="1" applyBorder="1" applyAlignment="1">
      <alignment horizontal="left" vertical="center"/>
    </xf>
    <xf numFmtId="185" fontId="10" fillId="0" borderId="28"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9" xfId="7" applyNumberFormat="1" applyFont="1" applyFill="1" applyBorder="1" applyAlignment="1">
      <alignment horizontal="right" vertical="center" shrinkToFit="1"/>
    </xf>
    <xf numFmtId="0" fontId="10" fillId="0" borderId="19"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5" xfId="7" applyFont="1" applyFill="1" applyBorder="1" applyAlignment="1">
      <alignment horizontal="center" vertical="center" wrapText="1"/>
    </xf>
    <xf numFmtId="0" fontId="10" fillId="0" borderId="2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4" fillId="0" borderId="17" xfId="7" applyFont="1" applyFill="1" applyBorder="1" applyAlignment="1">
      <alignment vertical="center"/>
    </xf>
    <xf numFmtId="0" fontId="14" fillId="0" borderId="51" xfId="7" applyFont="1" applyFill="1" applyBorder="1" applyAlignment="1">
      <alignment vertical="center"/>
    </xf>
    <xf numFmtId="0" fontId="14" fillId="0" borderId="52" xfId="7" applyFont="1" applyFill="1" applyBorder="1" applyAlignment="1">
      <alignment vertical="center"/>
    </xf>
    <xf numFmtId="177" fontId="14" fillId="0" borderId="17"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177" fontId="14" fillId="0" borderId="21"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4" xfId="7" applyFont="1" applyFill="1" applyBorder="1" applyAlignment="1">
      <alignment horizontal="center" vertical="center" shrinkToFit="1"/>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5" xfId="7" applyNumberFormat="1" applyFont="1" applyFill="1" applyBorder="1" applyAlignment="1">
      <alignment horizontal="right" vertical="center" shrinkToFit="1"/>
    </xf>
    <xf numFmtId="187" fontId="10" fillId="0" borderId="56" xfId="7" applyNumberFormat="1" applyFont="1" applyFill="1" applyBorder="1" applyAlignment="1">
      <alignment horizontal="right" vertical="center" shrinkToFit="1"/>
    </xf>
    <xf numFmtId="187" fontId="10" fillId="0" borderId="58" xfId="7" applyNumberFormat="1" applyFont="1" applyFill="1" applyBorder="1" applyAlignment="1">
      <alignment horizontal="right" vertical="center" shrinkToFit="1"/>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177" fontId="10" fillId="0" borderId="50" xfId="7" applyNumberFormat="1" applyFont="1" applyFill="1" applyBorder="1" applyAlignment="1">
      <alignment horizontal="right" vertical="center" shrinkToFit="1"/>
    </xf>
    <xf numFmtId="177" fontId="10" fillId="0" borderId="5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2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29" xfId="7" applyFont="1" applyFill="1" applyBorder="1" applyAlignment="1">
      <alignment horizontal="center" vertical="center"/>
    </xf>
    <xf numFmtId="184" fontId="10" fillId="0" borderId="28"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9" xfId="7" applyNumberFormat="1" applyFont="1" applyFill="1" applyBorder="1" applyAlignment="1">
      <alignment horizontal="right" vertical="center" shrinkToFit="1"/>
    </xf>
    <xf numFmtId="0" fontId="10" fillId="0" borderId="36"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9" xfId="7" applyNumberFormat="1" applyFont="1" applyFill="1" applyBorder="1" applyAlignment="1">
      <alignment horizontal="center" vertical="center"/>
    </xf>
    <xf numFmtId="49" fontId="10" fillId="0" borderId="44"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183" fontId="10" fillId="0" borderId="21"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10"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0" fillId="0" borderId="76" xfId="11" applyNumberFormat="1" applyFont="1" applyFill="1" applyBorder="1" applyAlignment="1">
      <alignment horizontal="right" vertical="center" shrinkToFit="1"/>
    </xf>
    <xf numFmtId="177" fontId="10" fillId="3" borderId="76"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4" xfId="11" applyNumberFormat="1" applyFont="1" applyFill="1" applyBorder="1" applyAlignment="1">
      <alignment horizontal="right" vertical="center" shrinkToFit="1"/>
    </xf>
    <xf numFmtId="0" fontId="10" fillId="3" borderId="76"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73"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70" xfId="11" applyNumberFormat="1" applyFont="1" applyFill="1" applyBorder="1" applyAlignment="1">
      <alignment horizontal="right" vertical="center" shrinkToFit="1"/>
    </xf>
    <xf numFmtId="0" fontId="10" fillId="3" borderId="73"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7" xfId="11" applyFont="1" applyFill="1" applyBorder="1">
      <alignment vertical="center"/>
    </xf>
    <xf numFmtId="0" fontId="10" fillId="0" borderId="8" xfId="11" applyFont="1" applyFill="1" applyBorder="1">
      <alignment vertical="center"/>
    </xf>
    <xf numFmtId="177" fontId="10" fillId="0" borderId="8"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10" fillId="0" borderId="71"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3"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shrinkToFit="1"/>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2" xfId="11" applyNumberFormat="1" applyFont="1" applyFill="1" applyBorder="1" applyAlignment="1">
      <alignment horizontal="right" vertical="center" shrinkToFit="1"/>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69"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 fillId="0" borderId="0" xfId="1" applyAlignment="1">
      <alignment vertical="center"/>
    </xf>
    <xf numFmtId="183" fontId="10" fillId="0" borderId="67" xfId="11" applyNumberFormat="1" applyFont="1" applyFill="1" applyBorder="1" applyAlignment="1">
      <alignment horizontal="right" vertical="center" shrinkToFit="1"/>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6" xfId="11" applyFont="1" applyFill="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3" fontId="10" fillId="0" borderId="71"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5" xfId="11" applyNumberFormat="1" applyFont="1" applyFill="1" applyBorder="1" applyAlignment="1">
      <alignment horizontal="right" vertical="center"/>
    </xf>
    <xf numFmtId="183" fontId="10" fillId="0" borderId="68" xfId="11" applyNumberFormat="1" applyFont="1" applyFill="1" applyBorder="1" applyAlignment="1">
      <alignment horizontal="right" vertical="center" shrinkToFit="1"/>
    </xf>
    <xf numFmtId="177" fontId="10" fillId="0" borderId="68" xfId="11" applyNumberFormat="1" applyFont="1" applyFill="1" applyBorder="1" applyAlignment="1">
      <alignment horizontal="right" vertical="center" shrinkToFit="1"/>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49" fontId="13" fillId="0" borderId="24" xfId="11" applyNumberFormat="1" applyFont="1" applyFill="1" applyBorder="1" applyAlignment="1">
      <alignment horizontal="center" vertical="center"/>
    </xf>
    <xf numFmtId="0" fontId="10"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24"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81768</c:v>
                </c:pt>
                <c:pt idx="1">
                  <c:v>78864</c:v>
                </c:pt>
                <c:pt idx="2">
                  <c:v>85042</c:v>
                </c:pt>
                <c:pt idx="3">
                  <c:v>83774</c:v>
                </c:pt>
                <c:pt idx="4">
                  <c:v>132981</c:v>
                </c:pt>
              </c:numCache>
            </c:numRef>
          </c:val>
          <c:smooth val="0"/>
          <c:extLst>
            <c:ext xmlns:c16="http://schemas.microsoft.com/office/drawing/2014/chart" uri="{C3380CC4-5D6E-409C-BE32-E72D297353CC}">
              <c16:uniqueId val="{00000000-90E3-498C-8067-B69F289DCB4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161156</c:v>
                </c:pt>
                <c:pt idx="1">
                  <c:v>80031</c:v>
                </c:pt>
                <c:pt idx="2">
                  <c:v>75190</c:v>
                </c:pt>
                <c:pt idx="3">
                  <c:v>51754</c:v>
                </c:pt>
                <c:pt idx="4">
                  <c:v>62361</c:v>
                </c:pt>
              </c:numCache>
            </c:numRef>
          </c:val>
          <c:smooth val="0"/>
          <c:extLst>
            <c:ext xmlns:c16="http://schemas.microsoft.com/office/drawing/2014/chart" uri="{C3380CC4-5D6E-409C-BE32-E72D297353CC}">
              <c16:uniqueId val="{00000001-90E3-498C-8067-B69F289DCB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2.72</c:v>
                </c:pt>
                <c:pt idx="1">
                  <c:v>2.4300000000000002</c:v>
                </c:pt>
                <c:pt idx="2">
                  <c:v>1.93</c:v>
                </c:pt>
                <c:pt idx="3">
                  <c:v>2.0699999999999998</c:v>
                </c:pt>
                <c:pt idx="4">
                  <c:v>2.59</c:v>
                </c:pt>
              </c:numCache>
            </c:numRef>
          </c:val>
          <c:extLst>
            <c:ext xmlns:c16="http://schemas.microsoft.com/office/drawing/2014/chart" uri="{C3380CC4-5D6E-409C-BE32-E72D297353CC}">
              <c16:uniqueId val="{00000000-9E14-4F8A-B66A-D9AEADC3A1E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26.54</c:v>
                </c:pt>
                <c:pt idx="1">
                  <c:v>25.86</c:v>
                </c:pt>
                <c:pt idx="2">
                  <c:v>25.42</c:v>
                </c:pt>
                <c:pt idx="3">
                  <c:v>24.86</c:v>
                </c:pt>
                <c:pt idx="4">
                  <c:v>20.73</c:v>
                </c:pt>
              </c:numCache>
            </c:numRef>
          </c:val>
          <c:extLst>
            <c:ext xmlns:c16="http://schemas.microsoft.com/office/drawing/2014/chart" uri="{C3380CC4-5D6E-409C-BE32-E72D297353CC}">
              <c16:uniqueId val="{00000001-9E14-4F8A-B66A-D9AEADC3A1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9.0299999999999994</c:v>
                </c:pt>
                <c:pt idx="1">
                  <c:v>6.87</c:v>
                </c:pt>
                <c:pt idx="2">
                  <c:v>8.1199999999999992</c:v>
                </c:pt>
                <c:pt idx="3">
                  <c:v>5.73</c:v>
                </c:pt>
                <c:pt idx="4">
                  <c:v>-3.96</c:v>
                </c:pt>
              </c:numCache>
            </c:numRef>
          </c:val>
          <c:smooth val="0"/>
          <c:extLst>
            <c:ext xmlns:c16="http://schemas.microsoft.com/office/drawing/2014/chart" uri="{C3380CC4-5D6E-409C-BE32-E72D297353CC}">
              <c16:uniqueId val="{00000002-9E14-4F8A-B66A-D9AEADC3A1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E8-4203-AB5D-12031732BB6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E8-4203-AB5D-12031732BB60}"/>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2-A3E8-4203-AB5D-12031732BB60}"/>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0.04</c:v>
                </c:pt>
                <c:pt idx="2">
                  <c:v>#N/A</c:v>
                </c:pt>
                <c:pt idx="3">
                  <c:v>0.05</c:v>
                </c:pt>
                <c:pt idx="4">
                  <c:v>#N/A</c:v>
                </c:pt>
                <c:pt idx="5">
                  <c:v>7.0000000000000007E-2</c:v>
                </c:pt>
                <c:pt idx="6">
                  <c:v>#N/A</c:v>
                </c:pt>
                <c:pt idx="7">
                  <c:v>0.03</c:v>
                </c:pt>
                <c:pt idx="8">
                  <c:v>#N/A</c:v>
                </c:pt>
                <c:pt idx="9">
                  <c:v>0.08</c:v>
                </c:pt>
              </c:numCache>
            </c:numRef>
          </c:val>
          <c:extLst>
            <c:ext xmlns:c16="http://schemas.microsoft.com/office/drawing/2014/chart" uri="{C3380CC4-5D6E-409C-BE32-E72D297353CC}">
              <c16:uniqueId val="{00000003-A3E8-4203-AB5D-12031732BB60}"/>
            </c:ext>
          </c:extLst>
        </c:ser>
        <c:ser>
          <c:idx val="4"/>
          <c:order val="4"/>
          <c:tx>
            <c:strRef>
              <c:f>[1]データシート!$A$31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0.13</c:v>
                </c:pt>
                <c:pt idx="2">
                  <c:v>#N/A</c:v>
                </c:pt>
                <c:pt idx="3">
                  <c:v>0.14000000000000001</c:v>
                </c:pt>
                <c:pt idx="4">
                  <c:v>#N/A</c:v>
                </c:pt>
                <c:pt idx="5">
                  <c:v>0.11</c:v>
                </c:pt>
                <c:pt idx="6">
                  <c:v>#N/A</c:v>
                </c:pt>
                <c:pt idx="7">
                  <c:v>0.17</c:v>
                </c:pt>
                <c:pt idx="8">
                  <c:v>#N/A</c:v>
                </c:pt>
                <c:pt idx="9">
                  <c:v>0.18</c:v>
                </c:pt>
              </c:numCache>
            </c:numRef>
          </c:val>
          <c:extLst>
            <c:ext xmlns:c16="http://schemas.microsoft.com/office/drawing/2014/chart" uri="{C3380CC4-5D6E-409C-BE32-E72D297353CC}">
              <c16:uniqueId val="{00000004-A3E8-4203-AB5D-12031732BB60}"/>
            </c:ext>
          </c:extLst>
        </c:ser>
        <c:ser>
          <c:idx val="5"/>
          <c:order val="5"/>
          <c:tx>
            <c:strRef>
              <c:f>[1]データシート!$A$32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0.27</c:v>
                </c:pt>
                <c:pt idx="2">
                  <c:v>#N/A</c:v>
                </c:pt>
                <c:pt idx="3">
                  <c:v>0.32</c:v>
                </c:pt>
                <c:pt idx="4">
                  <c:v>#N/A</c:v>
                </c:pt>
                <c:pt idx="5">
                  <c:v>0.25</c:v>
                </c:pt>
                <c:pt idx="6">
                  <c:v>#N/A</c:v>
                </c:pt>
                <c:pt idx="7">
                  <c:v>0.37</c:v>
                </c:pt>
                <c:pt idx="8">
                  <c:v>#N/A</c:v>
                </c:pt>
                <c:pt idx="9">
                  <c:v>0.19</c:v>
                </c:pt>
              </c:numCache>
            </c:numRef>
          </c:val>
          <c:extLst>
            <c:ext xmlns:c16="http://schemas.microsoft.com/office/drawing/2014/chart" uri="{C3380CC4-5D6E-409C-BE32-E72D297353CC}">
              <c16:uniqueId val="{00000005-A3E8-4203-AB5D-12031732BB60}"/>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0.14000000000000001</c:v>
                </c:pt>
                <c:pt idx="2">
                  <c:v>#N/A</c:v>
                </c:pt>
                <c:pt idx="3">
                  <c:v>0.27</c:v>
                </c:pt>
                <c:pt idx="4">
                  <c:v>#N/A</c:v>
                </c:pt>
                <c:pt idx="5">
                  <c:v>0.22</c:v>
                </c:pt>
                <c:pt idx="6">
                  <c:v>#N/A</c:v>
                </c:pt>
                <c:pt idx="7">
                  <c:v>0.26</c:v>
                </c:pt>
                <c:pt idx="8">
                  <c:v>#N/A</c:v>
                </c:pt>
                <c:pt idx="9">
                  <c:v>0.28000000000000003</c:v>
                </c:pt>
              </c:numCache>
            </c:numRef>
          </c:val>
          <c:extLst>
            <c:ext xmlns:c16="http://schemas.microsoft.com/office/drawing/2014/chart" uri="{C3380CC4-5D6E-409C-BE32-E72D297353CC}">
              <c16:uniqueId val="{00000006-A3E8-4203-AB5D-12031732BB60}"/>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2.72</c:v>
                </c:pt>
                <c:pt idx="2">
                  <c:v>#N/A</c:v>
                </c:pt>
                <c:pt idx="3">
                  <c:v>2.4300000000000002</c:v>
                </c:pt>
                <c:pt idx="4">
                  <c:v>#N/A</c:v>
                </c:pt>
                <c:pt idx="5">
                  <c:v>1.92</c:v>
                </c:pt>
                <c:pt idx="6">
                  <c:v>#N/A</c:v>
                </c:pt>
                <c:pt idx="7">
                  <c:v>2.06</c:v>
                </c:pt>
                <c:pt idx="8">
                  <c:v>#N/A</c:v>
                </c:pt>
                <c:pt idx="9">
                  <c:v>2.58</c:v>
                </c:pt>
              </c:numCache>
            </c:numRef>
          </c:val>
          <c:extLst>
            <c:ext xmlns:c16="http://schemas.microsoft.com/office/drawing/2014/chart" uri="{C3380CC4-5D6E-409C-BE32-E72D297353CC}">
              <c16:uniqueId val="{00000007-A3E8-4203-AB5D-12031732BB60}"/>
            </c:ext>
          </c:extLst>
        </c:ser>
        <c:ser>
          <c:idx val="8"/>
          <c:order val="8"/>
          <c:tx>
            <c:strRef>
              <c:f>[1]データシート!$A$35</c:f>
              <c:strCache>
                <c:ptCount val="1"/>
                <c:pt idx="0">
                  <c:v>ガス事業会計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0.37</c:v>
                </c:pt>
                <c:pt idx="2">
                  <c:v>#N/A</c:v>
                </c:pt>
                <c:pt idx="3">
                  <c:v>0.28000000000000003</c:v>
                </c:pt>
                <c:pt idx="4">
                  <c:v>#N/A</c:v>
                </c:pt>
                <c:pt idx="5">
                  <c:v>1.01</c:v>
                </c:pt>
                <c:pt idx="6">
                  <c:v>#N/A</c:v>
                </c:pt>
                <c:pt idx="7">
                  <c:v>1.34</c:v>
                </c:pt>
                <c:pt idx="8">
                  <c:v>#N/A</c:v>
                </c:pt>
                <c:pt idx="9">
                  <c:v>5.71</c:v>
                </c:pt>
              </c:numCache>
            </c:numRef>
          </c:val>
          <c:extLst>
            <c:ext xmlns:c16="http://schemas.microsoft.com/office/drawing/2014/chart" uri="{C3380CC4-5D6E-409C-BE32-E72D297353CC}">
              <c16:uniqueId val="{00000008-A3E8-4203-AB5D-12031732BB6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3.96</c:v>
                </c:pt>
                <c:pt idx="2">
                  <c:v>#N/A</c:v>
                </c:pt>
                <c:pt idx="3">
                  <c:v>3.39</c:v>
                </c:pt>
                <c:pt idx="4">
                  <c:v>#N/A</c:v>
                </c:pt>
                <c:pt idx="5">
                  <c:v>4.3499999999999996</c:v>
                </c:pt>
                <c:pt idx="6">
                  <c:v>#N/A</c:v>
                </c:pt>
                <c:pt idx="7">
                  <c:v>5.23</c:v>
                </c:pt>
                <c:pt idx="8">
                  <c:v>#N/A</c:v>
                </c:pt>
                <c:pt idx="9">
                  <c:v>5.84</c:v>
                </c:pt>
              </c:numCache>
            </c:numRef>
          </c:val>
          <c:extLst>
            <c:ext xmlns:c16="http://schemas.microsoft.com/office/drawing/2014/chart" uri="{C3380CC4-5D6E-409C-BE32-E72D297353CC}">
              <c16:uniqueId val="{00000009-A3E8-4203-AB5D-12031732BB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1742</c:v>
                </c:pt>
                <c:pt idx="5">
                  <c:v>1798</c:v>
                </c:pt>
                <c:pt idx="8">
                  <c:v>1877</c:v>
                </c:pt>
                <c:pt idx="11">
                  <c:v>1884</c:v>
                </c:pt>
                <c:pt idx="14">
                  <c:v>1860</c:v>
                </c:pt>
              </c:numCache>
            </c:numRef>
          </c:val>
          <c:extLst>
            <c:ext xmlns:c16="http://schemas.microsoft.com/office/drawing/2014/chart" uri="{C3380CC4-5D6E-409C-BE32-E72D297353CC}">
              <c16:uniqueId val="{00000000-7A5E-456B-BF60-9808D91D069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5E-456B-BF60-9808D91D069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c:v>
                </c:pt>
                <c:pt idx="3">
                  <c:v>5</c:v>
                </c:pt>
                <c:pt idx="6">
                  <c:v>4</c:v>
                </c:pt>
                <c:pt idx="9">
                  <c:v>0</c:v>
                </c:pt>
                <c:pt idx="12">
                  <c:v>0</c:v>
                </c:pt>
              </c:numCache>
            </c:numRef>
          </c:val>
          <c:extLst>
            <c:ext xmlns:c16="http://schemas.microsoft.com/office/drawing/2014/chart" uri="{C3380CC4-5D6E-409C-BE32-E72D297353CC}">
              <c16:uniqueId val="{00000002-7A5E-456B-BF60-9808D91D069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30</c:v>
                </c:pt>
                <c:pt idx="3">
                  <c:v>12</c:v>
                </c:pt>
                <c:pt idx="6">
                  <c:v>13</c:v>
                </c:pt>
                <c:pt idx="9">
                  <c:v>9</c:v>
                </c:pt>
                <c:pt idx="12">
                  <c:v>9</c:v>
                </c:pt>
              </c:numCache>
            </c:numRef>
          </c:val>
          <c:extLst>
            <c:ext xmlns:c16="http://schemas.microsoft.com/office/drawing/2014/chart" uri="{C3380CC4-5D6E-409C-BE32-E72D297353CC}">
              <c16:uniqueId val="{00000003-7A5E-456B-BF60-9808D91D069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651</c:v>
                </c:pt>
                <c:pt idx="3">
                  <c:v>651</c:v>
                </c:pt>
                <c:pt idx="6">
                  <c:v>740</c:v>
                </c:pt>
                <c:pt idx="9">
                  <c:v>799</c:v>
                </c:pt>
                <c:pt idx="12">
                  <c:v>757</c:v>
                </c:pt>
              </c:numCache>
            </c:numRef>
          </c:val>
          <c:extLst>
            <c:ext xmlns:c16="http://schemas.microsoft.com/office/drawing/2014/chart" uri="{C3380CC4-5D6E-409C-BE32-E72D297353CC}">
              <c16:uniqueId val="{00000004-7A5E-456B-BF60-9808D91D069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E-456B-BF60-9808D91D069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5E-456B-BF60-9808D91D069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1780</c:v>
                </c:pt>
                <c:pt idx="3">
                  <c:v>1812</c:v>
                </c:pt>
                <c:pt idx="6">
                  <c:v>1904</c:v>
                </c:pt>
                <c:pt idx="9">
                  <c:v>1786</c:v>
                </c:pt>
                <c:pt idx="12">
                  <c:v>1636</c:v>
                </c:pt>
              </c:numCache>
            </c:numRef>
          </c:val>
          <c:extLst>
            <c:ext xmlns:c16="http://schemas.microsoft.com/office/drawing/2014/chart" uri="{C3380CC4-5D6E-409C-BE32-E72D297353CC}">
              <c16:uniqueId val="{00000007-7A5E-456B-BF60-9808D91D06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724</c:v>
                </c:pt>
                <c:pt idx="2">
                  <c:v>#N/A</c:v>
                </c:pt>
                <c:pt idx="3">
                  <c:v>#N/A</c:v>
                </c:pt>
                <c:pt idx="4">
                  <c:v>682</c:v>
                </c:pt>
                <c:pt idx="5">
                  <c:v>#N/A</c:v>
                </c:pt>
                <c:pt idx="6">
                  <c:v>#N/A</c:v>
                </c:pt>
                <c:pt idx="7">
                  <c:v>784</c:v>
                </c:pt>
                <c:pt idx="8">
                  <c:v>#N/A</c:v>
                </c:pt>
                <c:pt idx="9">
                  <c:v>#N/A</c:v>
                </c:pt>
                <c:pt idx="10">
                  <c:v>710</c:v>
                </c:pt>
                <c:pt idx="11">
                  <c:v>#N/A</c:v>
                </c:pt>
                <c:pt idx="12">
                  <c:v>#N/A</c:v>
                </c:pt>
                <c:pt idx="13">
                  <c:v>542</c:v>
                </c:pt>
                <c:pt idx="14">
                  <c:v>#N/A</c:v>
                </c:pt>
              </c:numCache>
            </c:numRef>
          </c:val>
          <c:smooth val="0"/>
          <c:extLst>
            <c:ext xmlns:c16="http://schemas.microsoft.com/office/drawing/2014/chart" uri="{C3380CC4-5D6E-409C-BE32-E72D297353CC}">
              <c16:uniqueId val="{00000008-7A5E-456B-BF60-9808D91D06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21618</c:v>
                </c:pt>
                <c:pt idx="5">
                  <c:v>21239</c:v>
                </c:pt>
                <c:pt idx="8">
                  <c:v>20657</c:v>
                </c:pt>
                <c:pt idx="11">
                  <c:v>20188</c:v>
                </c:pt>
                <c:pt idx="14">
                  <c:v>19358</c:v>
                </c:pt>
              </c:numCache>
            </c:numRef>
          </c:val>
          <c:extLst>
            <c:ext xmlns:c16="http://schemas.microsoft.com/office/drawing/2014/chart" uri="{C3380CC4-5D6E-409C-BE32-E72D297353CC}">
              <c16:uniqueId val="{00000000-C51D-4198-9798-F6E6E02D327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363</c:v>
                </c:pt>
                <c:pt idx="5">
                  <c:v>324</c:v>
                </c:pt>
                <c:pt idx="8">
                  <c:v>265</c:v>
                </c:pt>
                <c:pt idx="11">
                  <c:v>218</c:v>
                </c:pt>
                <c:pt idx="14">
                  <c:v>203</c:v>
                </c:pt>
              </c:numCache>
            </c:numRef>
          </c:val>
          <c:extLst>
            <c:ext xmlns:c16="http://schemas.microsoft.com/office/drawing/2014/chart" uri="{C3380CC4-5D6E-409C-BE32-E72D297353CC}">
              <c16:uniqueId val="{00000001-C51D-4198-9798-F6E6E02D327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3488</c:v>
                </c:pt>
                <c:pt idx="5">
                  <c:v>3474</c:v>
                </c:pt>
                <c:pt idx="8">
                  <c:v>3486</c:v>
                </c:pt>
                <c:pt idx="11">
                  <c:v>3437</c:v>
                </c:pt>
                <c:pt idx="14">
                  <c:v>3236</c:v>
                </c:pt>
              </c:numCache>
            </c:numRef>
          </c:val>
          <c:extLst>
            <c:ext xmlns:c16="http://schemas.microsoft.com/office/drawing/2014/chart" uri="{C3380CC4-5D6E-409C-BE32-E72D297353CC}">
              <c16:uniqueId val="{00000002-C51D-4198-9798-F6E6E02D327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1D-4198-9798-F6E6E02D327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1D-4198-9798-F6E6E02D327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1D-4198-9798-F6E6E02D327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1992</c:v>
                </c:pt>
                <c:pt idx="3">
                  <c:v>1831</c:v>
                </c:pt>
                <c:pt idx="6">
                  <c:v>1726</c:v>
                </c:pt>
                <c:pt idx="9">
                  <c:v>1627</c:v>
                </c:pt>
                <c:pt idx="12">
                  <c:v>1586</c:v>
                </c:pt>
              </c:numCache>
            </c:numRef>
          </c:val>
          <c:extLst>
            <c:ext xmlns:c16="http://schemas.microsoft.com/office/drawing/2014/chart" uri="{C3380CC4-5D6E-409C-BE32-E72D297353CC}">
              <c16:uniqueId val="{00000006-C51D-4198-9798-F6E6E02D327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43</c:v>
                </c:pt>
                <c:pt idx="3">
                  <c:v>43</c:v>
                </c:pt>
                <c:pt idx="6">
                  <c:v>30</c:v>
                </c:pt>
                <c:pt idx="9">
                  <c:v>22</c:v>
                </c:pt>
                <c:pt idx="12">
                  <c:v>13</c:v>
                </c:pt>
              </c:numCache>
            </c:numRef>
          </c:val>
          <c:extLst>
            <c:ext xmlns:c16="http://schemas.microsoft.com/office/drawing/2014/chart" uri="{C3380CC4-5D6E-409C-BE32-E72D297353CC}">
              <c16:uniqueId val="{00000007-C51D-4198-9798-F6E6E02D327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12741</c:v>
                </c:pt>
                <c:pt idx="3">
                  <c:v>12562</c:v>
                </c:pt>
                <c:pt idx="6">
                  <c:v>12198</c:v>
                </c:pt>
                <c:pt idx="9">
                  <c:v>12419</c:v>
                </c:pt>
                <c:pt idx="12">
                  <c:v>12461</c:v>
                </c:pt>
              </c:numCache>
            </c:numRef>
          </c:val>
          <c:extLst>
            <c:ext xmlns:c16="http://schemas.microsoft.com/office/drawing/2014/chart" uri="{C3380CC4-5D6E-409C-BE32-E72D297353CC}">
              <c16:uniqueId val="{00000008-C51D-4198-9798-F6E6E02D327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C51D-4198-9798-F6E6E02D327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18400</c:v>
                </c:pt>
                <c:pt idx="3">
                  <c:v>17382</c:v>
                </c:pt>
                <c:pt idx="6">
                  <c:v>16205</c:v>
                </c:pt>
                <c:pt idx="9">
                  <c:v>15126</c:v>
                </c:pt>
                <c:pt idx="12">
                  <c:v>14478</c:v>
                </c:pt>
              </c:numCache>
            </c:numRef>
          </c:val>
          <c:extLst>
            <c:ext xmlns:c16="http://schemas.microsoft.com/office/drawing/2014/chart" uri="{C3380CC4-5D6E-409C-BE32-E72D297353CC}">
              <c16:uniqueId val="{0000000A-C51D-4198-9798-F6E6E02D32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7714</c:v>
                </c:pt>
                <c:pt idx="2">
                  <c:v>#N/A</c:v>
                </c:pt>
                <c:pt idx="3">
                  <c:v>#N/A</c:v>
                </c:pt>
                <c:pt idx="4">
                  <c:v>6784</c:v>
                </c:pt>
                <c:pt idx="5">
                  <c:v>#N/A</c:v>
                </c:pt>
                <c:pt idx="6">
                  <c:v>#N/A</c:v>
                </c:pt>
                <c:pt idx="7">
                  <c:v>5752</c:v>
                </c:pt>
                <c:pt idx="8">
                  <c:v>#N/A</c:v>
                </c:pt>
                <c:pt idx="9">
                  <c:v>#N/A</c:v>
                </c:pt>
                <c:pt idx="10">
                  <c:v>5350</c:v>
                </c:pt>
                <c:pt idx="11">
                  <c:v>#N/A</c:v>
                </c:pt>
                <c:pt idx="12">
                  <c:v>#N/A</c:v>
                </c:pt>
                <c:pt idx="13">
                  <c:v>5740</c:v>
                </c:pt>
                <c:pt idx="14">
                  <c:v>#N/A</c:v>
                </c:pt>
              </c:numCache>
            </c:numRef>
          </c:val>
          <c:smooth val="0"/>
          <c:extLst>
            <c:ext xmlns:c16="http://schemas.microsoft.com/office/drawing/2014/chart" uri="{C3380CC4-5D6E-409C-BE32-E72D297353CC}">
              <c16:uniqueId val="{0000000B-C51D-4198-9798-F6E6E02D32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2356</c:v>
                </c:pt>
                <c:pt idx="1">
                  <c:v>2284</c:v>
                </c:pt>
                <c:pt idx="2">
                  <c:v>1880</c:v>
                </c:pt>
              </c:numCache>
            </c:numRef>
          </c:val>
          <c:extLst>
            <c:ext xmlns:c16="http://schemas.microsoft.com/office/drawing/2014/chart" uri="{C3380CC4-5D6E-409C-BE32-E72D297353CC}">
              <c16:uniqueId val="{00000000-9B55-4CC7-866F-3C39CC47385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54</c:v>
                </c:pt>
                <c:pt idx="1">
                  <c:v>0</c:v>
                </c:pt>
                <c:pt idx="2">
                  <c:v>0</c:v>
                </c:pt>
              </c:numCache>
            </c:numRef>
          </c:val>
          <c:extLst>
            <c:ext xmlns:c16="http://schemas.microsoft.com/office/drawing/2014/chart" uri="{C3380CC4-5D6E-409C-BE32-E72D297353CC}">
              <c16:uniqueId val="{00000001-9B55-4CC7-866F-3C39CC47385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2444</c:v>
                </c:pt>
                <c:pt idx="1">
                  <c:v>2448</c:v>
                </c:pt>
                <c:pt idx="2">
                  <c:v>2644</c:v>
                </c:pt>
              </c:numCache>
            </c:numRef>
          </c:val>
          <c:extLst>
            <c:ext xmlns:c16="http://schemas.microsoft.com/office/drawing/2014/chart" uri="{C3380CC4-5D6E-409C-BE32-E72D297353CC}">
              <c16:uniqueId val="{00000002-9B55-4CC7-866F-3C39CC4738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{2F2A5366-AC0F-4519-B527-A5573536333A}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57-4504-9823-9C8006B404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{C1D78099-F0FC-486A-B98C-13F05D082E34}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57-4504-9823-9C8006B404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{AA0D3C4A-DF57-4AED-8528-E31B968B9632}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57-4504-9823-9C8006B404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{61A4490D-0698-46FC-916A-DEB6BEF11C05}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57-4504-9823-9C8006B404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{D220AFA3-8491-46F3-A8E2-EA83EE27A216}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57-4504-9823-9C8006B404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{B0E315C7-853F-4155-A4D8-F7D39205B291}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57-4504-9823-9C8006B404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{7E5CE6CF-44D3-4F5F-8067-5BC18E0FD49B}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57-4504-9823-9C8006B404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{8C4DA2B8-ED52-4994-8651-12EA7CF6824E}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57-4504-9823-9C8006B404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{8C6C1DF5-3460-48E5-B218-C54BDC0E53EB}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57-4504-9823-9C8006B404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27.3</c:v>
                </c:pt>
                <c:pt idx="16">
                  <c:v>29.2</c:v>
                </c:pt>
                <c:pt idx="24">
                  <c:v>31.2</c:v>
                </c:pt>
                <c:pt idx="32">
                  <c:v>33.299999999999997</c:v>
                </c:pt>
              </c:numCache>
            </c:numRef>
          </c:xVal>
          <c:yVal>
            <c:numRef>
              <c:f>公会計指標分析・財政指標組合せ分析表!$BP$51:$DC$51</c:f>
              <c:numCache>
                <c:formatCode>#,##0.0;"▲ "#,##0.0</c:formatCode>
                <c:ptCount val="40"/>
                <c:pt idx="8">
                  <c:v>88.8</c:v>
                </c:pt>
                <c:pt idx="16">
                  <c:v>77.3</c:v>
                </c:pt>
                <c:pt idx="24">
                  <c:v>72.7</c:v>
                </c:pt>
                <c:pt idx="32">
                  <c:v>79.099999999999994</c:v>
                </c:pt>
              </c:numCache>
            </c:numRef>
          </c:yVal>
          <c:smooth val="0"/>
          <c:extLst>
            <c:ext xmlns:c16="http://schemas.microsoft.com/office/drawing/2014/chart" uri="{C3380CC4-5D6E-409C-BE32-E72D297353CC}">
              <c16:uniqueId val="{00000009-5D57-4504-9823-9C8006B404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{6DBA5457-54A5-4366-AB32-79F94390319B}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57-4504-9823-9C8006B404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{3749158B-B929-43E1-BBAB-BCAB8E2D3D05}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57-4504-9823-9C8006B404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{0810EC0A-2BA3-4CEE-B755-131551190CE0}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57-4504-9823-9C8006B404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{949FF0B3-C678-41A3-A419-16D6E9CFC8C2}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57-4504-9823-9C8006B404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{668F7E8F-BF00-4653-839E-7B83D720D493}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57-4504-9823-9C8006B404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{1F09CC70-C7AA-46A2-99A5-A585557663DC}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57-4504-9823-9C8006B404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{C44955C6-6FE3-4D16-B2E2-C55C84E24EEA}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57-4504-9823-9C8006B4046E}"/>
                </c:ext>
              </c:extLst>
            </c:dLbl>
            <c:dLbl>
              <c:idx val="24"/>
              <c:layout>
                <c:manualLayout>
                  <c:x val="-3.50107884556971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{D700DA7F-EC73-485E-B362-50D43DBF679A}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57-4504-9823-9C8006B4046E}"/>
                </c:ext>
              </c:extLst>
            </c:dLbl>
            <c:dLbl>
              <c:idx val="32"/>
              <c:layout>
                <c:manualLayout>
                  <c:x val="-2.915016266410931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{30A4199B-8CE3-406E-8FBA-AB5413C664BE}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57-4504-9823-9C8006B404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5D57-4504-9823-9C8006B4046E}"/>
            </c:ext>
          </c:extLst>
        </c:ser>
        <c:dLbls>
          <c:showLegendKey val="0"/>
          <c:showVal val="1"/>
          <c:showCatName val="0"/>
          <c:showSerName val="0"/>
          <c:showPercent val="0"/>
          <c:showBubbleSize val="0"/>
        </c:dLbls>
        <c:axId val="46179840"/>
        <c:axId val="46181760"/>
      </c:scatterChart>
      <c:valAx>
        <c:axId val="46179840"/>
        <c:scaling>
          <c:orientation val="minMax"/>
          <c:max val="61"/>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{3F72A46F-AC83-4391-9926-4B4E73CF2232}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02-425A-9C81-BAF6B1E922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{36A8AFFE-042D-4D11-8C56-F657158168AD}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2-425A-9C81-BAF6B1E922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{4E3C3A95-7B65-4799-936F-F6421FB67922}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2-425A-9C81-BAF6B1E922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{9D9E039B-811D-483E-9E9D-A78C39331BFA}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2-425A-9C81-BAF6B1E922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{DD5B6666-F279-480E-9E83-480E62812D98}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2-425A-9C81-BAF6B1E922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{9AF5A0F2-7DDC-4E68-9050-9A31D850AB4B}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02-425A-9C81-BAF6B1E922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{CE44D050-D865-4075-B047-8615E71FBD15}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02-425A-9C81-BAF6B1E922D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{1CC7CCE5-AB2F-4058-ADAF-B8AB53D340E9}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02-425A-9C81-BAF6B1E922D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{E2F55CDC-9B32-46E8-A216-DA6BE50CC66E}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02-425A-9C81-BAF6B1E922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c:v>
                </c:pt>
                <c:pt idx="16">
                  <c:v>9.6</c:v>
                </c:pt>
                <c:pt idx="24">
                  <c:v>9.6999999999999993</c:v>
                </c:pt>
                <c:pt idx="32">
                  <c:v>9.1999999999999993</c:v>
                </c:pt>
              </c:numCache>
            </c:numRef>
          </c:xVal>
          <c:yVal>
            <c:numRef>
              <c:f>公会計指標分析・財政指標組合せ分析表!$BP$73:$DC$73</c:f>
              <c:numCache>
                <c:formatCode>#,##0.0;"▲ "#,##0.0</c:formatCode>
                <c:ptCount val="40"/>
                <c:pt idx="0">
                  <c:v>100.9</c:v>
                </c:pt>
                <c:pt idx="8">
                  <c:v>88.8</c:v>
                </c:pt>
                <c:pt idx="16">
                  <c:v>77.3</c:v>
                </c:pt>
                <c:pt idx="24">
                  <c:v>72.7</c:v>
                </c:pt>
                <c:pt idx="32">
                  <c:v>79.099999999999994</c:v>
                </c:pt>
              </c:numCache>
            </c:numRef>
          </c:yVal>
          <c:smooth val="0"/>
          <c:extLst>
            <c:ext xmlns:c16="http://schemas.microsoft.com/office/drawing/2014/chart" uri="{C3380CC4-5D6E-409C-BE32-E72D297353CC}">
              <c16:uniqueId val="{00000009-F402-425A-9C81-BAF6B1E922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{0056F949-0F61-4984-8AD6-EC1469CEE432}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02-425A-9C81-BAF6B1E922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{2C29EE30-1860-4899-834F-73463CC515FF}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2-425A-9C81-BAF6B1E922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{2D748AC0-5336-4D21-B3BA-9228DD1E5ED3}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2-425A-9C81-BAF6B1E922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{F44689A9-8040-4F68-9437-C14B238B8F52}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2-425A-9C81-BAF6B1E922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{B254EA3B-DF83-4CB5-8DEE-E4FE903BFDAD}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2-425A-9C81-BAF6B1E922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{A2DA390C-8F08-456B-AAA9-3E1AF93AD207}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02-425A-9C81-BAF6B1E922D6}"/>
                </c:ext>
              </c:extLst>
            </c:dLbl>
            <c:dLbl>
              <c:idx val="16"/>
              <c:layout>
                <c:manualLayout>
                  <c:x val="-4.5160355153971293E-2"/>
                  <c:y val="-6.707636171345168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{C28AF5D2-DC3D-4FC3-86E3-3E4B5AC40AF0}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02-425A-9C81-BAF6B1E922D6}"/>
                </c:ext>
              </c:extLst>
            </c:dLbl>
            <c:dLbl>
              <c:idx val="24"/>
              <c:layout>
                <c:manualLayout>
                  <c:x val="-1.823562808425001E-2"/>
                  <c:y val="-7.72682780478483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{AD808C86-BDBB-48F5-86A8-AFB58CAC5053}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02-425A-9C81-BAF6B1E922D6}"/>
                </c:ext>
              </c:extLst>
            </c:dLbl>
            <c:dLbl>
              <c:idx val="32"/>
              <c:layout>
                <c:manualLayout>
                  <c:x val="-3.1570342725075584E-2"/>
                  <c:y val="-4.29051302582974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{661FAA21-0B24-4CB3-A570-DACAFCD833A3}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02-425A-9C81-BAF6B1E922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8.6</c:v>
                </c:pt>
                <c:pt idx="16">
                  <c:v>8.5</c:v>
                </c:pt>
                <c:pt idx="24">
                  <c:v>8.5</c:v>
                </c:pt>
                <c:pt idx="32">
                  <c:v>8.5</c:v>
                </c:pt>
              </c:numCache>
            </c:numRef>
          </c:xVal>
          <c:yVal>
            <c:numRef>
              <c:f>公会計指標分析・財政指標組合せ分析表!$BP$77:$DC$77</c:f>
              <c:numCache>
                <c:formatCode>#,##0.0;"▲ "#,##0.0</c:formatCode>
                <c:ptCount val="40"/>
                <c:pt idx="0">
                  <c:v>56.8</c:v>
                </c:pt>
                <c:pt idx="8">
                  <c:v>20.2</c:v>
                </c:pt>
                <c:pt idx="16">
                  <c:v>19</c:v>
                </c:pt>
                <c:pt idx="24">
                  <c:v>15.4</c:v>
                </c:pt>
                <c:pt idx="32">
                  <c:v>14.9</c:v>
                </c:pt>
              </c:numCache>
            </c:numRef>
          </c:yVal>
          <c:smooth val="0"/>
          <c:extLst>
            <c:ext xmlns:c16="http://schemas.microsoft.com/office/drawing/2014/chart" uri="{C3380CC4-5D6E-409C-BE32-E72D297353CC}">
              <c16:uniqueId val="{00000013-F402-425A-9C81-BAF6B1E922D6}"/>
            </c:ext>
          </c:extLst>
        </c:ser>
        <c:dLbls>
          <c:showLegendKey val="0"/>
          <c:showVal val="1"/>
          <c:showCatName val="0"/>
          <c:showSerName val="0"/>
          <c:showPercent val="0"/>
          <c:showBubbleSize val="0"/>
        </c:dLbls>
        <c:axId val="84219776"/>
        <c:axId val="84234240"/>
      </c:scatterChart>
      <c:valAx>
        <c:axId val="84219776"/>
        <c:scaling>
          <c:orientation val="minMax"/>
          <c:max val="10.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地方債の新規発行と併せ、任意繰上償還を行い元利償還金を抑制してきたが、元年度は任意繰上償還額の縮小及びその他の償還終了により前年度比で減少した。</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〇公営企業債の元利償還金に対する繰入金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公共下水道事業が継続中のため、増加傾向で推移している。元年度は下水道事業に係る公債費等の減により前年度から減少した。</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〇今後の見通し</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早期健全化基準未満ではあるが、財政状況を勘案しながら任意繰上償還の実施を検討するとともに、地方債の新規発行の精査などにより、比率の改善を図る。</a:t>
          </a:r>
          <a:endParaRPr kumimoji="1" lang="en-US" altLang="ja-JP" sz="10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〇一般会計等に係る地方債の現在高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元利償還の終了や</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年度から実施している任意繰上償還により着実に減少している。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〇公営企業債等繰入見込額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資本費平準化債の発行により繰入金の平準化を図っているものの、公共下水道整備事業が継続中であるため、</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年度以降は増加傾向にあり、元年度も前年度から微増している。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〇充当可能財源等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直近</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充当可能財源は微減で推移していたが、元年度はガス事業の廃止に伴う貸付金の増などにより、最も低い水準となった。今後も市税や地方交付税の減少による財源不足により、基金を取り崩しての財政運営となることが予想され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〇今後の見通し</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健全化基準未満ではあるが、今後、充当可能財源等の減少は避けられないことから、財政状況を勘案しながら市債の新規発行の精査等により比率の改善を図り、また、公営企業においても、一般会計からの繰入金に依存しないよう料金改定を行うなど経営改善も併せて実施することで、将来負担の軽減に努める。</a:t>
          </a:r>
          <a:endParaRPr kumimoji="1" lang="en-US" altLang="ja-JP"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秋田県にかほ市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地方交付税の減収やガス事業の廃止に伴う貸付金の増などにより「財政調整基金」を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百万円、ふるさと納税に対する本市特産品の返礼や景観保全事業等への充当財源として「みらい創造基金」を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百万円、観光施設の改修工事に伴い「観光振興基金」を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百万円取り崩した一方、「財政調整基金」へ地財法第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百万円、「地域振興基金」の運用収入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百万円、「社会教育施設整備基金」へ定額積立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百万円、「観光振興基金」へ市内観光施設の使用料など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百万円を積み立てている。また、森林環境譲与税を財源とする「森林環境譲与税基金」を新たに設置し、森林整備等の充当財源として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山﨑科学教育振興基金」など施設整備の財源に充てるために積み立てている基金が多く、現時点では繰り入れを予定している事業がないことから、短期的には微減で推移してきたが、地方交付税の減収、施設の老朽化による維持管理費の増、新型コロナウイルス感染症対策などにより取り崩しは年々増加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・地域振興基金：市民の連帯強化及び地域振興に係る施策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・社会教育施設整備基金：社会教育施設の整備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・みらい創造基金：豊かな自然環境の保護や美しい景観の保全事業、伝統芸能や地域文化の伝承並びに史跡等の保全・継承事業、環境保全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や環境浄化並びに循環型社会の形成事業、その他活力あるふるさとづくりとして、寄付者の想いに沿うと認められる事業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・山﨑科学教育振興基金：フェライト子ども科学館及び学校教育を通じて、科学的な知識及び創造力を養い、次代に貢献し得る有為な人間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の育成を図る施策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・白瀬南極探検隊記念館施設整備基金：白瀬南極探検隊記念館の施設整備及び周辺環境の整備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・地域振興基金：ジオパーク推進事業、協働のまちづくり事業、地域振興交付金事業、地域産業活性化事業等の財源として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した一方で、基金の運用収入を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・みらい創造基金：ふるさと納税に係る特産品返礼事業、景観保全事業、伝承芸能保護・継承事業等の財源として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・地域振興基金：旧合併特例事業債を原資としており、市民の連帯強化や地域振興を図ると認められる事業の財源として、令和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百万円の取り崩しを予定しており、基金利子分を積み立てる予定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・みらい創造基金：寄附金（主にふるさと納税）を原資としており、環境保全や史跡等の保全、承継事業などのほか、寄付者の想いに沿う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と認められる事業の財源として、令和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百万円の取り崩しを予定しており、寄附金及び基金利子を積み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・ガス事業の廃止に伴うガス事業会計貸付金の増加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・普通交付税の合併算定替による特例措置の縮減に伴う減収対策としての取り崩し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・市税や地方交付税の減収や災害、新型コロナウイルス感染症等特別の事業による財源不足を補てんするため、毎年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・基金残高は現在高い水準であるが、今後、市税や地方交付税の減収対策により減少していく見込である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年度に地方債の任意繰上償還の財源として全額取り崩しを行った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有形固定資産減価償却率は、類似団体平均を大きく下回っている。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これは、有形固定資産の約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割を占める道路等の工作物について、供用開始年月日が不明なものが多く、合併時の平成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年を供用開始としているためであり、これにより全体の償却率が低くなっている。一方で、建物については老朽化が進んでおり、償却率が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％で高い水準にある。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今後は、公共施設等総合管理計画に基づき、予防保全型の維持管理により各施設の長寿命化を図るとともに、統廃合についても検討を行っていく。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49022</xdr:rowOff>
    </xdr:from>
    <xdr:to>
      <xdr:col>23</xdr:col>
      <xdr:colOff>136525</xdr:colOff>
      <xdr:row>28</xdr:row>
      <xdr:rowOff>150622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2049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74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3683</xdr:rowOff>
    </xdr:from>
    <xdr:to>
      <xdr:col>19</xdr:col>
      <xdr:colOff>187325</xdr:colOff>
      <xdr:row>28</xdr:row>
      <xdr:rowOff>105283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54483</xdr:rowOff>
    </xdr:from>
    <xdr:to>
      <xdr:col>23</xdr:col>
      <xdr:colOff>85725</xdr:colOff>
      <xdr:row>28</xdr:row>
      <xdr:rowOff>99822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626608"/>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54483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5834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90932</xdr:rowOff>
    </xdr:from>
    <xdr:to>
      <xdr:col>11</xdr:col>
      <xdr:colOff>187325</xdr:colOff>
      <xdr:row>28</xdr:row>
      <xdr:rowOff>21082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28</xdr:row>
      <xdr:rowOff>11303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54240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121810</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78630</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37609</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％悪化した。市税や普通交付税など経常一般財源（分母）が減少傾向にあるとともに、分子では、地方債残高は減少しているものの、令和元年度はガス事業の廃止に伴う欠損金解消のために</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億円の貸付を実施したことで充当可能財源が減少したことが要因である。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今後も分母の減少は避けられないと見込まれるため、地方債の新規発行の精査や職員数の適正管理による退職手当引当金等の将来負担額の抑制とともに基金残高の確保を図り分子の抑制に努める。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3" name="債務償還比率最小値テキスト">
          <a:extLst>
            <a:ext uri="{FF2B5EF4-FFF2-40B4-BE49-F238E27FC236}">
              <a16:creationId xmlns:a16="http://schemas.microsoft.com/office/drawing/2014/main" id="{00000000-0008-0000-0D00-00007B000000}"/>
            </a:ext>
          </a:extLst>
        </xdr:cNvPr>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5" name="債務償還比率最大値テキスト">
          <a:extLst>
            <a:ext uri="{FF2B5EF4-FFF2-40B4-BE49-F238E27FC236}">
              <a16:creationId xmlns:a16="http://schemas.microsoft.com/office/drawing/2014/main" id="{00000000-0008-0000-0D00-00007D000000}"/>
            </a:ext>
          </a:extLst>
        </xdr:cNvPr>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27" name="債務償還比率平均値テキスト">
          <a:extLst>
            <a:ext uri="{FF2B5EF4-FFF2-40B4-BE49-F238E27FC236}">
              <a16:creationId xmlns:a16="http://schemas.microsoft.com/office/drawing/2014/main" id="{00000000-0008-0000-0D00-00007F000000}"/>
            </a:ext>
          </a:extLst>
        </xdr:cNvPr>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74902</xdr:rowOff>
    </xdr:from>
    <xdr:to>
      <xdr:col>76</xdr:col>
      <xdr:colOff>73025</xdr:colOff>
      <xdr:row>32</xdr:row>
      <xdr:rowOff>5052</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1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53329</xdr:rowOff>
    </xdr:from>
    <xdr:ext cx="469744" cy="259045"/>
    <xdr:sp macro="" textlink="">
      <xdr:nvSpPr>
        <xdr:cNvPr id="139" name="債務償還比率該当値テキスト">
          <a:extLst>
            <a:ext uri="{FF2B5EF4-FFF2-40B4-BE49-F238E27FC236}">
              <a16:creationId xmlns:a16="http://schemas.microsoft.com/office/drawing/2014/main" id="{00000000-0008-0000-0D00-00008B000000}"/>
            </a:ext>
          </a:extLst>
        </xdr:cNvPr>
        <xdr:cNvSpPr txBox="1"/>
      </xdr:nvSpPr>
      <xdr:spPr>
        <a:xfrm>
          <a:off x="14846300" y="613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56550</xdr:rowOff>
    </xdr:from>
    <xdr:to>
      <xdr:col>72</xdr:col>
      <xdr:colOff>123825</xdr:colOff>
      <xdr:row>31</xdr:row>
      <xdr:rowOff>158150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033500" y="61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107350</xdr:rowOff>
    </xdr:from>
    <xdr:to>
      <xdr:col>76</xdr:col>
      <xdr:colOff>22225</xdr:colOff>
      <xdr:row>31</xdr:row>
      <xdr:rowOff>125702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084300" y="6193825"/>
          <a:ext cx="7112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62547</xdr:rowOff>
    </xdr:from>
    <xdr:to>
      <xdr:col>68</xdr:col>
      <xdr:colOff>123825</xdr:colOff>
      <xdr:row>31</xdr:row>
      <xdr:rowOff>164147</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3271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107350</xdr:rowOff>
    </xdr:from>
    <xdr:to>
      <xdr:col>72</xdr:col>
      <xdr:colOff>73025</xdr:colOff>
      <xdr:row>31</xdr:row>
      <xdr:rowOff>113347</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3322300" y="6193825"/>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135834</xdr:rowOff>
    </xdr:from>
    <xdr:to>
      <xdr:col>64</xdr:col>
      <xdr:colOff>123825</xdr:colOff>
      <xdr:row>32</xdr:row>
      <xdr:rowOff>65984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2509500" y="62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113347</xdr:rowOff>
    </xdr:from>
    <xdr:to>
      <xdr:col>68</xdr:col>
      <xdr:colOff>73025</xdr:colOff>
      <xdr:row>32</xdr:row>
      <xdr:rowOff>15184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2560300" y="6199822"/>
          <a:ext cx="762000" cy="7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104768</xdr:rowOff>
    </xdr:from>
    <xdr:to>
      <xdr:col>60</xdr:col>
      <xdr:colOff>123825</xdr:colOff>
      <xdr:row>32</xdr:row>
      <xdr:rowOff>34918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747500" y="61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155568</xdr:rowOff>
    </xdr:from>
    <xdr:to>
      <xdr:col>64</xdr:col>
      <xdr:colOff>73025</xdr:colOff>
      <xdr:row>32</xdr:row>
      <xdr:rowOff>15184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1798300" y="6242043"/>
          <a:ext cx="762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49" name="n_2aveValue債務償還比率">
          <a:extLst>
            <a:ext uri="{FF2B5EF4-FFF2-40B4-BE49-F238E27FC236}">
              <a16:creationId xmlns:a16="http://schemas.microsoft.com/office/drawing/2014/main" id="{00000000-0008-0000-0D00-000095000000}"/>
            </a:ext>
          </a:extLst>
        </xdr:cNvPr>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0" name="n_3aveValue債務償還比率">
          <a:extLst>
            <a:ext uri="{FF2B5EF4-FFF2-40B4-BE49-F238E27FC236}">
              <a16:creationId xmlns:a16="http://schemas.microsoft.com/office/drawing/2014/main" id="{00000000-0008-0000-0D00-000096000000}"/>
            </a:ext>
          </a:extLst>
        </xdr:cNvPr>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71645</xdr:rowOff>
    </xdr:from>
    <xdr:ext cx="469744" cy="259045"/>
    <xdr:sp macro="" textlink="">
      <xdr:nvSpPr>
        <xdr:cNvPr id="151" name="n_4aveValue債務償還比率">
          <a:extLst>
            <a:ext uri="{FF2B5EF4-FFF2-40B4-BE49-F238E27FC236}">
              <a16:creationId xmlns:a16="http://schemas.microsoft.com/office/drawing/2014/main" id="{00000000-0008-0000-0D00-000097000000}"/>
            </a:ext>
          </a:extLst>
        </xdr:cNvPr>
        <xdr:cNvSpPr txBox="1"/>
      </xdr:nvSpPr>
      <xdr:spPr>
        <a:xfrm>
          <a:off x="11563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149277</xdr:rowOff>
    </xdr:from>
    <xdr:ext cx="469744" cy="259045"/>
    <xdr:sp macro="" textlink="">
      <xdr:nvSpPr>
        <xdr:cNvPr id="152" name="n_1mainValue債務償還比率">
          <a:extLst>
            <a:ext uri="{FF2B5EF4-FFF2-40B4-BE49-F238E27FC236}">
              <a16:creationId xmlns:a16="http://schemas.microsoft.com/office/drawing/2014/main" id="{00000000-0008-0000-0D00-000098000000}"/>
            </a:ext>
          </a:extLst>
        </xdr:cNvPr>
        <xdr:cNvSpPr txBox="1"/>
      </xdr:nvSpPr>
      <xdr:spPr>
        <a:xfrm>
          <a:off x="13836727" y="623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155274</xdr:rowOff>
    </xdr:from>
    <xdr:ext cx="469744" cy="259045"/>
    <xdr:sp macro="" textlink="">
      <xdr:nvSpPr>
        <xdr:cNvPr id="153" name="n_2mainValue債務償還比率">
          <a:extLst>
            <a:ext uri="{FF2B5EF4-FFF2-40B4-BE49-F238E27FC236}">
              <a16:creationId xmlns:a16="http://schemas.microsoft.com/office/drawing/2014/main" id="{00000000-0008-0000-0D00-000099000000}"/>
            </a:ext>
          </a:extLst>
        </xdr:cNvPr>
        <xdr:cNvSpPr txBox="1"/>
      </xdr:nvSpPr>
      <xdr:spPr>
        <a:xfrm>
          <a:off x="13087427" y="62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57111</xdr:rowOff>
    </xdr:from>
    <xdr:ext cx="469744" cy="259045"/>
    <xdr:sp macro="" textlink="">
      <xdr:nvSpPr>
        <xdr:cNvPr id="154" name="n_3mainValue債務償還比率">
          <a:extLst>
            <a:ext uri="{FF2B5EF4-FFF2-40B4-BE49-F238E27FC236}">
              <a16:creationId xmlns:a16="http://schemas.microsoft.com/office/drawing/2014/main" id="{00000000-0008-0000-0D00-00009A000000}"/>
            </a:ext>
          </a:extLst>
        </xdr:cNvPr>
        <xdr:cNvSpPr txBox="1"/>
      </xdr:nvSpPr>
      <xdr:spPr>
        <a:xfrm>
          <a:off x="12325427"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26045</xdr:rowOff>
    </xdr:from>
    <xdr:ext cx="469744" cy="259045"/>
    <xdr:sp macro="" textlink="">
      <xdr:nvSpPr>
        <xdr:cNvPr id="155" name="n_4mainValue債務償還比率">
          <a:extLst>
            <a:ext uri="{FF2B5EF4-FFF2-40B4-BE49-F238E27FC236}">
              <a16:creationId xmlns:a16="http://schemas.microsoft.com/office/drawing/2014/main" id="{00000000-0008-0000-0D00-00009B000000}"/>
            </a:ext>
          </a:extLst>
        </xdr:cNvPr>
        <xdr:cNvSpPr txBox="1"/>
      </xdr:nvSpPr>
      <xdr:spPr>
        <a:xfrm>
          <a:off x="11563427" y="62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120650</xdr:rowOff>
    </xdr:from>
    <xdr:to>
      <xdr:col>24</xdr:col>
      <xdr:colOff>114300</xdr:colOff>
      <xdr:row>34</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73677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34</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79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44450</xdr:rowOff>
    </xdr:from>
    <xdr:to>
      <xdr:col>15</xdr:col>
      <xdr:colOff>101600</xdr:colOff>
      <xdr:row>33</xdr:row>
      <xdr:rowOff>146050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95250</xdr:rowOff>
    </xdr:from>
    <xdr:to>
      <xdr:col>19</xdr:col>
      <xdr:colOff>177800</xdr:colOff>
      <xdr:row>33</xdr:row>
      <xdr:rowOff>133350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95250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71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29227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162577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124477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13836</xdr:rowOff>
    </xdr:from>
    <xdr:to>
      <xdr:col>36</xdr:col>
      <xdr:colOff>165100</xdr:colOff>
      <xdr:row>40</xdr:row>
      <xdr:rowOff>115436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104362</xdr:rowOff>
    </xdr:from>
    <xdr:to>
      <xdr:col>55</xdr:col>
      <xdr:colOff>50800</xdr:colOff>
      <xdr:row>34</xdr:row>
      <xdr:rowOff>34512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57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57389</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57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128365</xdr:rowOff>
    </xdr:from>
    <xdr:to>
      <xdr:col>50</xdr:col>
      <xdr:colOff>165100</xdr:colOff>
      <xdr:row>34</xdr:row>
      <xdr:rowOff>58515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155162</xdr:rowOff>
    </xdr:from>
    <xdr:to>
      <xdr:col>55</xdr:col>
      <xdr:colOff>0</xdr:colOff>
      <xdr:row>34</xdr:row>
      <xdr:rowOff>7715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581301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152845</xdr:rowOff>
    </xdr:from>
    <xdr:to>
      <xdr:col>46</xdr:col>
      <xdr:colOff>38100</xdr:colOff>
      <xdr:row>34</xdr:row>
      <xdr:rowOff>82995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58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7715</xdr:rowOff>
    </xdr:from>
    <xdr:to>
      <xdr:col>50</xdr:col>
      <xdr:colOff>114300</xdr:colOff>
      <xdr:row>34</xdr:row>
      <xdr:rowOff>32195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5837015"/>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3397</xdr:rowOff>
    </xdr:from>
    <xdr:to>
      <xdr:col>41</xdr:col>
      <xdr:colOff>101600</xdr:colOff>
      <xdr:row>34</xdr:row>
      <xdr:rowOff>104997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58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32195</xdr:rowOff>
    </xdr:from>
    <xdr:to>
      <xdr:col>45</xdr:col>
      <xdr:colOff>177800</xdr:colOff>
      <xdr:row>34</xdr:row>
      <xdr:rowOff>54197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5861495"/>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131963</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75042</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99522</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55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121524</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56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53884</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31475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27759</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29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60</xdr:row>
      <xdr:rowOff>3266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2690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161213</xdr:rowOff>
    </xdr:from>
    <xdr:to>
      <xdr:col>36</xdr:col>
      <xdr:colOff>165100</xdr:colOff>
      <xdr:row>63</xdr:row>
      <xdr:rowOff>91363</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79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145578</xdr:rowOff>
    </xdr:from>
    <xdr:to>
      <xdr:col>55</xdr:col>
      <xdr:colOff>50800</xdr:colOff>
      <xdr:row>60</xdr:row>
      <xdr:rowOff>75728</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2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168455</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11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158906</xdr:rowOff>
    </xdr:from>
    <xdr:to>
      <xdr:col>50</xdr:col>
      <xdr:colOff>165100</xdr:colOff>
      <xdr:row>60</xdr:row>
      <xdr:rowOff>89056</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24928</xdr:rowOff>
    </xdr:from>
    <xdr:to>
      <xdr:col>55</xdr:col>
      <xdr:colOff>0</xdr:colOff>
      <xdr:row>60</xdr:row>
      <xdr:rowOff>38256</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311928"/>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1867</xdr:rowOff>
    </xdr:from>
    <xdr:to>
      <xdr:col>46</xdr:col>
      <xdr:colOff>38100</xdr:colOff>
      <xdr:row>60</xdr:row>
      <xdr:rowOff>103467</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2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38256</xdr:rowOff>
    </xdr:from>
    <xdr:to>
      <xdr:col>50</xdr:col>
      <xdr:colOff>114300</xdr:colOff>
      <xdr:row>60</xdr:row>
      <xdr:rowOff>52667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325256"/>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19039</xdr:rowOff>
    </xdr:from>
    <xdr:to>
      <xdr:col>41</xdr:col>
      <xdr:colOff>101600</xdr:colOff>
      <xdr:row>60</xdr:row>
      <xdr:rowOff>120639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3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52667</xdr:rowOff>
    </xdr:from>
    <xdr:to>
      <xdr:col>45</xdr:col>
      <xdr:colOff>177800</xdr:colOff>
      <xdr:row>60</xdr:row>
      <xdr:rowOff>69839</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339667"/>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107890</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56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105583</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119994</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06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137166</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08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68580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08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30480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05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163830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01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97807</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E00-00004B010000}"/>
            </a:ext>
          </a:extLst>
        </xdr:cNvPr>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E00-00004D010000}"/>
            </a:ext>
          </a:extLst>
        </xdr:cNvPr>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E00-00004F010000}"/>
            </a:ext>
          </a:extLst>
        </xdr:cNvPr>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27533</xdr:rowOff>
    </xdr:from>
    <xdr:to>
      <xdr:col>36</xdr:col>
      <xdr:colOff>165100</xdr:colOff>
      <xdr:row>83</xdr:row>
      <xdr:rowOff>129133</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921500" y="1425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119431</xdr:rowOff>
    </xdr:from>
    <xdr:to>
      <xdr:col>55</xdr:col>
      <xdr:colOff>50800</xdr:colOff>
      <xdr:row>81</xdr:row>
      <xdr:rowOff>49581</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10426700" y="13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142308</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E00-00005B010000}"/>
            </a:ext>
          </a:extLst>
        </xdr:cNvPr>
        <xdr:cNvSpPr txBox="1"/>
      </xdr:nvSpPr>
      <xdr:spPr>
        <a:xfrm>
          <a:off x="10515600" y="136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134519</xdr:rowOff>
    </xdr:from>
    <xdr:to>
      <xdr:col>50</xdr:col>
      <xdr:colOff>165100</xdr:colOff>
      <xdr:row>81</xdr:row>
      <xdr:rowOff>64669</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9588500" y="13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170231</xdr:rowOff>
    </xdr:from>
    <xdr:to>
      <xdr:col>55</xdr:col>
      <xdr:colOff>0</xdr:colOff>
      <xdr:row>81</xdr:row>
      <xdr:rowOff>13869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639300" y="1388623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150064</xdr:rowOff>
    </xdr:from>
    <xdr:to>
      <xdr:col>46</xdr:col>
      <xdr:colOff>38100</xdr:colOff>
      <xdr:row>81</xdr:row>
      <xdr:rowOff>80214</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8699500" y="13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13869</xdr:rowOff>
    </xdr:from>
    <xdr:to>
      <xdr:col>50</xdr:col>
      <xdr:colOff>114300</xdr:colOff>
      <xdr:row>81</xdr:row>
      <xdr:rowOff>29414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8750300" y="139013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150521</xdr:rowOff>
    </xdr:from>
    <xdr:to>
      <xdr:col>41</xdr:col>
      <xdr:colOff>101600</xdr:colOff>
      <xdr:row>81</xdr:row>
      <xdr:rowOff>80671</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7810500" y="138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29414</xdr:rowOff>
    </xdr:from>
    <xdr:to>
      <xdr:col>45</xdr:col>
      <xdr:colOff>177800</xdr:colOff>
      <xdr:row>81</xdr:row>
      <xdr:rowOff>29871</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7861300" y="13916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145660</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6737427" y="140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81196</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9391727" y="136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96741</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8515427" y="1364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97198</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7626427" y="136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5" name="【港湾・漁港】&#10;有形固定資産減価償却率最小値テキスト">
          <a:extLst>
            <a:ext uri="{FF2B5EF4-FFF2-40B4-BE49-F238E27FC236}">
              <a16:creationId xmlns:a16="http://schemas.microsoft.com/office/drawing/2014/main" id="{00000000-0008-0000-0E00-000081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00000000-0008-0000-0E00-000083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E00-000085010000}"/>
            </a:ext>
          </a:extLst>
        </xdr:cNvPr>
        <xdr:cNvSpPr txBox="1"/>
      </xdr:nvSpPr>
      <xdr:spPr>
        <a:xfrm>
          <a:off x="4673600" y="1756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156211</xdr:rowOff>
    </xdr:from>
    <xdr:to>
      <xdr:col>6</xdr:col>
      <xdr:colOff>38100</xdr:colOff>
      <xdr:row>105</xdr:row>
      <xdr:rowOff>86361</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079500" y="179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340478" cy="259045"/>
    <xdr:sp macro="" textlink="">
      <xdr:nvSpPr>
        <xdr:cNvPr id="401" name="【港湾・漁港】&#10;有形固定資産減価償却率該当値テキスト">
          <a:extLst>
            <a:ext uri="{FF2B5EF4-FFF2-40B4-BE49-F238E27FC236}">
              <a16:creationId xmlns:a16="http://schemas.microsoft.com/office/drawing/2014/main" id="{00000000-0008-0000-0E00-000091010000}"/>
            </a:ext>
          </a:extLst>
        </xdr:cNvPr>
        <xdr:cNvSpPr txBox="1"/>
      </xdr:nvSpPr>
      <xdr:spPr>
        <a:xfrm>
          <a:off x="4673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908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06" name="n_1aveValue【港湾・漁港】&#10;有形固定資産減価償却率">
          <a:extLst>
            <a:ext uri="{FF2B5EF4-FFF2-40B4-BE49-F238E27FC236}">
              <a16:creationId xmlns:a16="http://schemas.microsoft.com/office/drawing/2014/main" id="{00000000-0008-0000-0E00-000096010000}"/>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07" name="n_2aveValue【港湾・漁港】&#10;有形固定資産減価償却率">
          <a:extLst>
            <a:ext uri="{FF2B5EF4-FFF2-40B4-BE49-F238E27FC236}">
              <a16:creationId xmlns:a16="http://schemas.microsoft.com/office/drawing/2014/main" id="{00000000-0008-0000-0E00-000097010000}"/>
            </a:ext>
          </a:extLst>
        </xdr:cNvPr>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08" name="n_3aveValue【港湾・漁港】&#10;有形固定資産減価償却率">
          <a:extLst>
            <a:ext uri="{FF2B5EF4-FFF2-40B4-BE49-F238E27FC236}">
              <a16:creationId xmlns:a16="http://schemas.microsoft.com/office/drawing/2014/main" id="{00000000-0008-0000-0E00-000098010000}"/>
            </a:ext>
          </a:extLst>
        </xdr:cNvPr>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409" name="n_4aveValue【港湾・漁港】&#10;有形固定資産減価償却率">
          <a:extLst>
            <a:ext uri="{FF2B5EF4-FFF2-40B4-BE49-F238E27FC236}">
              <a16:creationId xmlns:a16="http://schemas.microsoft.com/office/drawing/2014/main" id="{00000000-0008-0000-0E00-000099010000}"/>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67327</xdr:rowOff>
    </xdr:from>
    <xdr:ext cx="340478" cy="259045"/>
    <xdr:sp macro="" textlink="">
      <xdr:nvSpPr>
        <xdr:cNvPr id="410" name="n_1mainValue【港湾・漁港】&#10;有形固定資産減価償却率">
          <a:extLst>
            <a:ext uri="{FF2B5EF4-FFF2-40B4-BE49-F238E27FC236}">
              <a16:creationId xmlns:a16="http://schemas.microsoft.com/office/drawing/2014/main" id="{00000000-0008-0000-0E00-00009A010000}"/>
            </a:ext>
          </a:extLst>
        </xdr:cNvPr>
        <xdr:cNvSpPr txBox="1"/>
      </xdr:nvSpPr>
      <xdr:spPr>
        <a:xfrm>
          <a:off x="3614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11" name="n_2mainValue【港湾・漁港】&#10;有形固定資産減価償却率">
          <a:extLst>
            <a:ext uri="{FF2B5EF4-FFF2-40B4-BE49-F238E27FC236}">
              <a16:creationId xmlns:a16="http://schemas.microsoft.com/office/drawing/2014/main" id="{00000000-0008-0000-0E00-00009B010000}"/>
            </a:ext>
          </a:extLst>
        </xdr:cNvPr>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00000000-0008-0000-0E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38" name="【港湾・漁港】&#10;一人当たり有形固定資産（償却資産）額最小値テキスト">
          <a:extLst>
            <a:ext uri="{FF2B5EF4-FFF2-40B4-BE49-F238E27FC236}">
              <a16:creationId xmlns:a16="http://schemas.microsoft.com/office/drawing/2014/main" id="{00000000-0008-0000-0E00-0000B6010000}"/>
            </a:ext>
          </a:extLst>
        </xdr:cNvPr>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40" name="【港湾・漁港】&#10;一人当たり有形固定資産（償却資産）額最大値テキスト">
          <a:extLst>
            <a:ext uri="{FF2B5EF4-FFF2-40B4-BE49-F238E27FC236}">
              <a16:creationId xmlns:a16="http://schemas.microsoft.com/office/drawing/2014/main" id="{00000000-0008-0000-0E00-0000B8010000}"/>
            </a:ext>
          </a:extLst>
        </xdr:cNvPr>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00000000-0008-0000-0E00-0000BA010000}"/>
            </a:ext>
          </a:extLst>
        </xdr:cNvPr>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156029</xdr:rowOff>
    </xdr:from>
    <xdr:to>
      <xdr:col>55</xdr:col>
      <xdr:colOff>50800</xdr:colOff>
      <xdr:row>109</xdr:row>
      <xdr:rowOff>86179</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0426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70956</xdr:rowOff>
    </xdr:from>
    <xdr:ext cx="249299" cy="259045"/>
    <xdr:sp macro="" textlink="">
      <xdr:nvSpPr>
        <xdr:cNvPr id="454" name="【港湾・漁港】&#10;一人当たり有形固定資産（償却資産）額該当値テキスト">
          <a:extLst>
            <a:ext uri="{FF2B5EF4-FFF2-40B4-BE49-F238E27FC236}">
              <a16:creationId xmlns:a16="http://schemas.microsoft.com/office/drawing/2014/main" id="{00000000-0008-0000-0E00-0000C6010000}"/>
            </a:ext>
          </a:extLst>
        </xdr:cNvPr>
        <xdr:cNvSpPr txBox="1"/>
      </xdr:nvSpPr>
      <xdr:spPr>
        <a:xfrm>
          <a:off x="10515600" y="1858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156029</xdr:rowOff>
    </xdr:from>
    <xdr:to>
      <xdr:col>50</xdr:col>
      <xdr:colOff>165100</xdr:colOff>
      <xdr:row>109</xdr:row>
      <xdr:rowOff>86179</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958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35379</xdr:rowOff>
    </xdr:from>
    <xdr:to>
      <xdr:col>55</xdr:col>
      <xdr:colOff>0</xdr:colOff>
      <xdr:row>109</xdr:row>
      <xdr:rowOff>35379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9639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156029</xdr:rowOff>
    </xdr:from>
    <xdr:to>
      <xdr:col>46</xdr:col>
      <xdr:colOff>38100</xdr:colOff>
      <xdr:row>109</xdr:row>
      <xdr:rowOff>86179</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869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35379</xdr:rowOff>
    </xdr:from>
    <xdr:to>
      <xdr:col>50</xdr:col>
      <xdr:colOff>114300</xdr:colOff>
      <xdr:row>109</xdr:row>
      <xdr:rowOff>35379</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875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62075</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27095" y="18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62" name="n_4ave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109</xdr:row>
      <xdr:rowOff>77306</xdr:rowOff>
    </xdr:from>
    <xdr:ext cx="249299" cy="259045"/>
    <xdr:sp macro="" textlink="">
      <xdr:nvSpPr>
        <xdr:cNvPr id="463" name="n_1mainValue【港湾・漁港】&#10;一人当たり有形固定資産（償却資産）額">
          <a:extLst>
            <a:ext uri="{FF2B5EF4-FFF2-40B4-BE49-F238E27FC236}">
              <a16:creationId xmlns:a16="http://schemas.microsoft.com/office/drawing/2014/main" id="{00000000-0008-0000-0E00-0000CF010000}"/>
            </a:ext>
          </a:extLst>
        </xdr:cNvPr>
        <xdr:cNvSpPr txBox="1"/>
      </xdr:nvSpPr>
      <xdr:spPr>
        <a:xfrm>
          <a:off x="9501950" y="1876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109</xdr:row>
      <xdr:rowOff>77306</xdr:rowOff>
    </xdr:from>
    <xdr:ext cx="249299" cy="259045"/>
    <xdr:sp macro="" textlink="">
      <xdr:nvSpPr>
        <xdr:cNvPr id="464" name="n_2main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8625650" y="1876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00000000-0008-0000-0E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00000000-0008-0000-0E00-0000F8010000}"/>
            </a:ext>
          </a:extLst>
        </xdr:cNvPr>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0000000-0008-0000-0E00-0000FA010000}"/>
            </a:ext>
          </a:extLst>
        </xdr:cNvPr>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0000000-0008-0000-0E00-0000FC010000}"/>
            </a:ext>
          </a:extLst>
        </xdr:cNvPr>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58928</xdr:rowOff>
    </xdr:from>
    <xdr:to>
      <xdr:col>85</xdr:col>
      <xdr:colOff>177800</xdr:colOff>
      <xdr:row>60</xdr:row>
      <xdr:rowOff>160528</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6268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81805</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00000000-0008-0000-0E00-000008020000}"/>
            </a:ext>
          </a:extLst>
        </xdr:cNvPr>
        <xdr:cNvSpPr txBox="1"/>
      </xdr:nvSpPr>
      <xdr:spPr>
        <a:xfrm>
          <a:off x="16357600" y="1019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64008</xdr:rowOff>
    </xdr:from>
    <xdr:to>
      <xdr:col>85</xdr:col>
      <xdr:colOff>127000</xdr:colOff>
      <xdr:row>60</xdr:row>
      <xdr:rowOff>109728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5481300" y="103510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141224</xdr:rowOff>
    </xdr:from>
    <xdr:to>
      <xdr:col>76</xdr:col>
      <xdr:colOff>165100</xdr:colOff>
      <xdr:row>60</xdr:row>
      <xdr:rowOff>71374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4541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20574</xdr:rowOff>
    </xdr:from>
    <xdr:to>
      <xdr:col>81</xdr:col>
      <xdr:colOff>50800</xdr:colOff>
      <xdr:row>60</xdr:row>
      <xdr:rowOff>64008</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592300" y="103075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118364</xdr:rowOff>
    </xdr:from>
    <xdr:to>
      <xdr:col>72</xdr:col>
      <xdr:colOff>38100</xdr:colOff>
      <xdr:row>60</xdr:row>
      <xdr:rowOff>48514</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3652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169164</xdr:rowOff>
    </xdr:from>
    <xdr:to>
      <xdr:col>76</xdr:col>
      <xdr:colOff>114300</xdr:colOff>
      <xdr:row>60</xdr:row>
      <xdr:rowOff>20574</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3703300" y="10284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27" name="n_1aveValue【学校施設】&#10;有形固定資産減価償却率">
          <a:extLst>
            <a:ext uri="{FF2B5EF4-FFF2-40B4-BE49-F238E27FC236}">
              <a16:creationId xmlns:a16="http://schemas.microsoft.com/office/drawing/2014/main" id="{00000000-0008-0000-0E00-00000F020000}"/>
            </a:ext>
          </a:extLst>
        </xdr:cNvPr>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28" name="n_2aveValue【学校施設】&#10;有形固定資産減価償却率">
          <a:extLst>
            <a:ext uri="{FF2B5EF4-FFF2-40B4-BE49-F238E27FC236}">
              <a16:creationId xmlns:a16="http://schemas.microsoft.com/office/drawing/2014/main" id="{00000000-0008-0000-0E00-000010020000}"/>
            </a:ext>
          </a:extLst>
        </xdr:cNvPr>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29" name="n_3aveValue【学校施設】&#10;有形固定資産減価償却率">
          <a:extLst>
            <a:ext uri="{FF2B5EF4-FFF2-40B4-BE49-F238E27FC236}">
              <a16:creationId xmlns:a16="http://schemas.microsoft.com/office/drawing/2014/main" id="{00000000-0008-0000-0E00-000011020000}"/>
            </a:ext>
          </a:extLst>
        </xdr:cNvPr>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0" name="n_4aveValue【学校施設】&#10;有形固定資産減価償却率">
          <a:extLst>
            <a:ext uri="{FF2B5EF4-FFF2-40B4-BE49-F238E27FC236}">
              <a16:creationId xmlns:a16="http://schemas.microsoft.com/office/drawing/2014/main" id="{00000000-0008-0000-0E00-000012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131335</xdr:rowOff>
    </xdr:from>
    <xdr:ext cx="405111" cy="259045"/>
    <xdr:sp macro="" textlink="">
      <xdr:nvSpPr>
        <xdr:cNvPr id="531" name="n_1mainValue【学校施設】&#10;有形固定資産減価償却率">
          <a:extLst>
            <a:ext uri="{FF2B5EF4-FFF2-40B4-BE49-F238E27FC236}">
              <a16:creationId xmlns:a16="http://schemas.microsoft.com/office/drawing/2014/main" id="{00000000-0008-0000-0E00-000013020000}"/>
            </a:ext>
          </a:extLst>
        </xdr:cNvPr>
        <xdr:cNvSpPr txBox="1"/>
      </xdr:nvSpPr>
      <xdr:spPr>
        <a:xfrm>
          <a:off x="15266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87901</xdr:rowOff>
    </xdr:from>
    <xdr:ext cx="405111" cy="259045"/>
    <xdr:sp macro="" textlink="">
      <xdr:nvSpPr>
        <xdr:cNvPr id="532" name="n_2mainValue【学校施設】&#10;有形固定資産減価償却率">
          <a:extLst>
            <a:ext uri="{FF2B5EF4-FFF2-40B4-BE49-F238E27FC236}">
              <a16:creationId xmlns:a16="http://schemas.microsoft.com/office/drawing/2014/main" id="{00000000-0008-0000-0E00-000014020000}"/>
            </a:ext>
          </a:extLst>
        </xdr:cNvPr>
        <xdr:cNvSpPr txBox="1"/>
      </xdr:nvSpPr>
      <xdr:spPr>
        <a:xfrm>
          <a:off x="143897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65041</xdr:rowOff>
    </xdr:from>
    <xdr:ext cx="405111" cy="259045"/>
    <xdr:sp macro="" textlink="">
      <xdr:nvSpPr>
        <xdr:cNvPr id="533" name="n_3mainValue【学校施設】&#10;有形固定資産減価償却率">
          <a:extLst>
            <a:ext uri="{FF2B5EF4-FFF2-40B4-BE49-F238E27FC236}">
              <a16:creationId xmlns:a16="http://schemas.microsoft.com/office/drawing/2014/main" id="{00000000-0008-0000-0E00-000015020000}"/>
            </a:ext>
          </a:extLst>
        </xdr:cNvPr>
        <xdr:cNvSpPr txBox="1"/>
      </xdr:nvSpPr>
      <xdr:spPr>
        <a:xfrm>
          <a:off x="13500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00000000-0008-0000-0E00-00002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59" name="【学校施設】&#10;一人当たり面積最小値テキスト">
          <a:extLst>
            <a:ext uri="{FF2B5EF4-FFF2-40B4-BE49-F238E27FC236}">
              <a16:creationId xmlns:a16="http://schemas.microsoft.com/office/drawing/2014/main" id="{00000000-0008-0000-0E00-00002F020000}"/>
            </a:ext>
          </a:extLst>
        </xdr:cNvPr>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61" name="【学校施設】&#10;一人当たり面積最大値テキスト">
          <a:extLst>
            <a:ext uri="{FF2B5EF4-FFF2-40B4-BE49-F238E27FC236}">
              <a16:creationId xmlns:a16="http://schemas.microsoft.com/office/drawing/2014/main" id="{00000000-0008-0000-0E00-000031020000}"/>
            </a:ext>
          </a:extLst>
        </xdr:cNvPr>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63" name="【学校施設】&#10;一人当たり面積平均値テキスト">
          <a:extLst>
            <a:ext uri="{FF2B5EF4-FFF2-40B4-BE49-F238E27FC236}">
              <a16:creationId xmlns:a16="http://schemas.microsoft.com/office/drawing/2014/main" id="{00000000-0008-0000-0E00-000033020000}"/>
            </a:ext>
          </a:extLst>
        </xdr:cNvPr>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14732</xdr:rowOff>
    </xdr:from>
    <xdr:to>
      <xdr:col>98</xdr:col>
      <xdr:colOff>38100</xdr:colOff>
      <xdr:row>62</xdr:row>
      <xdr:rowOff>116332</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8605500" y="106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146558</xdr:rowOff>
    </xdr:from>
    <xdr:to>
      <xdr:col>116</xdr:col>
      <xdr:colOff>114300</xdr:colOff>
      <xdr:row>55</xdr:row>
      <xdr:rowOff>76708</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2110700" y="94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99585</xdr:rowOff>
    </xdr:from>
    <xdr:ext cx="469744" cy="259045"/>
    <xdr:sp macro="" textlink="">
      <xdr:nvSpPr>
        <xdr:cNvPr id="575" name="【学校施設】&#10;一人当たり面積該当値テキスト">
          <a:extLst>
            <a:ext uri="{FF2B5EF4-FFF2-40B4-BE49-F238E27FC236}">
              <a16:creationId xmlns:a16="http://schemas.microsoft.com/office/drawing/2014/main" id="{00000000-0008-0000-0E00-00003F020000}"/>
            </a:ext>
          </a:extLst>
        </xdr:cNvPr>
        <xdr:cNvSpPr txBox="1"/>
      </xdr:nvSpPr>
      <xdr:spPr>
        <a:xfrm>
          <a:off x="22199600"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xdr:rowOff>
    </xdr:from>
    <xdr:to>
      <xdr:col>112</xdr:col>
      <xdr:colOff>38100</xdr:colOff>
      <xdr:row>55</xdr:row>
      <xdr:rowOff>109855</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1272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25908</xdr:rowOff>
    </xdr:from>
    <xdr:to>
      <xdr:col>116</xdr:col>
      <xdr:colOff>63500</xdr:colOff>
      <xdr:row>55</xdr:row>
      <xdr:rowOff>59055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1323300" y="9455658"/>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42164</xdr:rowOff>
    </xdr:from>
    <xdr:to>
      <xdr:col>107</xdr:col>
      <xdr:colOff>101600</xdr:colOff>
      <xdr:row>55</xdr:row>
      <xdr:rowOff>143764</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0383500" y="94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59055</xdr:rowOff>
    </xdr:from>
    <xdr:to>
      <xdr:col>111</xdr:col>
      <xdr:colOff>177800</xdr:colOff>
      <xdr:row>55</xdr:row>
      <xdr:rowOff>92964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0434300" y="948880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72644</xdr:rowOff>
    </xdr:from>
    <xdr:to>
      <xdr:col>102</xdr:col>
      <xdr:colOff>165100</xdr:colOff>
      <xdr:row>56</xdr:row>
      <xdr:rowOff>2794</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9494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92964</xdr:rowOff>
    </xdr:from>
    <xdr:to>
      <xdr:col>107</xdr:col>
      <xdr:colOff>50800</xdr:colOff>
      <xdr:row>55</xdr:row>
      <xdr:rowOff>123444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9545300" y="952271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582" name="n_1aveValue【学校施設】&#10;一人当たり面積">
          <a:extLst>
            <a:ext uri="{FF2B5EF4-FFF2-40B4-BE49-F238E27FC236}">
              <a16:creationId xmlns:a16="http://schemas.microsoft.com/office/drawing/2014/main" id="{00000000-0008-0000-0E00-000046020000}"/>
            </a:ext>
          </a:extLst>
        </xdr:cNvPr>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583" name="n_2aveValue【学校施設】&#10;一人当たり面積">
          <a:extLst>
            <a:ext uri="{FF2B5EF4-FFF2-40B4-BE49-F238E27FC236}">
              <a16:creationId xmlns:a16="http://schemas.microsoft.com/office/drawing/2014/main" id="{00000000-0008-0000-0E00-000047020000}"/>
            </a:ext>
          </a:extLst>
        </xdr:cNvPr>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584" name="n_3aveValue【学校施設】&#10;一人当たり面積">
          <a:extLst>
            <a:ext uri="{FF2B5EF4-FFF2-40B4-BE49-F238E27FC236}">
              <a16:creationId xmlns:a16="http://schemas.microsoft.com/office/drawing/2014/main" id="{00000000-0008-0000-0E00-000048020000}"/>
            </a:ext>
          </a:extLst>
        </xdr:cNvPr>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132859</xdr:rowOff>
    </xdr:from>
    <xdr:ext cx="469744" cy="259045"/>
    <xdr:sp macro="" textlink="">
      <xdr:nvSpPr>
        <xdr:cNvPr id="585" name="n_4aveValue【学校施設】&#10;一人当たり面積">
          <a:extLst>
            <a:ext uri="{FF2B5EF4-FFF2-40B4-BE49-F238E27FC236}">
              <a16:creationId xmlns:a16="http://schemas.microsoft.com/office/drawing/2014/main" id="{00000000-0008-0000-0E00-000049020000}"/>
            </a:ext>
          </a:extLst>
        </xdr:cNvPr>
        <xdr:cNvSpPr txBox="1"/>
      </xdr:nvSpPr>
      <xdr:spPr>
        <a:xfrm>
          <a:off x="184214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126382</xdr:rowOff>
    </xdr:from>
    <xdr:ext cx="469744" cy="259045"/>
    <xdr:sp macro="" textlink="">
      <xdr:nvSpPr>
        <xdr:cNvPr id="586" name="n_1mainValue【学校施設】&#10;一人当たり面積">
          <a:extLst>
            <a:ext uri="{FF2B5EF4-FFF2-40B4-BE49-F238E27FC236}">
              <a16:creationId xmlns:a16="http://schemas.microsoft.com/office/drawing/2014/main" id="{00000000-0008-0000-0E00-00004A020000}"/>
            </a:ext>
          </a:extLst>
        </xdr:cNvPr>
        <xdr:cNvSpPr txBox="1"/>
      </xdr:nvSpPr>
      <xdr:spPr>
        <a:xfrm>
          <a:off x="21075727" y="921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160291</xdr:rowOff>
    </xdr:from>
    <xdr:ext cx="469744" cy="259045"/>
    <xdr:sp macro="" textlink="">
      <xdr:nvSpPr>
        <xdr:cNvPr id="587" name="n_2mainValue【学校施設】&#10;一人当たり面積">
          <a:extLst>
            <a:ext uri="{FF2B5EF4-FFF2-40B4-BE49-F238E27FC236}">
              <a16:creationId xmlns:a16="http://schemas.microsoft.com/office/drawing/2014/main" id="{00000000-0008-0000-0E00-00004B020000}"/>
            </a:ext>
          </a:extLst>
        </xdr:cNvPr>
        <xdr:cNvSpPr txBox="1"/>
      </xdr:nvSpPr>
      <xdr:spPr>
        <a:xfrm>
          <a:off x="20199427" y="92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19321</xdr:rowOff>
    </xdr:from>
    <xdr:ext cx="469744" cy="259045"/>
    <xdr:sp macro="" textlink="">
      <xdr:nvSpPr>
        <xdr:cNvPr id="588" name="n_3mainValue【学校施設】&#10;一人当たり面積">
          <a:extLst>
            <a:ext uri="{FF2B5EF4-FFF2-40B4-BE49-F238E27FC236}">
              <a16:creationId xmlns:a16="http://schemas.microsoft.com/office/drawing/2014/main" id="{00000000-0008-0000-0E00-00004C020000}"/>
            </a:ext>
          </a:extLst>
        </xdr:cNvPr>
        <xdr:cNvSpPr txBox="1"/>
      </xdr:nvSpPr>
      <xdr:spPr>
        <a:xfrm>
          <a:off x="19310427" y="927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00000000-0008-0000-0E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30" name="【公民館】&#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32" name="【公民館】&#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634" name="【公民館】&#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17780</xdr:rowOff>
    </xdr:from>
    <xdr:to>
      <xdr:col>85</xdr:col>
      <xdr:colOff>177800</xdr:colOff>
      <xdr:row>106</xdr:row>
      <xdr:rowOff>119380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167657</xdr:rowOff>
    </xdr:from>
    <xdr:ext cx="405111" cy="259045"/>
    <xdr:sp macro="" textlink="">
      <xdr:nvSpPr>
        <xdr:cNvPr id="646" name="【公民館】&#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68580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8200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107314</xdr:rowOff>
    </xdr:from>
    <xdr:to>
      <xdr:col>76</xdr:col>
      <xdr:colOff>165100</xdr:colOff>
      <xdr:row>106</xdr:row>
      <xdr:rowOff>37464</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106</xdr:row>
      <xdr:rowOff>26670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158114</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811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53" name="n_1aveValue【公民館】&#10;有形固定資産減価償却率">
          <a:extLst>
            <a:ext uri="{FF2B5EF4-FFF2-40B4-BE49-F238E27FC236}">
              <a16:creationId xmlns:a16="http://schemas.microsoft.com/office/drawing/2014/main" id="{00000000-0008-0000-0E00-00008D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654" name="n_2aveValue【公民館】&#10;有形固定資産減価償却率">
          <a:extLst>
            <a:ext uri="{FF2B5EF4-FFF2-40B4-BE49-F238E27FC236}">
              <a16:creationId xmlns:a16="http://schemas.microsoft.com/office/drawing/2014/main" id="{00000000-0008-0000-0E00-00008E020000}"/>
            </a:ext>
          </a:extLst>
        </xdr:cNvPr>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55" name="n_3aveValue【公民館】&#10;有形固定資産減価償却率">
          <a:extLst>
            <a:ext uri="{FF2B5EF4-FFF2-40B4-BE49-F238E27FC236}">
              <a16:creationId xmlns:a16="http://schemas.microsoft.com/office/drawing/2014/main" id="{00000000-0008-0000-0E00-00008F02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656" name="n_4aveValue【公民館】&#10;有形固定資産減価償却率">
          <a:extLst>
            <a:ext uri="{FF2B5EF4-FFF2-40B4-BE49-F238E27FC236}">
              <a16:creationId xmlns:a16="http://schemas.microsoft.com/office/drawing/2014/main" id="{00000000-0008-0000-0E00-000090020000}"/>
            </a:ext>
          </a:extLst>
        </xdr:cNvPr>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657" name="n_1mainValue【公民館】&#10;有形固定資産減価償却率">
          <a:extLst>
            <a:ext uri="{FF2B5EF4-FFF2-40B4-BE49-F238E27FC236}">
              <a16:creationId xmlns:a16="http://schemas.microsoft.com/office/drawing/2014/main" id="{00000000-0008-0000-0E00-000091020000}"/>
            </a:ext>
          </a:extLst>
        </xdr:cNvPr>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28591</xdr:rowOff>
    </xdr:from>
    <xdr:ext cx="405111" cy="259045"/>
    <xdr:sp macro="" textlink="">
      <xdr:nvSpPr>
        <xdr:cNvPr id="658" name="n_2mainValue【公民館】&#10;有形固定資産減価償却率">
          <a:extLst>
            <a:ext uri="{FF2B5EF4-FFF2-40B4-BE49-F238E27FC236}">
              <a16:creationId xmlns:a16="http://schemas.microsoft.com/office/drawing/2014/main" id="{00000000-0008-0000-0E00-000092020000}"/>
            </a:ext>
          </a:extLst>
        </xdr:cNvPr>
        <xdr:cNvSpPr txBox="1"/>
      </xdr:nvSpPr>
      <xdr:spPr>
        <a:xfrm>
          <a:off x="14389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659" name="n_3mainValue【公民館】&#10;有形固定資産減価償却率">
          <a:extLst>
            <a:ext uri="{FF2B5EF4-FFF2-40B4-BE49-F238E27FC236}">
              <a16:creationId xmlns:a16="http://schemas.microsoft.com/office/drawing/2014/main" id="{00000000-0008-0000-0E00-000093020000}"/>
            </a:ext>
          </a:extLst>
        </xdr:cNvPr>
        <xdr:cNvSpPr txBox="1"/>
      </xdr:nvSpPr>
      <xdr:spPr>
        <a:xfrm>
          <a:off x="13500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id="{00000000-0008-0000-0E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86" name="【公民館】&#10;一人当たり面積最小値テキスト">
          <a:extLst>
            <a:ext uri="{FF2B5EF4-FFF2-40B4-BE49-F238E27FC236}">
              <a16:creationId xmlns:a16="http://schemas.microsoft.com/office/drawing/2014/main" id="{00000000-0008-0000-0E00-0000AE02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688" name="【公民館】&#10;一人当たり面積最大値テキスト">
          <a:extLst>
            <a:ext uri="{FF2B5EF4-FFF2-40B4-BE49-F238E27FC236}">
              <a16:creationId xmlns:a16="http://schemas.microsoft.com/office/drawing/2014/main" id="{00000000-0008-0000-0E00-0000B0020000}"/>
            </a:ext>
          </a:extLst>
        </xdr:cNvPr>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690" name="【公民館】&#10;一人当たり面積平均値テキスト">
          <a:extLst>
            <a:ext uri="{FF2B5EF4-FFF2-40B4-BE49-F238E27FC236}">
              <a16:creationId xmlns:a16="http://schemas.microsoft.com/office/drawing/2014/main" id="{00000000-0008-0000-0E00-0000B2020000}"/>
            </a:ext>
          </a:extLst>
        </xdr:cNvPr>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125021</xdr:rowOff>
    </xdr:from>
    <xdr:ext cx="469744" cy="259045"/>
    <xdr:sp macro="" textlink="">
      <xdr:nvSpPr>
        <xdr:cNvPr id="702" name="【公民館】&#10;一人当たり面積該当値テキスト">
          <a:extLst>
            <a:ext uri="{FF2B5EF4-FFF2-40B4-BE49-F238E27FC236}">
              <a16:creationId xmlns:a16="http://schemas.microsoft.com/office/drawing/2014/main" id="{00000000-0008-0000-0E00-0000BE020000}"/>
            </a:ext>
          </a:extLst>
        </xdr:cNvPr>
        <xdr:cNvSpPr txBox="1"/>
      </xdr:nvSpPr>
      <xdr:spPr>
        <a:xfrm>
          <a:off x="22199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105</xdr:row>
      <xdr:rowOff>162742</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1323300" y="181551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1088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0434300" y="181649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130448</xdr:rowOff>
    </xdr:from>
    <xdr:to>
      <xdr:col>102</xdr:col>
      <xdr:colOff>165100</xdr:colOff>
      <xdr:row>106</xdr:row>
      <xdr:rowOff>60598</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181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9798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45300" y="1817478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709" name="n_1aveValue【公民館】&#10;一人当たり面積">
          <a:extLst>
            <a:ext uri="{FF2B5EF4-FFF2-40B4-BE49-F238E27FC236}">
              <a16:creationId xmlns:a16="http://schemas.microsoft.com/office/drawing/2014/main" id="{00000000-0008-0000-0E00-0000C502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710" name="n_2aveValue【公民館】&#10;一人当たり面積">
          <a:extLst>
            <a:ext uri="{FF2B5EF4-FFF2-40B4-BE49-F238E27FC236}">
              <a16:creationId xmlns:a16="http://schemas.microsoft.com/office/drawing/2014/main" id="{00000000-0008-0000-0E00-0000C6020000}"/>
            </a:ext>
          </a:extLst>
        </xdr:cNvPr>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711" name="n_3aveValue【公民館】&#10;一人当たり面積">
          <a:extLst>
            <a:ext uri="{FF2B5EF4-FFF2-40B4-BE49-F238E27FC236}">
              <a16:creationId xmlns:a16="http://schemas.microsoft.com/office/drawing/2014/main" id="{00000000-0008-0000-0E00-0000C7020000}"/>
            </a:ext>
          </a:extLst>
        </xdr:cNvPr>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62972</xdr:rowOff>
    </xdr:from>
    <xdr:ext cx="469744" cy="259045"/>
    <xdr:sp macro="" textlink="">
      <xdr:nvSpPr>
        <xdr:cNvPr id="712" name="n_4aveValue【公民館】&#10;一人当たり面積">
          <a:extLst>
            <a:ext uri="{FF2B5EF4-FFF2-40B4-BE49-F238E27FC236}">
              <a16:creationId xmlns:a16="http://schemas.microsoft.com/office/drawing/2014/main" id="{00000000-0008-0000-0E00-0000C8020000}"/>
            </a:ext>
          </a:extLst>
        </xdr:cNvPr>
        <xdr:cNvSpPr txBox="1"/>
      </xdr:nvSpPr>
      <xdr:spPr>
        <a:xfrm>
          <a:off x="18421427" y="1823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58619</xdr:rowOff>
    </xdr:from>
    <xdr:ext cx="469744" cy="259045"/>
    <xdr:sp macro="" textlink="">
      <xdr:nvSpPr>
        <xdr:cNvPr id="713" name="n_1mainValue【公民館】&#10;一人当たり面積">
          <a:extLst>
            <a:ext uri="{FF2B5EF4-FFF2-40B4-BE49-F238E27FC236}">
              <a16:creationId xmlns:a16="http://schemas.microsoft.com/office/drawing/2014/main" id="{00000000-0008-0000-0E00-0000C9020000}"/>
            </a:ext>
          </a:extLst>
        </xdr:cNvPr>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14" name="n_2mainValue【公民館】&#10;一人当たり面積">
          <a:extLst>
            <a:ext uri="{FF2B5EF4-FFF2-40B4-BE49-F238E27FC236}">
              <a16:creationId xmlns:a16="http://schemas.microsoft.com/office/drawing/2014/main" id="{00000000-0008-0000-0E00-0000CA02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77125</xdr:rowOff>
    </xdr:from>
    <xdr:ext cx="469744" cy="259045"/>
    <xdr:sp macro="" textlink="">
      <xdr:nvSpPr>
        <xdr:cNvPr id="715" name="n_3mainValue【公民館】&#10;一人当たり面積">
          <a:extLst>
            <a:ext uri="{FF2B5EF4-FFF2-40B4-BE49-F238E27FC236}">
              <a16:creationId xmlns:a16="http://schemas.microsoft.com/office/drawing/2014/main" id="{00000000-0008-0000-0E00-0000CB020000}"/>
            </a:ext>
          </a:extLst>
        </xdr:cNvPr>
        <xdr:cNvSpPr txBox="1"/>
      </xdr:nvSpPr>
      <xdr:spPr>
        <a:xfrm>
          <a:off x="19310427"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類似団体と比較して有形固定資産減価償却率が高くなっている施設は公民館であり、低くなっている施設は道路、橋りょう・トンネル、学校施設、公営住宅である。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公民館は、有形固定資産減価償却率の類似団体平均を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ポイント上回っている。公民館は旧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町ごとに設置しており、象潟公民館は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階部分の大規模改修を平成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年度に実施したが、他の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施設についても計画的に老朽化対策を実施し長寿命化を図る必要がある。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道路及び橋りょう・トンネルは、有形固定資産減価償却率の類似団体平均をそれぞれ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ポイント下回っている。これは、供用開始年月日が不明なものが多く、合併時の平成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年を供用開始としていることが償却率が低い要因となっている。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学校施設は、小学校が有形固定資産減価償却率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％で特に小学校の比率が高くなっている。平成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小学校の統合に伴い象潟小学校の大規模改修を実施したが、他の学校においても児童生徒の安全を最優先とし計画的な老朽化対策を行っていく。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公営住宅は、有形固定資産減価償却率の類似団体平均を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ポイント下回っている。国庫補助事業を活用しながら長寿命化計画に基づいて老朽化対策を実施している。今後も公共施設等総合管理計画に基づいた対策を進める。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36</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198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127924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88265</xdr:rowOff>
    </xdr:from>
    <xdr:to>
      <xdr:col>36</xdr:col>
      <xdr:colOff>165100</xdr:colOff>
      <xdr:row>39</xdr:row>
      <xdr:rowOff>18415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167640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1905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682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34942</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F00-0000B5000000}"/>
            </a:ext>
          </a:extLst>
        </xdr:cNvPr>
        <xdr:cNvSpPr txBox="1"/>
      </xdr:nvSpPr>
      <xdr:spPr>
        <a:xfrm>
          <a:off x="4673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52251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3797300" y="104780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104322</xdr:rowOff>
    </xdr:from>
    <xdr:to>
      <xdr:col>15</xdr:col>
      <xdr:colOff>101600</xdr:colOff>
      <xdr:row>61</xdr:row>
      <xdr:rowOff>34472</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2857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155122</xdr:rowOff>
    </xdr:from>
    <xdr:to>
      <xdr:col>19</xdr:col>
      <xdr:colOff>177800</xdr:colOff>
      <xdr:row>61</xdr:row>
      <xdr:rowOff>19594</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908300" y="104421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155122</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019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F00-0000DB000000}"/>
            </a:ext>
          </a:extLst>
        </xdr:cNvPr>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F00-0000DD000000}"/>
            </a:ext>
          </a:extLst>
        </xdr:cNvPr>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F00-0000DF000000}"/>
            </a:ext>
          </a:extLst>
        </xdr:cNvPr>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126365</xdr:rowOff>
    </xdr:from>
    <xdr:to>
      <xdr:col>36</xdr:col>
      <xdr:colOff>165100</xdr:colOff>
      <xdr:row>61</xdr:row>
      <xdr:rowOff>56515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921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111125</xdr:rowOff>
    </xdr:from>
    <xdr:to>
      <xdr:col>55</xdr:col>
      <xdr:colOff>50800</xdr:colOff>
      <xdr:row>60</xdr:row>
      <xdr:rowOff>41275</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134002</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F00-0000EB000000}"/>
            </a:ext>
          </a:extLst>
        </xdr:cNvPr>
        <xdr:cNvSpPr txBox="1"/>
      </xdr:nvSpPr>
      <xdr:spPr>
        <a:xfrm>
          <a:off x="10515600"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122555</xdr:rowOff>
    </xdr:from>
    <xdr:to>
      <xdr:col>50</xdr:col>
      <xdr:colOff>165100</xdr:colOff>
      <xdr:row>60</xdr:row>
      <xdr:rowOff>52705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161925</xdr:rowOff>
    </xdr:from>
    <xdr:to>
      <xdr:col>55</xdr:col>
      <xdr:colOff>0</xdr:colOff>
      <xdr:row>60</xdr:row>
      <xdr:rowOff>1905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102774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135890</xdr:rowOff>
    </xdr:from>
    <xdr:to>
      <xdr:col>46</xdr:col>
      <xdr:colOff>38100</xdr:colOff>
      <xdr:row>60</xdr:row>
      <xdr:rowOff>66040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869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1905</xdr:rowOff>
    </xdr:from>
    <xdr:to>
      <xdr:col>50</xdr:col>
      <xdr:colOff>114300</xdr:colOff>
      <xdr:row>60</xdr:row>
      <xdr:rowOff>15240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8750300" y="102889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149225</xdr:rowOff>
    </xdr:from>
    <xdr:to>
      <xdr:col>41</xdr:col>
      <xdr:colOff>101600</xdr:colOff>
      <xdr:row>60</xdr:row>
      <xdr:rowOff>79375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781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xdr:rowOff>
    </xdr:from>
    <xdr:to>
      <xdr:col>45</xdr:col>
      <xdr:colOff>177800</xdr:colOff>
      <xdr:row>60</xdr:row>
      <xdr:rowOff>28575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7861300" y="103022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F00-0000F2000000}"/>
            </a:ext>
          </a:extLst>
        </xdr:cNvPr>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73042</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F00-0000F5000000}"/>
            </a:ext>
          </a:extLst>
        </xdr:cNvPr>
        <xdr:cNvSpPr txBox="1"/>
      </xdr:nvSpPr>
      <xdr:spPr>
        <a:xfrm>
          <a:off x="67374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69232</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F00-0000F6000000}"/>
            </a:ext>
          </a:extLst>
        </xdr:cNvPr>
        <xdr:cNvSpPr txBox="1"/>
      </xdr:nvSpPr>
      <xdr:spPr>
        <a:xfrm>
          <a:off x="9391727"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82567</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F00-0000F7000000}"/>
            </a:ext>
          </a:extLst>
        </xdr:cNvPr>
        <xdr:cNvSpPr txBox="1"/>
      </xdr:nvSpPr>
      <xdr:spPr>
        <a:xfrm>
          <a:off x="85154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95902</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F00-0000F8000000}"/>
            </a:ext>
          </a:extLst>
        </xdr:cNvPr>
        <xdr:cNvSpPr txBox="1"/>
      </xdr:nvSpPr>
      <xdr:spPr>
        <a:xfrm>
          <a:off x="76264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89" name="【市民会館】&#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69850</xdr:rowOff>
    </xdr:from>
    <xdr:to>
      <xdr:col>6</xdr:col>
      <xdr:colOff>38100</xdr:colOff>
      <xdr:row>104</xdr:row>
      <xdr:rowOff>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772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305" name="【市民会館】&#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312" name="n_1aveValue【市民会館】&#10;有形固定資産減価償却率">
          <a:extLst>
            <a:ext uri="{FF2B5EF4-FFF2-40B4-BE49-F238E27FC236}">
              <a16:creationId xmlns:a16="http://schemas.microsoft.com/office/drawing/2014/main" id="{00000000-0008-0000-0F00-000038010000}"/>
            </a:ext>
          </a:extLst>
        </xdr:cNvPr>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313" name="n_2aveValue【市民会館】&#10;有形固定資産減価償却率">
          <a:extLst>
            <a:ext uri="{FF2B5EF4-FFF2-40B4-BE49-F238E27FC236}">
              <a16:creationId xmlns:a16="http://schemas.microsoft.com/office/drawing/2014/main" id="{00000000-0008-0000-0F00-000039010000}"/>
            </a:ext>
          </a:extLst>
        </xdr:cNvPr>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314" name="n_3aveValue【市民会館】&#10;有形固定資産減価償却率">
          <a:extLst>
            <a:ext uri="{FF2B5EF4-FFF2-40B4-BE49-F238E27FC236}">
              <a16:creationId xmlns:a16="http://schemas.microsoft.com/office/drawing/2014/main" id="{00000000-0008-0000-0F00-00003A010000}"/>
            </a:ext>
          </a:extLst>
        </xdr:cNvPr>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16527</xdr:rowOff>
    </xdr:from>
    <xdr:ext cx="405111" cy="259045"/>
    <xdr:sp macro="" textlink="">
      <xdr:nvSpPr>
        <xdr:cNvPr id="315" name="n_4aveValue【市民会館】&#10;有形固定資産減価償却率">
          <a:extLst>
            <a:ext uri="{FF2B5EF4-FFF2-40B4-BE49-F238E27FC236}">
              <a16:creationId xmlns:a16="http://schemas.microsoft.com/office/drawing/2014/main" id="{00000000-0008-0000-0F00-00003B010000}"/>
            </a:ext>
          </a:extLst>
        </xdr:cNvPr>
        <xdr:cNvSpPr txBox="1"/>
      </xdr:nvSpPr>
      <xdr:spPr>
        <a:xfrm>
          <a:off x="927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316" name="n_1mainValue【市民会館】&#10;有形固定資産減価償却率">
          <a:extLst>
            <a:ext uri="{FF2B5EF4-FFF2-40B4-BE49-F238E27FC236}">
              <a16:creationId xmlns:a16="http://schemas.microsoft.com/office/drawing/2014/main" id="{00000000-0008-0000-0F00-00003C010000}"/>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317" name="n_2mainValue【市民会館】&#10;有形固定資産減価償却率">
          <a:extLst>
            <a:ext uri="{FF2B5EF4-FFF2-40B4-BE49-F238E27FC236}">
              <a16:creationId xmlns:a16="http://schemas.microsoft.com/office/drawing/2014/main" id="{00000000-0008-0000-0F00-00003D010000}"/>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318" name="n_3mainValue【市民会館】&#10;有形固定資産減価償却率">
          <a:extLst>
            <a:ext uri="{FF2B5EF4-FFF2-40B4-BE49-F238E27FC236}">
              <a16:creationId xmlns:a16="http://schemas.microsoft.com/office/drawing/2014/main" id="{00000000-0008-0000-0F00-00003E010000}"/>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45" name="【市民会館】&#10;一人当たり面積最小値テキスト">
          <a:extLst>
            <a:ext uri="{FF2B5EF4-FFF2-40B4-BE49-F238E27FC236}">
              <a16:creationId xmlns:a16="http://schemas.microsoft.com/office/drawing/2014/main" id="{00000000-0008-0000-0F00-000059010000}"/>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a:extLst>
            <a:ext uri="{FF2B5EF4-FFF2-40B4-BE49-F238E27FC236}">
              <a16:creationId xmlns:a16="http://schemas.microsoft.com/office/drawing/2014/main" id="{00000000-0008-0000-0F00-00005B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349" name="【市民会館】&#10;一人当たり面積平均値テキスト">
          <a:extLst>
            <a:ext uri="{FF2B5EF4-FFF2-40B4-BE49-F238E27FC236}">
              <a16:creationId xmlns:a16="http://schemas.microsoft.com/office/drawing/2014/main" id="{00000000-0008-0000-0F00-00005D010000}"/>
            </a:ext>
          </a:extLst>
        </xdr:cNvPr>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51526</xdr:rowOff>
    </xdr:from>
    <xdr:to>
      <xdr:col>36</xdr:col>
      <xdr:colOff>165100</xdr:colOff>
      <xdr:row>106</xdr:row>
      <xdr:rowOff>153126</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361" name="【市民会館】&#10;一人当たり面積該当値テキスト">
          <a:extLst>
            <a:ext uri="{FF2B5EF4-FFF2-40B4-BE49-F238E27FC236}">
              <a16:creationId xmlns:a16="http://schemas.microsoft.com/office/drawing/2014/main" id="{00000000-0008-0000-0F00-000069010000}"/>
            </a:ext>
          </a:extLst>
        </xdr:cNvPr>
        <xdr:cNvSpPr txBox="1"/>
      </xdr:nvSpPr>
      <xdr:spPr>
        <a:xfrm>
          <a:off x="10515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95794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86091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99061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86123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368" name="n_1aveValue【市民会館】&#10;一人当たり面積">
          <a:extLst>
            <a:ext uri="{FF2B5EF4-FFF2-40B4-BE49-F238E27FC236}">
              <a16:creationId xmlns:a16="http://schemas.microsoft.com/office/drawing/2014/main" id="{00000000-0008-0000-0F00-000070010000}"/>
            </a:ext>
          </a:extLst>
        </xdr:cNvPr>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369" name="n_2aveValue【市民会館】&#10;一人当たり面積">
          <a:extLst>
            <a:ext uri="{FF2B5EF4-FFF2-40B4-BE49-F238E27FC236}">
              <a16:creationId xmlns:a16="http://schemas.microsoft.com/office/drawing/2014/main" id="{00000000-0008-0000-0F00-000071010000}"/>
            </a:ext>
          </a:extLst>
        </xdr:cNvPr>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370" name="n_3aveValue【市民会館】&#10;一人当たり面積">
          <a:extLst>
            <a:ext uri="{FF2B5EF4-FFF2-40B4-BE49-F238E27FC236}">
              <a16:creationId xmlns:a16="http://schemas.microsoft.com/office/drawing/2014/main" id="{00000000-0008-0000-0F00-000072010000}"/>
            </a:ext>
          </a:extLst>
        </xdr:cNvPr>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169653</xdr:rowOff>
    </xdr:from>
    <xdr:ext cx="469744" cy="259045"/>
    <xdr:sp macro="" textlink="">
      <xdr:nvSpPr>
        <xdr:cNvPr id="371" name="n_4aveValue【市民会館】&#10;一人当たり面積">
          <a:extLst>
            <a:ext uri="{FF2B5EF4-FFF2-40B4-BE49-F238E27FC236}">
              <a16:creationId xmlns:a16="http://schemas.microsoft.com/office/drawing/2014/main" id="{00000000-0008-0000-0F00-000073010000}"/>
            </a:ext>
          </a:extLst>
        </xdr:cNvPr>
        <xdr:cNvSpPr txBox="1"/>
      </xdr:nvSpPr>
      <xdr:spPr>
        <a:xfrm>
          <a:off x="6737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372" name="n_1mainValue【市民会館】&#10;一人当たり面積">
          <a:extLst>
            <a:ext uri="{FF2B5EF4-FFF2-40B4-BE49-F238E27FC236}">
              <a16:creationId xmlns:a16="http://schemas.microsoft.com/office/drawing/2014/main" id="{00000000-0008-0000-0F00-000074010000}"/>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373" name="n_2mainValue【市民会館】&#10;一人当たり面積">
          <a:extLst>
            <a:ext uri="{FF2B5EF4-FFF2-40B4-BE49-F238E27FC236}">
              <a16:creationId xmlns:a16="http://schemas.microsoft.com/office/drawing/2014/main" id="{00000000-0008-0000-0F00-000075010000}"/>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374" name="n_3mainValue【市民会館】&#10;一人当たり面積">
          <a:extLst>
            <a:ext uri="{FF2B5EF4-FFF2-40B4-BE49-F238E27FC236}">
              <a16:creationId xmlns:a16="http://schemas.microsoft.com/office/drawing/2014/main" id="{00000000-0008-0000-0F00-000076010000}"/>
            </a:ext>
          </a:extLst>
        </xdr:cNvPr>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00000000-0008-0000-0F00-000091010000}"/>
            </a:ext>
          </a:extLst>
        </xdr:cNvPr>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03" name="【一般廃棄物処理施設】&#10;有形固定資産減価償却率最大値テキスト">
          <a:extLst>
            <a:ext uri="{FF2B5EF4-FFF2-40B4-BE49-F238E27FC236}">
              <a16:creationId xmlns:a16="http://schemas.microsoft.com/office/drawing/2014/main" id="{00000000-0008-0000-0F00-000093010000}"/>
            </a:ext>
          </a:extLst>
        </xdr:cNvPr>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00000000-0008-0000-0F00-000095010000}"/>
            </a:ext>
          </a:extLst>
        </xdr:cNvPr>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33581</xdr:rowOff>
    </xdr:from>
    <xdr:ext cx="405111" cy="259045"/>
    <xdr:sp macro="" textlink="">
      <xdr:nvSpPr>
        <xdr:cNvPr id="417" name="【一般廃棄物処理施設】&#10;有形固定資産減価償却率該当値テキスト">
          <a:extLst>
            <a:ext uri="{FF2B5EF4-FFF2-40B4-BE49-F238E27FC236}">
              <a16:creationId xmlns:a16="http://schemas.microsoft.com/office/drawing/2014/main" id="{00000000-0008-0000-0F00-0000A1010000}"/>
            </a:ext>
          </a:extLst>
        </xdr:cNvPr>
        <xdr:cNvSpPr txBox="1"/>
      </xdr:nvSpPr>
      <xdr:spPr>
        <a:xfrm>
          <a:off x="163576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61504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5481300" y="65406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25581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4592300" y="65112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3652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37</xdr:row>
      <xdr:rowOff>167640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3703300" y="648516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id="{00000000-0008-0000-0F00-0000AB010000}"/>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id="{00000000-0008-0000-0F00-0000AC010000}"/>
            </a:ext>
          </a:extLst>
        </xdr:cNvPr>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29" name="n_2mainValue【一般廃棄物処理施設】&#10;有形固定資産減価償却率">
          <a:extLst>
            <a:ext uri="{FF2B5EF4-FFF2-40B4-BE49-F238E27FC236}">
              <a16:creationId xmlns:a16="http://schemas.microsoft.com/office/drawing/2014/main" id="{00000000-0008-0000-0F00-0000AD010000}"/>
            </a:ext>
          </a:extLst>
        </xdr:cNvPr>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37391</xdr:rowOff>
    </xdr:from>
    <xdr:ext cx="405111" cy="259045"/>
    <xdr:sp macro="" textlink="">
      <xdr:nvSpPr>
        <xdr:cNvPr id="430" name="n_3main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3500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00000000-0008-0000-0F00-0000C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53" name="【一般廃棄物処理施設】&#10;一人当たり有形固定資産（償却資産）額最小値テキスト">
          <a:extLst>
            <a:ext uri="{FF2B5EF4-FFF2-40B4-BE49-F238E27FC236}">
              <a16:creationId xmlns:a16="http://schemas.microsoft.com/office/drawing/2014/main" id="{00000000-0008-0000-0F00-0000C5010000}"/>
            </a:ext>
          </a:extLst>
        </xdr:cNvPr>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55" name="【一般廃棄物処理施設】&#10;一人当たり有形固定資産（償却資産）額最大値テキスト">
          <a:extLst>
            <a:ext uri="{FF2B5EF4-FFF2-40B4-BE49-F238E27FC236}">
              <a16:creationId xmlns:a16="http://schemas.microsoft.com/office/drawing/2014/main" id="{00000000-0008-0000-0F00-0000C7010000}"/>
            </a:ext>
          </a:extLst>
        </xdr:cNvPr>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457" name="【一般廃棄物処理施設】&#10;一人当たり有形固定資産（償却資産）額平均値テキスト">
          <a:extLst>
            <a:ext uri="{FF2B5EF4-FFF2-40B4-BE49-F238E27FC236}">
              <a16:creationId xmlns:a16="http://schemas.microsoft.com/office/drawing/2014/main" id="{00000000-0008-0000-0F00-0000C9010000}"/>
            </a:ext>
          </a:extLst>
        </xdr:cNvPr>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121517</xdr:rowOff>
    </xdr:from>
    <xdr:to>
      <xdr:col>98</xdr:col>
      <xdr:colOff>38100</xdr:colOff>
      <xdr:row>40</xdr:row>
      <xdr:rowOff>51667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8605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157398</xdr:rowOff>
    </xdr:from>
    <xdr:to>
      <xdr:col>116</xdr:col>
      <xdr:colOff>114300</xdr:colOff>
      <xdr:row>35</xdr:row>
      <xdr:rowOff>87548</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2110700" y="59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110425</xdr:rowOff>
    </xdr:from>
    <xdr:ext cx="599010" cy="259045"/>
    <xdr:sp macro="" textlink="">
      <xdr:nvSpPr>
        <xdr:cNvPr id="469" name="【一般廃棄物処理施設】&#10;一人当たり有形固定資産（償却資産）額該当値テキスト">
          <a:extLst>
            <a:ext uri="{FF2B5EF4-FFF2-40B4-BE49-F238E27FC236}">
              <a16:creationId xmlns:a16="http://schemas.microsoft.com/office/drawing/2014/main" id="{00000000-0008-0000-0F00-0000D5010000}"/>
            </a:ext>
          </a:extLst>
        </xdr:cNvPr>
        <xdr:cNvSpPr txBox="1"/>
      </xdr:nvSpPr>
      <xdr:spPr>
        <a:xfrm>
          <a:off x="22199600" y="593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4895</xdr:rowOff>
    </xdr:from>
    <xdr:to>
      <xdr:col>112</xdr:col>
      <xdr:colOff>38100</xdr:colOff>
      <xdr:row>35</xdr:row>
      <xdr:rowOff>106495</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1272500" y="60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36748</xdr:rowOff>
    </xdr:from>
    <xdr:to>
      <xdr:col>116</xdr:col>
      <xdr:colOff>63500</xdr:colOff>
      <xdr:row>35</xdr:row>
      <xdr:rowOff>55695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1323300" y="6037498"/>
          <a:ext cx="8382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35582</xdr:rowOff>
    </xdr:from>
    <xdr:to>
      <xdr:col>107</xdr:col>
      <xdr:colOff>101600</xdr:colOff>
      <xdr:row>35</xdr:row>
      <xdr:rowOff>137182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0383500" y="60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55695</xdr:rowOff>
    </xdr:from>
    <xdr:to>
      <xdr:col>111</xdr:col>
      <xdr:colOff>177800</xdr:colOff>
      <xdr:row>35</xdr:row>
      <xdr:rowOff>86382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0434300" y="605644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42769</xdr:rowOff>
    </xdr:from>
    <xdr:to>
      <xdr:col>102</xdr:col>
      <xdr:colOff>165100</xdr:colOff>
      <xdr:row>34</xdr:row>
      <xdr:rowOff>144369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9494500" y="5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93569</xdr:rowOff>
    </xdr:from>
    <xdr:to>
      <xdr:col>107</xdr:col>
      <xdr:colOff>50800</xdr:colOff>
      <xdr:row>35</xdr:row>
      <xdr:rowOff>86382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545300" y="5922869"/>
          <a:ext cx="889000" cy="1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478" name="n_3ave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68194</xdr:rowOff>
    </xdr:from>
    <xdr:ext cx="534377" cy="259045"/>
    <xdr:sp macro="" textlink="">
      <xdr:nvSpPr>
        <xdr:cNvPr id="479" name="n_4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18389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123022</xdr:rowOff>
    </xdr:from>
    <xdr:ext cx="599010" cy="259045"/>
    <xdr:sp macro="" textlink="">
      <xdr:nvSpPr>
        <xdr:cNvPr id="480" name="n_1main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21011095" y="57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153709</xdr:rowOff>
    </xdr:from>
    <xdr:ext cx="599010" cy="259045"/>
    <xdr:sp macro="" textlink="">
      <xdr:nvSpPr>
        <xdr:cNvPr id="481" name="n_2main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20134795" y="581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160896</xdr:rowOff>
    </xdr:from>
    <xdr:ext cx="599010" cy="259045"/>
    <xdr:sp macro="" textlink="">
      <xdr:nvSpPr>
        <xdr:cNvPr id="482" name="n_3mainValue【一般廃棄物処理施設】&#10;一人当たり有形固定資産（償却資産）額">
          <a:extLst>
            <a:ext uri="{FF2B5EF4-FFF2-40B4-BE49-F238E27FC236}">
              <a16:creationId xmlns:a16="http://schemas.microsoft.com/office/drawing/2014/main" id="{00000000-0008-0000-0F00-0000E2010000}"/>
            </a:ext>
          </a:extLst>
        </xdr:cNvPr>
        <xdr:cNvSpPr txBox="1"/>
      </xdr:nvSpPr>
      <xdr:spPr>
        <a:xfrm>
          <a:off x="19245795" y="564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保健センター・保健所】&#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11" name="【保健センター・保健所】&#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88174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5481300" y="1034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138612</xdr:rowOff>
    </xdr:from>
    <xdr:to>
      <xdr:col>76</xdr:col>
      <xdr:colOff>165100</xdr:colOff>
      <xdr:row>60</xdr:row>
      <xdr:rowOff>68762</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53884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1030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153488</xdr:rowOff>
    </xdr:from>
    <xdr:to>
      <xdr:col>76</xdr:col>
      <xdr:colOff>114300</xdr:colOff>
      <xdr:row>60</xdr:row>
      <xdr:rowOff>17962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1026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00000000-0008-0000-0F00-000016020000}"/>
            </a:ext>
          </a:extLst>
        </xdr:cNvPr>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00000000-0008-0000-0F00-000017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95811</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00000000-0008-0000-0F00-000018020000}"/>
            </a:ext>
          </a:extLst>
        </xdr:cNvPr>
        <xdr:cNvSpPr txBox="1"/>
      </xdr:nvSpPr>
      <xdr:spPr>
        <a:xfrm>
          <a:off x="152660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59889</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4389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23965</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3500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0000000-0008-0000-0F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00000000-0008-0000-0F00-000035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000000-0008-0000-0F00-000037020000}"/>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00000000-0008-0000-0F00-000039020000}"/>
            </a:ext>
          </a:extLst>
        </xdr:cNvPr>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74930</xdr:rowOff>
    </xdr:from>
    <xdr:to>
      <xdr:col>98</xdr:col>
      <xdr:colOff>38100</xdr:colOff>
      <xdr:row>64</xdr:row>
      <xdr:rowOff>5080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153307</xdr:rowOff>
    </xdr:from>
    <xdr:to>
      <xdr:col>116</xdr:col>
      <xdr:colOff>114300</xdr:colOff>
      <xdr:row>56</xdr:row>
      <xdr:rowOff>83457</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106334</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0000000-0008-0000-0F00-000045020000}"/>
            </a:ext>
          </a:extLst>
        </xdr:cNvPr>
        <xdr:cNvSpPr txBox="1"/>
      </xdr:nvSpPr>
      <xdr:spPr>
        <a:xfrm>
          <a:off x="22199600" y="95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7983</xdr:rowOff>
    </xdr:from>
    <xdr:to>
      <xdr:col>112</xdr:col>
      <xdr:colOff>38100</xdr:colOff>
      <xdr:row>56</xdr:row>
      <xdr:rowOff>109583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32657</xdr:rowOff>
    </xdr:from>
    <xdr:to>
      <xdr:col>116</xdr:col>
      <xdr:colOff>63500</xdr:colOff>
      <xdr:row>56</xdr:row>
      <xdr:rowOff>58783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1323300" y="96338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30843</xdr:rowOff>
    </xdr:from>
    <xdr:to>
      <xdr:col>107</xdr:col>
      <xdr:colOff>101600</xdr:colOff>
      <xdr:row>56</xdr:row>
      <xdr:rowOff>132443</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58783</xdr:rowOff>
    </xdr:from>
    <xdr:to>
      <xdr:col>111</xdr:col>
      <xdr:colOff>177800</xdr:colOff>
      <xdr:row>56</xdr:row>
      <xdr:rowOff>81643</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0434300" y="96599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53703</xdr:rowOff>
    </xdr:from>
    <xdr:to>
      <xdr:col>102</xdr:col>
      <xdr:colOff>165100</xdr:colOff>
      <xdr:row>56</xdr:row>
      <xdr:rowOff>155303</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81643</xdr:rowOff>
    </xdr:from>
    <xdr:to>
      <xdr:col>107</xdr:col>
      <xdr:colOff>50800</xdr:colOff>
      <xdr:row>56</xdr:row>
      <xdr:rowOff>104503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9545300" y="96828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588" name="n_1aveValue【保健センター・保健所】&#10;一人当たり面積">
          <a:extLst>
            <a:ext uri="{FF2B5EF4-FFF2-40B4-BE49-F238E27FC236}">
              <a16:creationId xmlns:a16="http://schemas.microsoft.com/office/drawing/2014/main" id="{00000000-0008-0000-0F00-00004C020000}"/>
            </a:ext>
          </a:extLst>
        </xdr:cNvPr>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589" name="n_2aveValue【保健センター・保健所】&#10;一人当たり面積">
          <a:extLst>
            <a:ext uri="{FF2B5EF4-FFF2-40B4-BE49-F238E27FC236}">
              <a16:creationId xmlns:a16="http://schemas.microsoft.com/office/drawing/2014/main" id="{00000000-0008-0000-0F00-00004D020000}"/>
            </a:ext>
          </a:extLst>
        </xdr:cNvPr>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90" name="n_3aveValue【保健センター・保健所】&#10;一人当たり面積">
          <a:extLst>
            <a:ext uri="{FF2B5EF4-FFF2-40B4-BE49-F238E27FC236}">
              <a16:creationId xmlns:a16="http://schemas.microsoft.com/office/drawing/2014/main" id="{00000000-0008-0000-0F00-00004E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21607</xdr:rowOff>
    </xdr:from>
    <xdr:ext cx="469744" cy="259045"/>
    <xdr:sp macro="" textlink="">
      <xdr:nvSpPr>
        <xdr:cNvPr id="591" name="n_4aveValue【保健センター・保健所】&#10;一人当たり面積">
          <a:extLst>
            <a:ext uri="{FF2B5EF4-FFF2-40B4-BE49-F238E27FC236}">
              <a16:creationId xmlns:a16="http://schemas.microsoft.com/office/drawing/2014/main" id="{00000000-0008-0000-0F00-00004F020000}"/>
            </a:ext>
          </a:extLst>
        </xdr:cNvPr>
        <xdr:cNvSpPr txBox="1"/>
      </xdr:nvSpPr>
      <xdr:spPr>
        <a:xfrm>
          <a:off x="184214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126110</xdr:rowOff>
    </xdr:from>
    <xdr:ext cx="469744" cy="259045"/>
    <xdr:sp macro="" textlink="">
      <xdr:nvSpPr>
        <xdr:cNvPr id="592" name="n_1mainValue【保健センター・保健所】&#10;一人当たり面積">
          <a:extLst>
            <a:ext uri="{FF2B5EF4-FFF2-40B4-BE49-F238E27FC236}">
              <a16:creationId xmlns:a16="http://schemas.microsoft.com/office/drawing/2014/main" id="{00000000-0008-0000-0F00-000050020000}"/>
            </a:ext>
          </a:extLst>
        </xdr:cNvPr>
        <xdr:cNvSpPr txBox="1"/>
      </xdr:nvSpPr>
      <xdr:spPr>
        <a:xfrm>
          <a:off x="21075727" y="9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148970</xdr:rowOff>
    </xdr:from>
    <xdr:ext cx="469744" cy="259045"/>
    <xdr:sp macro="" textlink="">
      <xdr:nvSpPr>
        <xdr:cNvPr id="593" name="n_2mainValue【保健センター・保健所】&#10;一人当たり面積">
          <a:extLst>
            <a:ext uri="{FF2B5EF4-FFF2-40B4-BE49-F238E27FC236}">
              <a16:creationId xmlns:a16="http://schemas.microsoft.com/office/drawing/2014/main" id="{00000000-0008-0000-0F00-000051020000}"/>
            </a:ext>
          </a:extLst>
        </xdr:cNvPr>
        <xdr:cNvSpPr txBox="1"/>
      </xdr:nvSpPr>
      <xdr:spPr>
        <a:xfrm>
          <a:off x="20199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380</xdr:rowOff>
    </xdr:from>
    <xdr:ext cx="469744" cy="259045"/>
    <xdr:sp macro="" textlink="">
      <xdr:nvSpPr>
        <xdr:cNvPr id="594" name="n_3mainValue【保健センター・保健所】&#10;一人当たり面積">
          <a:extLst>
            <a:ext uri="{FF2B5EF4-FFF2-40B4-BE49-F238E27FC236}">
              <a16:creationId xmlns:a16="http://schemas.microsoft.com/office/drawing/2014/main" id="{00000000-0008-0000-0F00-000052020000}"/>
            </a:ext>
          </a:extLst>
        </xdr:cNvPr>
        <xdr:cNvSpPr txBox="1"/>
      </xdr:nvSpPr>
      <xdr:spPr>
        <a:xfrm>
          <a:off x="19310427" y="94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00000000-0008-0000-0F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00000000-0008-0000-0F00-00006C020000}"/>
            </a:ext>
          </a:extLst>
        </xdr:cNvPr>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00000000-0008-0000-0F00-00006E020000}"/>
            </a:ext>
          </a:extLst>
        </xdr:cNvPr>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00000000-0008-0000-0F00-000070020000}"/>
            </a:ext>
          </a:extLst>
        </xdr:cNvPr>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29211</xdr:rowOff>
    </xdr:from>
    <xdr:to>
      <xdr:col>85</xdr:col>
      <xdr:colOff>177800</xdr:colOff>
      <xdr:row>80</xdr:row>
      <xdr:rowOff>130811</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52088</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00000000-0008-0000-0F00-00007C020000}"/>
            </a:ext>
          </a:extLst>
        </xdr:cNvPr>
        <xdr:cNvSpPr txBox="1"/>
      </xdr:nvSpPr>
      <xdr:spPr>
        <a:xfrm>
          <a:off x="16357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5430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51436</xdr:rowOff>
    </xdr:from>
    <xdr:to>
      <xdr:col>85</xdr:col>
      <xdr:colOff>127000</xdr:colOff>
      <xdr:row>80</xdr:row>
      <xdr:rowOff>80011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5481300" y="137674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4541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156211</xdr:rowOff>
    </xdr:from>
    <xdr:to>
      <xdr:col>81</xdr:col>
      <xdr:colOff>50800</xdr:colOff>
      <xdr:row>80</xdr:row>
      <xdr:rowOff>51436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4592300" y="137007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59689</xdr:rowOff>
    </xdr:from>
    <xdr:to>
      <xdr:col>72</xdr:col>
      <xdr:colOff>38100</xdr:colOff>
      <xdr:row>79</xdr:row>
      <xdr:rowOff>161289</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3652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110489</xdr:rowOff>
    </xdr:from>
    <xdr:to>
      <xdr:col>76</xdr:col>
      <xdr:colOff>114300</xdr:colOff>
      <xdr:row>79</xdr:row>
      <xdr:rowOff>156211</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3703300" y="1365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643" name="n_1aveValue【消防施設】&#10;有形固定資産減価償却率">
          <a:extLst>
            <a:ext uri="{FF2B5EF4-FFF2-40B4-BE49-F238E27FC236}">
              <a16:creationId xmlns:a16="http://schemas.microsoft.com/office/drawing/2014/main" id="{00000000-0008-0000-0F00-000083020000}"/>
            </a:ext>
          </a:extLst>
        </xdr:cNvPr>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644" name="n_2aveValue【消防施設】&#10;有形固定資産減価償却率">
          <a:extLst>
            <a:ext uri="{FF2B5EF4-FFF2-40B4-BE49-F238E27FC236}">
              <a16:creationId xmlns:a16="http://schemas.microsoft.com/office/drawing/2014/main" id="{00000000-0008-0000-0F00-000084020000}"/>
            </a:ext>
          </a:extLst>
        </xdr:cNvPr>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645" name="n_3aveValue【消防施設】&#10;有形固定資産減価償却率">
          <a:extLst>
            <a:ext uri="{FF2B5EF4-FFF2-40B4-BE49-F238E27FC236}">
              <a16:creationId xmlns:a16="http://schemas.microsoft.com/office/drawing/2014/main" id="{00000000-0008-0000-0F00-000085020000}"/>
            </a:ext>
          </a:extLst>
        </xdr:cNvPr>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46" name="n_4aveValue【消防施設】&#10;有形固定資産減価償却率">
          <a:extLst>
            <a:ext uri="{FF2B5EF4-FFF2-40B4-BE49-F238E27FC236}">
              <a16:creationId xmlns:a16="http://schemas.microsoft.com/office/drawing/2014/main" id="{00000000-0008-0000-0F00-000086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647" name="n_1mainValue【消防施設】&#10;有形固定資産減価償却率">
          <a:extLst>
            <a:ext uri="{FF2B5EF4-FFF2-40B4-BE49-F238E27FC236}">
              <a16:creationId xmlns:a16="http://schemas.microsoft.com/office/drawing/2014/main" id="{00000000-0008-0000-0F00-000087020000}"/>
            </a:ext>
          </a:extLst>
        </xdr:cNvPr>
        <xdr:cNvSpPr txBox="1"/>
      </xdr:nvSpPr>
      <xdr:spPr>
        <a:xfrm>
          <a:off x="15266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48" name="n_2mainValue【消防施設】&#10;有形固定資産減価償却率">
          <a:extLst>
            <a:ext uri="{FF2B5EF4-FFF2-40B4-BE49-F238E27FC236}">
              <a16:creationId xmlns:a16="http://schemas.microsoft.com/office/drawing/2014/main" id="{00000000-0008-0000-0F00-000088020000}"/>
            </a:ext>
          </a:extLst>
        </xdr:cNvPr>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6366</xdr:rowOff>
    </xdr:from>
    <xdr:ext cx="405111" cy="259045"/>
    <xdr:sp macro="" textlink="">
      <xdr:nvSpPr>
        <xdr:cNvPr id="649" name="n_3mainValue【消防施設】&#10;有形固定資産減価償却率">
          <a:extLst>
            <a:ext uri="{FF2B5EF4-FFF2-40B4-BE49-F238E27FC236}">
              <a16:creationId xmlns:a16="http://schemas.microsoft.com/office/drawing/2014/main" id="{00000000-0008-0000-0F00-000089020000}"/>
            </a:ext>
          </a:extLst>
        </xdr:cNvPr>
        <xdr:cNvSpPr txBox="1"/>
      </xdr:nvSpPr>
      <xdr:spPr>
        <a:xfrm>
          <a:off x="13500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a:extLst>
            <a:ext uri="{FF2B5EF4-FFF2-40B4-BE49-F238E27FC236}">
              <a16:creationId xmlns:a16="http://schemas.microsoft.com/office/drawing/2014/main" id="{00000000-0008-0000-0F00-0000A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76" name="【消防施設】&#10;一人当たり面積最小値テキスト">
          <a:extLst>
            <a:ext uri="{FF2B5EF4-FFF2-40B4-BE49-F238E27FC236}">
              <a16:creationId xmlns:a16="http://schemas.microsoft.com/office/drawing/2014/main" id="{00000000-0008-0000-0F00-0000A4020000}"/>
            </a:ext>
          </a:extLst>
        </xdr:cNvPr>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78" name="【消防施設】&#10;一人当たり面積最大値テキスト">
          <a:extLst>
            <a:ext uri="{FF2B5EF4-FFF2-40B4-BE49-F238E27FC236}">
              <a16:creationId xmlns:a16="http://schemas.microsoft.com/office/drawing/2014/main" id="{00000000-0008-0000-0F00-0000A602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680" name="【消防施設】&#10;一人当たり面積平均値テキスト">
          <a:extLst>
            <a:ext uri="{FF2B5EF4-FFF2-40B4-BE49-F238E27FC236}">
              <a16:creationId xmlns:a16="http://schemas.microsoft.com/office/drawing/2014/main" id="{00000000-0008-0000-0F00-0000A8020000}"/>
            </a:ext>
          </a:extLst>
        </xdr:cNvPr>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41184</xdr:rowOff>
    </xdr:from>
    <xdr:to>
      <xdr:col>98</xdr:col>
      <xdr:colOff>38100</xdr:colOff>
      <xdr:row>85</xdr:row>
      <xdr:rowOff>142784</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8605500" y="146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122827</xdr:rowOff>
    </xdr:from>
    <xdr:to>
      <xdr:col>116</xdr:col>
      <xdr:colOff>114300</xdr:colOff>
      <xdr:row>80</xdr:row>
      <xdr:rowOff>52977</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2110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145704</xdr:rowOff>
    </xdr:from>
    <xdr:ext cx="469744" cy="259045"/>
    <xdr:sp macro="" textlink="">
      <xdr:nvSpPr>
        <xdr:cNvPr id="692" name="【消防施設】&#10;一人当たり面積該当値テキスト">
          <a:extLst>
            <a:ext uri="{FF2B5EF4-FFF2-40B4-BE49-F238E27FC236}">
              <a16:creationId xmlns:a16="http://schemas.microsoft.com/office/drawing/2014/main" id="{00000000-0008-0000-0F00-0000B4020000}"/>
            </a:ext>
          </a:extLst>
        </xdr:cNvPr>
        <xdr:cNvSpPr txBox="1"/>
      </xdr:nvSpPr>
      <xdr:spPr>
        <a:xfrm>
          <a:off x="22199600" y="1351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142421</xdr:rowOff>
    </xdr:from>
    <xdr:to>
      <xdr:col>112</xdr:col>
      <xdr:colOff>38100</xdr:colOff>
      <xdr:row>80</xdr:row>
      <xdr:rowOff>72571</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xdr:rowOff>
    </xdr:from>
    <xdr:to>
      <xdr:col>116</xdr:col>
      <xdr:colOff>63500</xdr:colOff>
      <xdr:row>80</xdr:row>
      <xdr:rowOff>21771</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1323300" y="137181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168548</xdr:rowOff>
    </xdr:from>
    <xdr:to>
      <xdr:col>107</xdr:col>
      <xdr:colOff>101600</xdr:colOff>
      <xdr:row>80</xdr:row>
      <xdr:rowOff>98698</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21771</xdr:rowOff>
    </xdr:from>
    <xdr:to>
      <xdr:col>111</xdr:col>
      <xdr:colOff>177800</xdr:colOff>
      <xdr:row>80</xdr:row>
      <xdr:rowOff>47898</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0434300" y="137377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6894</xdr:rowOff>
    </xdr:from>
    <xdr:to>
      <xdr:col>102</xdr:col>
      <xdr:colOff>165100</xdr:colOff>
      <xdr:row>80</xdr:row>
      <xdr:rowOff>108494</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9494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47898</xdr:rowOff>
    </xdr:from>
    <xdr:to>
      <xdr:col>107</xdr:col>
      <xdr:colOff>50800</xdr:colOff>
      <xdr:row>80</xdr:row>
      <xdr:rowOff>57694</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9545300" y="13763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699" name="n_1aveValue【消防施設】&#10;一人当たり面積">
          <a:extLst>
            <a:ext uri="{FF2B5EF4-FFF2-40B4-BE49-F238E27FC236}">
              <a16:creationId xmlns:a16="http://schemas.microsoft.com/office/drawing/2014/main" id="{00000000-0008-0000-0F00-0000BB020000}"/>
            </a:ext>
          </a:extLst>
        </xdr:cNvPr>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700" name="n_2aveValue【消防施設】&#10;一人当たり面積">
          <a:extLst>
            <a:ext uri="{FF2B5EF4-FFF2-40B4-BE49-F238E27FC236}">
              <a16:creationId xmlns:a16="http://schemas.microsoft.com/office/drawing/2014/main" id="{00000000-0008-0000-0F00-0000BC020000}"/>
            </a:ext>
          </a:extLst>
        </xdr:cNvPr>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01" name="n_3aveValue【消防施設】&#10;一人当たり面積">
          <a:extLst>
            <a:ext uri="{FF2B5EF4-FFF2-40B4-BE49-F238E27FC236}">
              <a16:creationId xmlns:a16="http://schemas.microsoft.com/office/drawing/2014/main" id="{00000000-0008-0000-0F00-0000BD020000}"/>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159311</xdr:rowOff>
    </xdr:from>
    <xdr:ext cx="469744" cy="259045"/>
    <xdr:sp macro="" textlink="">
      <xdr:nvSpPr>
        <xdr:cNvPr id="702" name="n_4aveValue【消防施設】&#10;一人当たり面積">
          <a:extLst>
            <a:ext uri="{FF2B5EF4-FFF2-40B4-BE49-F238E27FC236}">
              <a16:creationId xmlns:a16="http://schemas.microsoft.com/office/drawing/2014/main" id="{00000000-0008-0000-0F00-0000BE020000}"/>
            </a:ext>
          </a:extLst>
        </xdr:cNvPr>
        <xdr:cNvSpPr txBox="1"/>
      </xdr:nvSpPr>
      <xdr:spPr>
        <a:xfrm>
          <a:off x="18421427" y="143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89098</xdr:rowOff>
    </xdr:from>
    <xdr:ext cx="469744" cy="259045"/>
    <xdr:sp macro="" textlink="">
      <xdr:nvSpPr>
        <xdr:cNvPr id="703" name="n_1mainValue【消防施設】&#10;一人当たり面積">
          <a:extLst>
            <a:ext uri="{FF2B5EF4-FFF2-40B4-BE49-F238E27FC236}">
              <a16:creationId xmlns:a16="http://schemas.microsoft.com/office/drawing/2014/main" id="{00000000-0008-0000-0F00-0000BF020000}"/>
            </a:ext>
          </a:extLst>
        </xdr:cNvPr>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115225</xdr:rowOff>
    </xdr:from>
    <xdr:ext cx="469744" cy="259045"/>
    <xdr:sp macro="" textlink="">
      <xdr:nvSpPr>
        <xdr:cNvPr id="704" name="n_2mainValue【消防施設】&#10;一人当たり面積">
          <a:extLst>
            <a:ext uri="{FF2B5EF4-FFF2-40B4-BE49-F238E27FC236}">
              <a16:creationId xmlns:a16="http://schemas.microsoft.com/office/drawing/2014/main" id="{00000000-0008-0000-0F00-0000C0020000}"/>
            </a:ext>
          </a:extLst>
        </xdr:cNvPr>
        <xdr:cNvSpPr txBox="1"/>
      </xdr:nvSpPr>
      <xdr:spPr>
        <a:xfrm>
          <a:off x="20199427" y="13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125021</xdr:rowOff>
    </xdr:from>
    <xdr:ext cx="469744" cy="259045"/>
    <xdr:sp macro="" textlink="">
      <xdr:nvSpPr>
        <xdr:cNvPr id="705" name="n_3mainValue【消防施設】&#10;一人当たり面積">
          <a:extLst>
            <a:ext uri="{FF2B5EF4-FFF2-40B4-BE49-F238E27FC236}">
              <a16:creationId xmlns:a16="http://schemas.microsoft.com/office/drawing/2014/main" id="{00000000-0008-0000-0F00-0000C1020000}"/>
            </a:ext>
          </a:extLst>
        </xdr:cNvPr>
        <xdr:cNvSpPr txBox="1"/>
      </xdr:nvSpPr>
      <xdr:spPr>
        <a:xfrm>
          <a:off x="19310427" y="134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00000000-0008-0000-0F00-0000D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32" name="【庁舎】&#10;有形固定資産減価償却率最小値テキスト">
          <a:extLst>
            <a:ext uri="{FF2B5EF4-FFF2-40B4-BE49-F238E27FC236}">
              <a16:creationId xmlns:a16="http://schemas.microsoft.com/office/drawing/2014/main" id="{00000000-0008-0000-0F00-0000DC020000}"/>
            </a:ext>
          </a:extLst>
        </xdr:cNvPr>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34" name="【庁舎】&#10;有形固定資産減価償却率最大値テキスト">
          <a:extLst>
            <a:ext uri="{FF2B5EF4-FFF2-40B4-BE49-F238E27FC236}">
              <a16:creationId xmlns:a16="http://schemas.microsoft.com/office/drawing/2014/main" id="{00000000-0008-0000-0F00-0000DE020000}"/>
            </a:ext>
          </a:extLst>
        </xdr:cNvPr>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36" name="【庁舎】&#10;有形固定資産減価償却率平均値テキスト">
          <a:extLst>
            <a:ext uri="{FF2B5EF4-FFF2-40B4-BE49-F238E27FC236}">
              <a16:creationId xmlns:a16="http://schemas.microsoft.com/office/drawing/2014/main" id="{00000000-0008-0000-0F00-0000E0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48" name="【庁舎】&#10;有形固定資産減価償却率該当値テキスト">
          <a:extLst>
            <a:ext uri="{FF2B5EF4-FFF2-40B4-BE49-F238E27FC236}">
              <a16:creationId xmlns:a16="http://schemas.microsoft.com/office/drawing/2014/main" id="{00000000-0008-0000-0F00-0000EC020000}"/>
            </a:ext>
          </a:extLst>
        </xdr:cNvPr>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105</xdr:row>
      <xdr:rowOff>76200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5481300" y="180474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45176</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592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105</xdr:row>
      <xdr:rowOff>12519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3703300" y="17897202"/>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755" name="n_1aveValue【庁舎】&#10;有形固定資産減価償却率">
          <a:extLst>
            <a:ext uri="{FF2B5EF4-FFF2-40B4-BE49-F238E27FC236}">
              <a16:creationId xmlns:a16="http://schemas.microsoft.com/office/drawing/2014/main" id="{00000000-0008-0000-0F00-0000F3020000}"/>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56" name="n_2aveValue【庁舎】&#10;有形固定資産減価償却率">
          <a:extLst>
            <a:ext uri="{FF2B5EF4-FFF2-40B4-BE49-F238E27FC236}">
              <a16:creationId xmlns:a16="http://schemas.microsoft.com/office/drawing/2014/main" id="{00000000-0008-0000-0F00-0000F402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57" name="n_3aveValue【庁舎】&#10;有形固定資産減価償却率">
          <a:extLst>
            <a:ext uri="{FF2B5EF4-FFF2-40B4-BE49-F238E27FC236}">
              <a16:creationId xmlns:a16="http://schemas.microsoft.com/office/drawing/2014/main" id="{00000000-0008-0000-0F00-0000F5020000}"/>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58" name="n_4aveValue【庁舎】&#10;有形固定資産減価償却率">
          <a:extLst>
            <a:ext uri="{FF2B5EF4-FFF2-40B4-BE49-F238E27FC236}">
              <a16:creationId xmlns:a16="http://schemas.microsoft.com/office/drawing/2014/main" id="{00000000-0008-0000-0F00-0000F602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87103</xdr:rowOff>
    </xdr:from>
    <xdr:ext cx="405111" cy="259045"/>
    <xdr:sp macro="" textlink="">
      <xdr:nvSpPr>
        <xdr:cNvPr id="759" name="n_1mainValue【庁舎】&#10;有形固定資産減価償却率">
          <a:extLst>
            <a:ext uri="{FF2B5EF4-FFF2-40B4-BE49-F238E27FC236}">
              <a16:creationId xmlns:a16="http://schemas.microsoft.com/office/drawing/2014/main" id="{00000000-0008-0000-0F00-0000F7020000}"/>
            </a:ext>
          </a:extLst>
        </xdr:cNvPr>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54446</xdr:rowOff>
    </xdr:from>
    <xdr:ext cx="405111" cy="259045"/>
    <xdr:sp macro="" textlink="">
      <xdr:nvSpPr>
        <xdr:cNvPr id="760" name="n_2mainValue【庁舎】&#10;有形固定資産減価償却率">
          <a:extLst>
            <a:ext uri="{FF2B5EF4-FFF2-40B4-BE49-F238E27FC236}">
              <a16:creationId xmlns:a16="http://schemas.microsoft.com/office/drawing/2014/main" id="{00000000-0008-0000-0F00-0000F8020000}"/>
            </a:ext>
          </a:extLst>
        </xdr:cNvPr>
        <xdr:cNvSpPr txBox="1"/>
      </xdr:nvSpPr>
      <xdr:spPr>
        <a:xfrm>
          <a:off x="14389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761" name="n_3mainValue【庁舎】&#10;有形固定資産減価償却率">
          <a:extLst>
            <a:ext uri="{FF2B5EF4-FFF2-40B4-BE49-F238E27FC236}">
              <a16:creationId xmlns:a16="http://schemas.microsoft.com/office/drawing/2014/main" id="{00000000-0008-0000-0F00-0000F9020000}"/>
            </a:ext>
          </a:extLst>
        </xdr:cNvPr>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a:extLst>
            <a:ext uri="{FF2B5EF4-FFF2-40B4-BE49-F238E27FC236}">
              <a16:creationId xmlns:a16="http://schemas.microsoft.com/office/drawing/2014/main" id="{00000000-0008-0000-0F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88" name="【庁舎】&#10;一人当たり面積最小値テキスト">
          <a:extLst>
            <a:ext uri="{FF2B5EF4-FFF2-40B4-BE49-F238E27FC236}">
              <a16:creationId xmlns:a16="http://schemas.microsoft.com/office/drawing/2014/main" id="{00000000-0008-0000-0F00-000014030000}"/>
            </a:ext>
          </a:extLst>
        </xdr:cNvPr>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90" name="【庁舎】&#10;一人当たり面積最大値テキスト">
          <a:extLst>
            <a:ext uri="{FF2B5EF4-FFF2-40B4-BE49-F238E27FC236}">
              <a16:creationId xmlns:a16="http://schemas.microsoft.com/office/drawing/2014/main" id="{00000000-0008-0000-0F00-000016030000}"/>
            </a:ext>
          </a:extLst>
        </xdr:cNvPr>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792" name="【庁舎】&#10;一人当たり面積平均値テキスト">
          <a:extLst>
            <a:ext uri="{FF2B5EF4-FFF2-40B4-BE49-F238E27FC236}">
              <a16:creationId xmlns:a16="http://schemas.microsoft.com/office/drawing/2014/main" id="{00000000-0008-0000-0F00-000018030000}"/>
            </a:ext>
          </a:extLst>
        </xdr:cNvPr>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86055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23768</xdr:rowOff>
    </xdr:from>
    <xdr:to>
      <xdr:col>116</xdr:col>
      <xdr:colOff>114300</xdr:colOff>
      <xdr:row>103</xdr:row>
      <xdr:rowOff>125368</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2110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46645</xdr:rowOff>
    </xdr:from>
    <xdr:ext cx="469744" cy="259045"/>
    <xdr:sp macro="" textlink="">
      <xdr:nvSpPr>
        <xdr:cNvPr id="804" name="【庁舎】&#10;一人当たり面積該当値テキスト">
          <a:extLst>
            <a:ext uri="{FF2B5EF4-FFF2-40B4-BE49-F238E27FC236}">
              <a16:creationId xmlns:a16="http://schemas.microsoft.com/office/drawing/2014/main" id="{00000000-0008-0000-0F00-000024030000}"/>
            </a:ext>
          </a:extLst>
        </xdr:cNvPr>
        <xdr:cNvSpPr txBox="1"/>
      </xdr:nvSpPr>
      <xdr:spPr>
        <a:xfrm>
          <a:off x="22199600" y="175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40095</xdr:rowOff>
    </xdr:from>
    <xdr:to>
      <xdr:col>112</xdr:col>
      <xdr:colOff>38100</xdr:colOff>
      <xdr:row>103</xdr:row>
      <xdr:rowOff>141695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127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74568</xdr:rowOff>
    </xdr:from>
    <xdr:to>
      <xdr:col>116</xdr:col>
      <xdr:colOff>63500</xdr:colOff>
      <xdr:row>103</xdr:row>
      <xdr:rowOff>90895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1323300" y="177339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57513</xdr:rowOff>
    </xdr:from>
    <xdr:to>
      <xdr:col>107</xdr:col>
      <xdr:colOff>101600</xdr:colOff>
      <xdr:row>103</xdr:row>
      <xdr:rowOff>159113</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0383500" y="17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90895</xdr:rowOff>
    </xdr:from>
    <xdr:to>
      <xdr:col>111</xdr:col>
      <xdr:colOff>177800</xdr:colOff>
      <xdr:row>103</xdr:row>
      <xdr:rowOff>108313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0434300" y="17750245"/>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51526</xdr:rowOff>
    </xdr:from>
    <xdr:to>
      <xdr:col>102</xdr:col>
      <xdr:colOff>165100</xdr:colOff>
      <xdr:row>102</xdr:row>
      <xdr:rowOff>153126</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9494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102326</xdr:rowOff>
    </xdr:from>
    <xdr:to>
      <xdr:col>107</xdr:col>
      <xdr:colOff>50800</xdr:colOff>
      <xdr:row>103</xdr:row>
      <xdr:rowOff>108313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9545300" y="17590226"/>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11" name="n_1aveValue【庁舎】&#10;一人当たり面積">
          <a:extLst>
            <a:ext uri="{FF2B5EF4-FFF2-40B4-BE49-F238E27FC236}">
              <a16:creationId xmlns:a16="http://schemas.microsoft.com/office/drawing/2014/main" id="{00000000-0008-0000-0F00-00002B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2" name="n_2aveValue【庁舎】&#10;一人当たり面積">
          <a:extLst>
            <a:ext uri="{FF2B5EF4-FFF2-40B4-BE49-F238E27FC236}">
              <a16:creationId xmlns:a16="http://schemas.microsoft.com/office/drawing/2014/main" id="{00000000-0008-0000-0F00-00002C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13" name="n_3aveValue【庁舎】&#10;一人当たり面積">
          <a:extLst>
            <a:ext uri="{FF2B5EF4-FFF2-40B4-BE49-F238E27FC236}">
              <a16:creationId xmlns:a16="http://schemas.microsoft.com/office/drawing/2014/main" id="{00000000-0008-0000-0F00-00002D030000}"/>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148426</xdr:rowOff>
    </xdr:from>
    <xdr:ext cx="469744" cy="259045"/>
    <xdr:sp macro="" textlink="">
      <xdr:nvSpPr>
        <xdr:cNvPr id="814" name="n_4aveValue【庁舎】&#10;一人当たり面積">
          <a:extLst>
            <a:ext uri="{FF2B5EF4-FFF2-40B4-BE49-F238E27FC236}">
              <a16:creationId xmlns:a16="http://schemas.microsoft.com/office/drawing/2014/main" id="{00000000-0008-0000-0F00-00002E030000}"/>
            </a:ext>
          </a:extLst>
        </xdr:cNvPr>
        <xdr:cNvSpPr txBox="1"/>
      </xdr:nvSpPr>
      <xdr:spPr>
        <a:xfrm>
          <a:off x="18421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158222</xdr:rowOff>
    </xdr:from>
    <xdr:ext cx="469744" cy="259045"/>
    <xdr:sp macro="" textlink="">
      <xdr:nvSpPr>
        <xdr:cNvPr id="815" name="n_1mainValue【庁舎】&#10;一人当たり面積">
          <a:extLst>
            <a:ext uri="{FF2B5EF4-FFF2-40B4-BE49-F238E27FC236}">
              <a16:creationId xmlns:a16="http://schemas.microsoft.com/office/drawing/2014/main" id="{00000000-0008-0000-0F00-00002F030000}"/>
            </a:ext>
          </a:extLst>
        </xdr:cNvPr>
        <xdr:cNvSpPr txBox="1"/>
      </xdr:nvSpPr>
      <xdr:spPr>
        <a:xfrm>
          <a:off x="210757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4190</xdr:rowOff>
    </xdr:from>
    <xdr:ext cx="469744" cy="259045"/>
    <xdr:sp macro="" textlink="">
      <xdr:nvSpPr>
        <xdr:cNvPr id="816" name="n_2mainValue【庁舎】&#10;一人当たり面積">
          <a:extLst>
            <a:ext uri="{FF2B5EF4-FFF2-40B4-BE49-F238E27FC236}">
              <a16:creationId xmlns:a16="http://schemas.microsoft.com/office/drawing/2014/main" id="{00000000-0008-0000-0F00-000030030000}"/>
            </a:ext>
          </a:extLst>
        </xdr:cNvPr>
        <xdr:cNvSpPr txBox="1"/>
      </xdr:nvSpPr>
      <xdr:spPr>
        <a:xfrm>
          <a:off x="20199427"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169653</xdr:rowOff>
    </xdr:from>
    <xdr:ext cx="469744" cy="259045"/>
    <xdr:sp macro="" textlink="">
      <xdr:nvSpPr>
        <xdr:cNvPr id="817" name="n_3mainValue【庁舎】&#10;一人当たり面積">
          <a:extLst>
            <a:ext uri="{FF2B5EF4-FFF2-40B4-BE49-F238E27FC236}">
              <a16:creationId xmlns:a16="http://schemas.microsoft.com/office/drawing/2014/main" id="{00000000-0008-0000-0F00-000031030000}"/>
            </a:ext>
          </a:extLst>
        </xdr:cNvPr>
        <xdr:cNvSpPr txBox="1"/>
      </xdr:nvSpPr>
      <xdr:spPr>
        <a:xfrm>
          <a:off x="193104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類似団体と比較して有形固定資産減価償却率が高くなっている施設は体育館・プール、市民会館、保健センター・保健所、庁舎であり、低くなっている施設は図書館、一般廃棄物処理施設、消防施設である。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市民会館は、建築から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年経過し耐用年数を超えており、有形固定資産減価償却率が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％となっている。現状も美術品の展示や音楽イベントなどで使用されているが、使用頻度が比較的少ないことから大規模な改修は行わず修繕等で対応している。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庁舎は、有形固定資産減価償却率の類似団体平均を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ポイント上回っている。象潟庁舎は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、金浦庁舎は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、仁賀保庁舎は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S51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の建設であり、空調など各種設備は耐用年数を超えており、建物全体として補修を必要とする箇所が年々増加傾向にある。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図書館は、有形固定資産減価償却率の類似団体平均を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ポイント下回っている。市内に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施設ある図書館のうち、金浦駅に併設の図書館（本館）が平成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年度供用開始で、比較的稼働年数が少ないことが類似団体平均を下回る要因であると考えられる。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一般廃棄物処理施設は、有形固定資産減価償却率の類似団体平均を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ポイント下回っている。熱回収施設（環境プラザ）が平成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年度供用開始のため、稼働年数が少ないことが類似団体平均を下回る要因であると考えられる。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消防施設は、有形固定資産減価償却率の類似団体平均を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ポイント下回っている。一定年数を経過した消防団施設を年次計画で建て替えしており、老朽化対策を計画的に実施していることが類似団体平均を下回る要因であると考えられる。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年間は横ばいの状況が続き元年度は前年度より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ポイント低下し、類似団体平均も下回っている。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基準財政収入額においては、製造業の業績低下に伴い法人市民税が減少したほか、地価の下落や償却資産の減価償却などにより固定資産税が減少したことが主な要因であると考えられる。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現状の動向では、人口減少やコロナ禍に端を発する世界的な景気の悪化により大幅な増収は考えられず、今後も厳しい財政運営が予想される。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企業誘致による雇用や外国人材の受入、子育て支援などによる人口減少対策を最優先課題とし、将来的な財政基盤の強化に努める。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年度以降上がり続けていたが、元年度は前年度比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暖冬の影響による維持補修費（除排雪関連経費）の減、償還終了による公債費の減など、経常的経費が減少したことが、主な要因として挙げられる。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今後も人口減少が進むことや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合併算定替えの段階的縮減による普通交付税の減少などにより、財政規模は縮小していく中で公共施設の維持管理費や社会保障費は増加傾向にあることから、人件費、扶助費、公債費等の経常費用の抑制に努め、比率の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170180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170180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60</xdr:row>
      <xdr:rowOff>121920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2553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163322</xdr:rowOff>
    </xdr:from>
    <xdr:to>
      <xdr:col>11</xdr:col>
      <xdr:colOff>31750</xdr:colOff>
      <xdr:row>59</xdr:row>
      <xdr:rowOff>109982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993597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59182</xdr:rowOff>
    </xdr:from>
    <xdr:to>
      <xdr:col>11</xdr:col>
      <xdr:colOff>82550</xdr:colOff>
      <xdr:row>59</xdr:row>
      <xdr:rowOff>160782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170959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112522</xdr:rowOff>
    </xdr:from>
    <xdr:to>
      <xdr:col>7</xdr:col>
      <xdr:colOff>31750</xdr:colOff>
      <xdr:row>58</xdr:row>
      <xdr:rowOff>42672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52849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18,387</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％）上回り、前年度比</a:t>
          </a:r>
          <a:r>
            <a:rPr kumimoji="1" lang="en-US" altLang="ja-JP" sz="1200">
              <a:latin typeface="ＭＳ Ｐゴシック" panose="020B0600070205080204" pitchFamily="50" charset="-128"/>
              <a:ea typeface="ＭＳ Ｐゴシック" panose="020B0600070205080204" pitchFamily="50" charset="-128"/>
            </a:rPr>
            <a:t>15,154</a:t>
          </a:r>
          <a:r>
            <a:rPr kumimoji="1" lang="ja-JP" altLang="en-US" sz="1200">
              <a:latin typeface="ＭＳ Ｐゴシック" panose="020B0600070205080204" pitchFamily="50" charset="-128"/>
              <a:ea typeface="ＭＳ Ｐゴシック" panose="020B0600070205080204" pitchFamily="50" charset="-128"/>
            </a:rPr>
            <a:t>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退職手当支給事務に係る調整負担金が減少したことにより人件費は減少しているが、ふるさと納税の増収に伴う返礼品及び事務費、旧上郷小学校利活用事業や風力発電施設ゾーニング事業により物件費が増加したこと、また、人口減少も</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人当たりの決算額が増加した要因として挙げられる。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き、事務事業の効率化を進め、行政経費の抑制を図るとともに、「にかほ市公共施設等総合管理計画」を基本とした公共施設の統廃合、計画的改修による管理運営費用等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24695</xdr:rowOff>
    </xdr:from>
    <xdr:to>
      <xdr:col>23</xdr:col>
      <xdr:colOff>133350</xdr:colOff>
      <xdr:row>84</xdr:row>
      <xdr:rowOff>146583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6495"/>
          <a:ext cx="838200" cy="1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98724</xdr:rowOff>
    </xdr:from>
    <xdr:to>
      <xdr:col>19</xdr:col>
      <xdr:colOff>133350</xdr:colOff>
      <xdr:row>84</xdr:row>
      <xdr:rowOff>24695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9074"/>
          <a:ext cx="889000" cy="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47118</xdr:rowOff>
    </xdr:from>
    <xdr:to>
      <xdr:col>15</xdr:col>
      <xdr:colOff>82550</xdr:colOff>
      <xdr:row>83</xdr:row>
      <xdr:rowOff>98724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77468"/>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47118</xdr:rowOff>
    </xdr:from>
    <xdr:to>
      <xdr:col>11</xdr:col>
      <xdr:colOff>31750</xdr:colOff>
      <xdr:row>83</xdr:row>
      <xdr:rowOff>56432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77468"/>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27370</xdr:rowOff>
    </xdr:from>
    <xdr:to>
      <xdr:col>7</xdr:col>
      <xdr:colOff>31750</xdr:colOff>
      <xdr:row>82</xdr:row>
      <xdr:rowOff>128970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139147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95783</xdr:rowOff>
    </xdr:from>
    <xdr:to>
      <xdr:col>23</xdr:col>
      <xdr:colOff>184150</xdr:colOff>
      <xdr:row>85</xdr:row>
      <xdr:rowOff>25933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67860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145345</xdr:rowOff>
    </xdr:from>
    <xdr:to>
      <xdr:col>19</xdr:col>
      <xdr:colOff>184150</xdr:colOff>
      <xdr:row>84</xdr:row>
      <xdr:rowOff>75495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60272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47924</xdr:rowOff>
    </xdr:from>
    <xdr:to>
      <xdr:col>15</xdr:col>
      <xdr:colOff>133350</xdr:colOff>
      <xdr:row>83</xdr:row>
      <xdr:rowOff>149524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134301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167768</xdr:rowOff>
    </xdr:from>
    <xdr:to>
      <xdr:col>11</xdr:col>
      <xdr:colOff>82550</xdr:colOff>
      <xdr:row>83</xdr:row>
      <xdr:rowOff>97918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82695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5632</xdr:rowOff>
    </xdr:from>
    <xdr:to>
      <xdr:col>7</xdr:col>
      <xdr:colOff>31750</xdr:colOff>
      <xdr:row>83</xdr:row>
      <xdr:rowOff>107232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92009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ポイント下回り、全国市平均も</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年度は国家公務員の時限的な給料改定特例法による地方への削減要請に応じなかった形であるが、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年度は措置が終了したことにより減少した。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年度以降については、自主削減努力により低水準で推移している。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今後も、国や他団体の動向を考慮した上で本市の実情に合った給与水準となるよう引き続き適正化に努める。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166007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017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166007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638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81</xdr:row>
      <xdr:rowOff>62593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638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131536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0.76</a:t>
          </a:r>
          <a:r>
            <a:rPr kumimoji="1" lang="ja-JP" altLang="en-US" sz="1200">
              <a:latin typeface="ＭＳ Ｐゴシック" panose="020B0600070205080204" pitchFamily="50" charset="-128"/>
              <a:ea typeface="ＭＳ Ｐゴシック" panose="020B0600070205080204" pitchFamily="50" charset="-128"/>
            </a:rPr>
            <a:t>人増加し、類似団体平均も</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人上回っている。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類似団体平均より職員数が多くなっているのは、消防業務を市単独で行っており、職員数に消防職員が含まれているためである。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にかほ市行財政改革大綱」に基づき、新規採用者を退職者数以下として徹底した定員管理を実施しており、現状では同大綱の目標数値を達成している。今後も職員数は減少するものの人口減少に歯止めがかからないため、数値はほぼ横ばいで推移すると考えられる。サービス低下に繋がらないよう年齢構成のバランスに配慮しながら適正な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125458</xdr:rowOff>
    </xdr:from>
    <xdr:to>
      <xdr:col>81</xdr:col>
      <xdr:colOff>44450</xdr:colOff>
      <xdr:row>63</xdr:row>
      <xdr:rowOff>84999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5358"/>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125458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2261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77198</xdr:rowOff>
    </xdr:from>
    <xdr:to>
      <xdr:col>72</xdr:col>
      <xdr:colOff>203200</xdr:colOff>
      <xdr:row>62</xdr:row>
      <xdr:rowOff>92710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709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77198</xdr:rowOff>
    </xdr:from>
    <xdr:to>
      <xdr:col>68</xdr:col>
      <xdr:colOff>152400</xdr:colOff>
      <xdr:row>62</xdr:row>
      <xdr:rowOff>118563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0709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147774</xdr:rowOff>
    </xdr:from>
    <xdr:to>
      <xdr:col>64</xdr:col>
      <xdr:colOff>152400</xdr:colOff>
      <xdr:row>60</xdr:row>
      <xdr:rowOff>77924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88101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34199</xdr:rowOff>
    </xdr:from>
    <xdr:to>
      <xdr:col>81</xdr:col>
      <xdr:colOff>95250</xdr:colOff>
      <xdr:row>63</xdr:row>
      <xdr:rowOff>135799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6276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0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74658</xdr:rowOff>
    </xdr:from>
    <xdr:to>
      <xdr:col>77</xdr:col>
      <xdr:colOff>95250</xdr:colOff>
      <xdr:row>63</xdr:row>
      <xdr:rowOff>4808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161035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9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26398</xdr:rowOff>
    </xdr:from>
    <xdr:to>
      <xdr:col>68</xdr:col>
      <xdr:colOff>203200</xdr:colOff>
      <xdr:row>62</xdr:row>
      <xdr:rowOff>127998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112775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67763</xdr:rowOff>
    </xdr:from>
    <xdr:to>
      <xdr:col>64</xdr:col>
      <xdr:colOff>152400</xdr:colOff>
      <xdr:row>62</xdr:row>
      <xdr:rowOff>169363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154140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標準財政規模は縮小しているが、償還終了による公債費の減等が比率改善の要因として挙げられる。継続して行ってきた事業規模の適正化と地方債発行の精査、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年度から実施している任意繰上償還により、ピーク時の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％）に比べて着実に減少してきている。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今後も財政状況を勘案しながら地方債の発行を抑制し、公債費負担の健全化に努める。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28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162137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27533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a:t>
          </a:r>
          <a:r>
            <a:rPr kumimoji="1" lang="en-US" altLang="ja-JP" sz="1050">
              <a:latin typeface="ＭＳ Ｐゴシック" panose="020B0600070205080204" pitchFamily="50" charset="-128"/>
              <a:ea typeface="ＭＳ Ｐゴシック" panose="020B0600070205080204" pitchFamily="50" charset="-128"/>
            </a:rPr>
            <a:t>64.2</a:t>
          </a:r>
          <a:r>
            <a:rPr kumimoji="1" lang="ja-JP" altLang="en-US" sz="1050">
              <a:latin typeface="ＭＳ Ｐゴシック" panose="020B0600070205080204" pitchFamily="50" charset="-128"/>
              <a:ea typeface="ＭＳ Ｐゴシック" panose="020B0600070205080204" pitchFamily="50" charset="-128"/>
            </a:rPr>
            <a:t>ポイント上回っており、前年度から</a:t>
          </a:r>
          <a:r>
            <a:rPr kumimoji="1" lang="en-US" altLang="ja-JP" sz="1050">
              <a:latin typeface="ＭＳ Ｐゴシック" panose="020B0600070205080204" pitchFamily="50" charset="-128"/>
              <a:ea typeface="ＭＳ Ｐゴシック" panose="020B0600070205080204" pitchFamily="50" charset="-128"/>
            </a:rPr>
            <a:t>6.4</a:t>
          </a:r>
          <a:r>
            <a:rPr kumimoji="1" lang="ja-JP" altLang="en-US" sz="1050">
              <a:latin typeface="ＭＳ Ｐゴシック" panose="020B0600070205080204" pitchFamily="50" charset="-128"/>
              <a:ea typeface="ＭＳ Ｐゴシック" panose="020B0600070205080204" pitchFamily="50" charset="-128"/>
            </a:rPr>
            <a:t>ポイント上昇した。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地方債残高は</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つの中学校校舎建設が終了した</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年度がピークとなっていたが、ガス事業会計廃止に伴う資金貸付により財政調整基金が減少し充当可能基金が減少したことなどが比率悪化の要因として挙げられる。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なお、公営企業債等繰入金は公共下水道整備事業の実施に伴い増加傾向にあるものの、資本費平準化債を発行することで、将来負担の平準化を図っている。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以降熱回収施設（一般廃棄物処理場）整備事業や観光拠点センター整備事業等の大型事業を実施しながらも着実に比率を改善してきており、今後も地方債の新規発行の精査や使用料金見直し等の経営改善のほか、充当可能基金の確保を図り、将来負担の軽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66700</xdr:rowOff>
    </xdr:from>
    <xdr:to>
      <xdr:col>81</xdr:col>
      <xdr:colOff>44450</xdr:colOff>
      <xdr:row>18</xdr:row>
      <xdr:rowOff>128473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52800"/>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66700</xdr:rowOff>
    </xdr:from>
    <xdr:to>
      <xdr:col>77</xdr:col>
      <xdr:colOff>44450</xdr:colOff>
      <xdr:row>18</xdr:row>
      <xdr:rowOff>111100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52800"/>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111100</xdr:rowOff>
    </xdr:from>
    <xdr:to>
      <xdr:col>72</xdr:col>
      <xdr:colOff>203200</xdr:colOff>
      <xdr:row>19</xdr:row>
      <xdr:rowOff>50648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9720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50648</xdr:rowOff>
    </xdr:from>
    <xdr:to>
      <xdr:col>68</xdr:col>
      <xdr:colOff>152400</xdr:colOff>
      <xdr:row>19</xdr:row>
      <xdr:rowOff>167437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08198"/>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33884</xdr:rowOff>
    </xdr:from>
    <xdr:to>
      <xdr:col>64</xdr:col>
      <xdr:colOff>152400</xdr:colOff>
      <xdr:row>17</xdr:row>
      <xdr:rowOff>135484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145661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77673</xdr:rowOff>
    </xdr:from>
    <xdr:to>
      <xdr:col>81</xdr:col>
      <xdr:colOff>95250</xdr:colOff>
      <xdr:row>19</xdr:row>
      <xdr:rowOff>7823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49750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3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15900</xdr:rowOff>
    </xdr:from>
    <xdr:to>
      <xdr:col>77</xdr:col>
      <xdr:colOff>95250</xdr:colOff>
      <xdr:row>18</xdr:row>
      <xdr:rowOff>117500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102278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8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60300</xdr:rowOff>
    </xdr:from>
    <xdr:to>
      <xdr:col>73</xdr:col>
      <xdr:colOff>44450</xdr:colOff>
      <xdr:row>18</xdr:row>
      <xdr:rowOff>161900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146676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171298</xdr:rowOff>
    </xdr:from>
    <xdr:to>
      <xdr:col>68</xdr:col>
      <xdr:colOff>203200</xdr:colOff>
      <xdr:row>19</xdr:row>
      <xdr:rowOff>101448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86225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116637</xdr:rowOff>
    </xdr:from>
    <xdr:to>
      <xdr:col>64</xdr:col>
      <xdr:colOff>152400</xdr:colOff>
      <xdr:row>20</xdr:row>
      <xdr:rowOff>46787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31564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事院勧告に伴う給与改定等により職員給は増となったが、退職手当支給事務に係る調整負担金の減少により、分子が減となった。また、分母については、地方税と臨時財政対策債が減少し、分子の減少幅を上回ったことで、比率は微増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今後も「にかほ市行財政改革大綱」に基づいた定員管理を行い、年齢構成のバランスに配慮しながら人件費の抑制に努める。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158750</xdr:rowOff>
    </xdr:from>
    <xdr:to>
      <xdr:col>24</xdr:col>
      <xdr:colOff>25400</xdr:colOff>
      <xdr:row>34</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35</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120650</xdr:rowOff>
    </xdr:from>
    <xdr:to>
      <xdr:col>24</xdr:col>
      <xdr:colOff>76200</xdr:colOff>
      <xdr:row>34</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ポイント増加し、類似団体平均も</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熱回収施設の機械器具点検やスクールバス運行など委託料の増が増加の主な要因として挙げられる。また、他団体では一部事務組合で実施していると思われる一般廃棄物処理や消防業務などを市単独で行っていることが類似団体平均を上回る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今後も「にかほ市行財政改革大綱」に基づいた取り組みや事務事業の見直しによる経費削減を継続する。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2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障害福祉サービス費（療養介護等）の利用者の増加や、ひとり親（父母）の自己負担を無料化したことによる福祉医療費の市単独助成の増等が主な要因である。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化の影響により児童福祉費は減少し、障害者福祉費、老人福祉費は増加することが見込まれる。歳入についても納付方法の拡大等により地方税の収納率の向上を図り、未利用公有財産の積極的な売却・貸付など新たな財源の検討を進め、安定した財政基盤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暖冬による除排雪関連経費の減により維持補修費が減少したことが主な要因と考えられる。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年度中に策定予定の公共施設等総合管理計画（個別施設計画）により、施設の統合・廃止による維持管理経費の縮減や老朽化対策費の平準化などに努める。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6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9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4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市税に係る過年度過誤納金還付金の減などにより分子が減少したものの、分母についても、地方税と臨時財政対策債が減少し、分子の減少幅より大きかったことで、微増している。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また、類似団体平均を大きく下回っている要因としては、一般廃棄物処理や消防業務を市単独で行っていることにより、一部事務組合への負担金が小さいことが挙げられる。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引き続き、各種団体などへの補助金交付の適正化に努め、経費の抑制を図る。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119380</xdr:rowOff>
    </xdr:from>
    <xdr:to>
      <xdr:col>82</xdr:col>
      <xdr:colOff>107950</xdr:colOff>
      <xdr:row>32</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0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119380</xdr:rowOff>
    </xdr:from>
    <xdr:to>
      <xdr:col>78</xdr:col>
      <xdr:colOff>69850</xdr:colOff>
      <xdr:row>32</xdr:row>
      <xdr:rowOff>134620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119380</xdr:rowOff>
    </xdr:from>
    <xdr:to>
      <xdr:col>73</xdr:col>
      <xdr:colOff>180975</xdr:colOff>
      <xdr:row>32</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156227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68580</xdr:rowOff>
    </xdr:from>
    <xdr:to>
      <xdr:col>78</xdr:col>
      <xdr:colOff>120650</xdr:colOff>
      <xdr:row>32</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83820</xdr:rowOff>
    </xdr:from>
    <xdr:to>
      <xdr:col>74</xdr:col>
      <xdr:colOff>31750</xdr:colOff>
      <xdr:row>33</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24147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68580</xdr:rowOff>
    </xdr:from>
    <xdr:to>
      <xdr:col>69</xdr:col>
      <xdr:colOff>142875</xdr:colOff>
      <xdr:row>32</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91440</xdr:rowOff>
    </xdr:from>
    <xdr:to>
      <xdr:col>65</xdr:col>
      <xdr:colOff>53975</xdr:colOff>
      <xdr:row>33</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任意繰上償還の縮小及びその他の償還終了が主な要因として挙げられる。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これまでも、地方債発行の精査や任意繰上償還の継続実施により公債費負担の健全化を図ってきたが、今後も財源確保による地方債発行の抑制に努める。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72137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812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49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76708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145305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においては、物件費や扶助費の増により一般財源等を財源とする経常的な歳出が増加し、分母においては市内製造業の業績低下に伴い地方税が減少し、経常的な一般財源等及び臨時財政対策債は減少したことが前年度比増の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「にかほ市行財政改革大綱」に基づき、公共施設の統廃合など合併効果を発現させる取り組みや経常的な経費の削減への取り組みを継続する。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05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46990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776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715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74</xdr:row>
      <xdr:rowOff>27940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78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73861</xdr:rowOff>
    </xdr:from>
    <xdr:to>
      <xdr:col>29</xdr:col>
      <xdr:colOff>127000</xdr:colOff>
      <xdr:row>17</xdr:row>
      <xdr:rowOff>129166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6136"/>
          <a:ext cx="647700" cy="5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129166</xdr:rowOff>
    </xdr:from>
    <xdr:to>
      <xdr:col>26</xdr:col>
      <xdr:colOff>50800</xdr:colOff>
      <xdr:row>17</xdr:row>
      <xdr:rowOff>163995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1441"/>
          <a:ext cx="698500" cy="3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152875</xdr:rowOff>
    </xdr:from>
    <xdr:to>
      <xdr:col>22</xdr:col>
      <xdr:colOff>114300</xdr:colOff>
      <xdr:row>17</xdr:row>
      <xdr:rowOff>163995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5150"/>
          <a:ext cx="698500" cy="1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127223</xdr:rowOff>
    </xdr:from>
    <xdr:to>
      <xdr:col>18</xdr:col>
      <xdr:colOff>177800</xdr:colOff>
      <xdr:row>17</xdr:row>
      <xdr:rowOff>152875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89498"/>
          <a:ext cx="698500" cy="2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4969</xdr:rowOff>
    </xdr:from>
    <xdr:to>
      <xdr:col>15</xdr:col>
      <xdr:colOff>101600</xdr:colOff>
      <xdr:row>18</xdr:row>
      <xdr:rowOff>106569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38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91346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2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23061</xdr:rowOff>
    </xdr:from>
    <xdr:to>
      <xdr:col>29</xdr:col>
      <xdr:colOff>177800</xdr:colOff>
      <xdr:row>17</xdr:row>
      <xdr:rowOff>124661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166588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5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78366</xdr:rowOff>
    </xdr:from>
    <xdr:to>
      <xdr:col>26</xdr:col>
      <xdr:colOff>101600</xdr:colOff>
      <xdr:row>18</xdr:row>
      <xdr:rowOff>8516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164743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113195</xdr:rowOff>
    </xdr:from>
    <xdr:to>
      <xdr:col>22</xdr:col>
      <xdr:colOff>165100</xdr:colOff>
      <xdr:row>18</xdr:row>
      <xdr:rowOff>43345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28122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102075</xdr:rowOff>
    </xdr:from>
    <xdr:to>
      <xdr:col>19</xdr:col>
      <xdr:colOff>38100</xdr:colOff>
      <xdr:row>18</xdr:row>
      <xdr:rowOff>32225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76423</xdr:rowOff>
    </xdr:from>
    <xdr:to>
      <xdr:col>15</xdr:col>
      <xdr:colOff>101600</xdr:colOff>
      <xdr:row>18</xdr:row>
      <xdr:rowOff>6573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16750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18377</xdr:rowOff>
    </xdr:from>
    <xdr:to>
      <xdr:col>29</xdr:col>
      <xdr:colOff>127000</xdr:colOff>
      <xdr:row>35</xdr:row>
      <xdr:rowOff>139782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28727"/>
          <a:ext cx="647700" cy="12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314528</xdr:rowOff>
    </xdr:from>
    <xdr:to>
      <xdr:col>26</xdr:col>
      <xdr:colOff>50800</xdr:colOff>
      <xdr:row>35</xdr:row>
      <xdr:rowOff>18377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81978"/>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314528</xdr:rowOff>
    </xdr:from>
    <xdr:to>
      <xdr:col>22</xdr:col>
      <xdr:colOff>114300</xdr:colOff>
      <xdr:row>35</xdr:row>
      <xdr:rowOff>56991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81978"/>
          <a:ext cx="698500" cy="85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33312</xdr:rowOff>
    </xdr:from>
    <xdr:to>
      <xdr:col>18</xdr:col>
      <xdr:colOff>177800</xdr:colOff>
      <xdr:row>35</xdr:row>
      <xdr:rowOff>56991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43662"/>
          <a:ext cx="6985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83096</xdr:rowOff>
    </xdr:from>
    <xdr:to>
      <xdr:col>15</xdr:col>
      <xdr:colOff>101600</xdr:colOff>
      <xdr:row>35</xdr:row>
      <xdr:rowOff>184696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3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88982</xdr:rowOff>
    </xdr:from>
    <xdr:to>
      <xdr:col>29</xdr:col>
      <xdr:colOff>177800</xdr:colOff>
      <xdr:row>35</xdr:row>
      <xdr:rowOff>190582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9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61059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310477</xdr:rowOff>
    </xdr:from>
    <xdr:to>
      <xdr:col>26</xdr:col>
      <xdr:colOff>101600</xdr:colOff>
      <xdr:row>35</xdr:row>
      <xdr:rowOff>69177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7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79354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4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263728</xdr:rowOff>
    </xdr:from>
    <xdr:to>
      <xdr:col>22</xdr:col>
      <xdr:colOff>165100</xdr:colOff>
      <xdr:row>35</xdr:row>
      <xdr:rowOff>22428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6191</xdr:rowOff>
    </xdr:from>
    <xdr:to>
      <xdr:col>19</xdr:col>
      <xdr:colOff>38100</xdr:colOff>
      <xdr:row>35</xdr:row>
      <xdr:rowOff>107791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1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117968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8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325412</xdr:rowOff>
    </xdr:from>
    <xdr:to>
      <xdr:col>15</xdr:col>
      <xdr:colOff>101600</xdr:colOff>
      <xdr:row>35</xdr:row>
      <xdr:rowOff>84112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94289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6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162870</xdr:rowOff>
    </xdr:from>
    <xdr:to>
      <xdr:col>24</xdr:col>
      <xdr:colOff>63500</xdr:colOff>
      <xdr:row>35</xdr:row>
      <xdr:rowOff>8222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2170"/>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8222</xdr:rowOff>
    </xdr:from>
    <xdr:to>
      <xdr:col>19</xdr:col>
      <xdr:colOff>177800</xdr:colOff>
      <xdr:row>35</xdr:row>
      <xdr:rowOff>16844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897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139243</xdr:rowOff>
    </xdr:from>
    <xdr:to>
      <xdr:col>15</xdr:col>
      <xdr:colOff>50800</xdr:colOff>
      <xdr:row>35</xdr:row>
      <xdr:rowOff>16844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68543"/>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113313</xdr:rowOff>
    </xdr:from>
    <xdr:to>
      <xdr:col>10</xdr:col>
      <xdr:colOff>114300</xdr:colOff>
      <xdr:row>34</xdr:row>
      <xdr:rowOff>139243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42613"/>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41286</xdr:rowOff>
    </xdr:from>
    <xdr:to>
      <xdr:col>6</xdr:col>
      <xdr:colOff>38100</xdr:colOff>
      <xdr:row>36</xdr:row>
      <xdr:rowOff>142886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134013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112070</xdr:rowOff>
    </xdr:from>
    <xdr:to>
      <xdr:col>24</xdr:col>
      <xdr:colOff>114300</xdr:colOff>
      <xdr:row>35</xdr:row>
      <xdr:rowOff>42220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134947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128872</xdr:rowOff>
    </xdr:from>
    <xdr:to>
      <xdr:col>20</xdr:col>
      <xdr:colOff>38100</xdr:colOff>
      <xdr:row>35</xdr:row>
      <xdr:rowOff>59022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75549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137494</xdr:rowOff>
    </xdr:from>
    <xdr:to>
      <xdr:col>15</xdr:col>
      <xdr:colOff>101600</xdr:colOff>
      <xdr:row>35</xdr:row>
      <xdr:rowOff>67644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84171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88443</xdr:rowOff>
    </xdr:from>
    <xdr:to>
      <xdr:col>10</xdr:col>
      <xdr:colOff>165100</xdr:colOff>
      <xdr:row>35</xdr:row>
      <xdr:rowOff>18593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35120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62513</xdr:rowOff>
    </xdr:from>
    <xdr:to>
      <xdr:col>6</xdr:col>
      <xdr:colOff>38100</xdr:colOff>
      <xdr:row>34</xdr:row>
      <xdr:rowOff>164113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4864</xdr:rowOff>
    </xdr:from>
    <xdr:to>
      <xdr:col>24</xdr:col>
      <xdr:colOff>63500</xdr:colOff>
      <xdr:row>57</xdr:row>
      <xdr:rowOff>102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06064"/>
          <a:ext cx="838200" cy="1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xdr:rowOff>
    </xdr:from>
    <xdr:to>
      <xdr:col>19</xdr:col>
      <xdr:colOff>177800</xdr:colOff>
      <xdr:row>57</xdr:row>
      <xdr:rowOff>121348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2752"/>
          <a:ext cx="889000" cy="1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121348</xdr:rowOff>
    </xdr:from>
    <xdr:to>
      <xdr:col>15</xdr:col>
      <xdr:colOff>50800</xdr:colOff>
      <xdr:row>58</xdr:row>
      <xdr:rowOff>23203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93998"/>
          <a:ext cx="889000" cy="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23203</xdr:rowOff>
    </xdr:from>
    <xdr:to>
      <xdr:col>10</xdr:col>
      <xdr:colOff>114300</xdr:colOff>
      <xdr:row>58</xdr:row>
      <xdr:rowOff>24612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730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35992</xdr:rowOff>
    </xdr:from>
    <xdr:to>
      <xdr:col>6</xdr:col>
      <xdr:colOff>38100</xdr:colOff>
      <xdr:row>58</xdr:row>
      <xdr:rowOff>137592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8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128719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125514</xdr:rowOff>
    </xdr:from>
    <xdr:to>
      <xdr:col>24</xdr:col>
      <xdr:colOff>114300</xdr:colOff>
      <xdr:row>56</xdr:row>
      <xdr:rowOff>55664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148391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0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120752</xdr:rowOff>
    </xdr:from>
    <xdr:to>
      <xdr:col>20</xdr:col>
      <xdr:colOff>38100</xdr:colOff>
      <xdr:row>57</xdr:row>
      <xdr:rowOff>50902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67429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70548</xdr:rowOff>
    </xdr:from>
    <xdr:to>
      <xdr:col>15</xdr:col>
      <xdr:colOff>101600</xdr:colOff>
      <xdr:row>58</xdr:row>
      <xdr:rowOff>698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17225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143853</xdr:rowOff>
    </xdr:from>
    <xdr:to>
      <xdr:col>10</xdr:col>
      <xdr:colOff>165100</xdr:colOff>
      <xdr:row>58</xdr:row>
      <xdr:rowOff>74003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145262</xdr:rowOff>
    </xdr:from>
    <xdr:to>
      <xdr:col>6</xdr:col>
      <xdr:colOff>38100</xdr:colOff>
      <xdr:row>58</xdr:row>
      <xdr:rowOff>75412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91939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93599</xdr:rowOff>
    </xdr:from>
    <xdr:to>
      <xdr:col>24</xdr:col>
      <xdr:colOff>63500</xdr:colOff>
      <xdr:row>75</xdr:row>
      <xdr:rowOff>148540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52349"/>
          <a:ext cx="8382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85217</xdr:rowOff>
    </xdr:from>
    <xdr:to>
      <xdr:col>19</xdr:col>
      <xdr:colOff>177800</xdr:colOff>
      <xdr:row>75</xdr:row>
      <xdr:rowOff>93599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439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85217</xdr:rowOff>
    </xdr:from>
    <xdr:to>
      <xdr:col>15</xdr:col>
      <xdr:colOff>50800</xdr:colOff>
      <xdr:row>76</xdr:row>
      <xdr:rowOff>31192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43967"/>
          <a:ext cx="889000" cy="1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31192</xdr:rowOff>
    </xdr:from>
    <xdr:to>
      <xdr:col>10</xdr:col>
      <xdr:colOff>114300</xdr:colOff>
      <xdr:row>76</xdr:row>
      <xdr:rowOff>93294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61392"/>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83338</xdr:rowOff>
    </xdr:from>
    <xdr:to>
      <xdr:col>6</xdr:col>
      <xdr:colOff>38100</xdr:colOff>
      <xdr:row>77</xdr:row>
      <xdr:rowOff>13488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97739</xdr:rowOff>
    </xdr:from>
    <xdr:to>
      <xdr:col>24</xdr:col>
      <xdr:colOff>114300</xdr:colOff>
      <xdr:row>76</xdr:row>
      <xdr:rowOff>27890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56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42799</xdr:rowOff>
    </xdr:from>
    <xdr:to>
      <xdr:col>20</xdr:col>
      <xdr:colOff>38100</xdr:colOff>
      <xdr:row>75</xdr:row>
      <xdr:rowOff>144399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160926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34417</xdr:rowOff>
    </xdr:from>
    <xdr:to>
      <xdr:col>15</xdr:col>
      <xdr:colOff>101600</xdr:colOff>
      <xdr:row>75</xdr:row>
      <xdr:rowOff>136017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152544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6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151842</xdr:rowOff>
    </xdr:from>
    <xdr:to>
      <xdr:col>10</xdr:col>
      <xdr:colOff>165100</xdr:colOff>
      <xdr:row>76</xdr:row>
      <xdr:rowOff>81992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73119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42494</xdr:rowOff>
    </xdr:from>
    <xdr:to>
      <xdr:col>6</xdr:col>
      <xdr:colOff>38100</xdr:colOff>
      <xdr:row>76</xdr:row>
      <xdr:rowOff>144094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160621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38773</xdr:rowOff>
    </xdr:from>
    <xdr:to>
      <xdr:col>24</xdr:col>
      <xdr:colOff>63500</xdr:colOff>
      <xdr:row>96</xdr:row>
      <xdr:rowOff>87971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7973"/>
          <a:ext cx="8382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87971</xdr:rowOff>
    </xdr:from>
    <xdr:to>
      <xdr:col>19</xdr:col>
      <xdr:colOff>177800</xdr:colOff>
      <xdr:row>96</xdr:row>
      <xdr:rowOff>103042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47171"/>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43264</xdr:rowOff>
    </xdr:from>
    <xdr:to>
      <xdr:col>15</xdr:col>
      <xdr:colOff>50800</xdr:colOff>
      <xdr:row>96</xdr:row>
      <xdr:rowOff>103042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502464"/>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43264</xdr:rowOff>
    </xdr:from>
    <xdr:to>
      <xdr:col>10</xdr:col>
      <xdr:colOff>114300</xdr:colOff>
      <xdr:row>96</xdr:row>
      <xdr:rowOff>133021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02464"/>
          <a:ext cx="889000" cy="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157218</xdr:rowOff>
    </xdr:from>
    <xdr:to>
      <xdr:col>6</xdr:col>
      <xdr:colOff>38100</xdr:colOff>
      <xdr:row>98</xdr:row>
      <xdr:rowOff>87368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8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159423</xdr:rowOff>
    </xdr:from>
    <xdr:to>
      <xdr:col>24</xdr:col>
      <xdr:colOff>114300</xdr:colOff>
      <xdr:row>96</xdr:row>
      <xdr:rowOff>89573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37171</xdr:rowOff>
    </xdr:from>
    <xdr:to>
      <xdr:col>20</xdr:col>
      <xdr:colOff>38100</xdr:colOff>
      <xdr:row>96</xdr:row>
      <xdr:rowOff>138771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155298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52242</xdr:rowOff>
    </xdr:from>
    <xdr:to>
      <xdr:col>15</xdr:col>
      <xdr:colOff>101600</xdr:colOff>
      <xdr:row>96</xdr:row>
      <xdr:rowOff>153842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170369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163914</xdr:rowOff>
    </xdr:from>
    <xdr:to>
      <xdr:col>10</xdr:col>
      <xdr:colOff>165100</xdr:colOff>
      <xdr:row>96</xdr:row>
      <xdr:rowOff>94064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110591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82221</xdr:rowOff>
    </xdr:from>
    <xdr:to>
      <xdr:col>6</xdr:col>
      <xdr:colOff>38100</xdr:colOff>
      <xdr:row>97</xdr:row>
      <xdr:rowOff>12371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28898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114922</xdr:rowOff>
    </xdr:from>
    <xdr:to>
      <xdr:col>55</xdr:col>
      <xdr:colOff>0</xdr:colOff>
      <xdr:row>38</xdr:row>
      <xdr:rowOff>126682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630022"/>
          <a:ext cx="8382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114922</xdr:rowOff>
    </xdr:from>
    <xdr:to>
      <xdr:col>50</xdr:col>
      <xdr:colOff>114300</xdr:colOff>
      <xdr:row>38</xdr:row>
      <xdr:rowOff>119583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30022"/>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119583</xdr:rowOff>
    </xdr:from>
    <xdr:to>
      <xdr:col>45</xdr:col>
      <xdr:colOff>177800</xdr:colOff>
      <xdr:row>38</xdr:row>
      <xdr:rowOff>121730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34683"/>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121730</xdr:rowOff>
    </xdr:from>
    <xdr:to>
      <xdr:col>41</xdr:col>
      <xdr:colOff>50800</xdr:colOff>
      <xdr:row>38</xdr:row>
      <xdr:rowOff>144043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6830"/>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166459</xdr:rowOff>
    </xdr:from>
    <xdr:to>
      <xdr:col>36</xdr:col>
      <xdr:colOff>165100</xdr:colOff>
      <xdr:row>37</xdr:row>
      <xdr:rowOff>96609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113136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75882</xdr:rowOff>
    </xdr:from>
    <xdr:to>
      <xdr:col>55</xdr:col>
      <xdr:colOff>50800</xdr:colOff>
      <xdr:row>39</xdr:row>
      <xdr:rowOff>6032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162259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64122</xdr:rowOff>
    </xdr:from>
    <xdr:to>
      <xdr:col>50</xdr:col>
      <xdr:colOff>165100</xdr:colOff>
      <xdr:row>38</xdr:row>
      <xdr:rowOff>165722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156849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68783</xdr:rowOff>
    </xdr:from>
    <xdr:to>
      <xdr:col>46</xdr:col>
      <xdr:colOff>38100</xdr:colOff>
      <xdr:row>38</xdr:row>
      <xdr:rowOff>170383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161510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70930</xdr:rowOff>
    </xdr:from>
    <xdr:to>
      <xdr:col>41</xdr:col>
      <xdr:colOff>101600</xdr:colOff>
      <xdr:row>39</xdr:row>
      <xdr:rowOff>1080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163657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93243</xdr:rowOff>
    </xdr:from>
    <xdr:to>
      <xdr:col>36</xdr:col>
      <xdr:colOff>165100</xdr:colOff>
      <xdr:row>39</xdr:row>
      <xdr:rowOff>23393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168381</xdr:rowOff>
    </xdr:from>
    <xdr:to>
      <xdr:col>55</xdr:col>
      <xdr:colOff>0</xdr:colOff>
      <xdr:row>59</xdr:row>
      <xdr:rowOff>5014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12481"/>
          <a:ext cx="8382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158605</xdr:rowOff>
    </xdr:from>
    <xdr:to>
      <xdr:col>50</xdr:col>
      <xdr:colOff>114300</xdr:colOff>
      <xdr:row>59</xdr:row>
      <xdr:rowOff>5014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02705"/>
          <a:ext cx="889000" cy="1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154916</xdr:rowOff>
    </xdr:from>
    <xdr:to>
      <xdr:col>45</xdr:col>
      <xdr:colOff>177800</xdr:colOff>
      <xdr:row>58</xdr:row>
      <xdr:rowOff>158605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99016"/>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93099</xdr:rowOff>
    </xdr:from>
    <xdr:to>
      <xdr:col>41</xdr:col>
      <xdr:colOff>50800</xdr:colOff>
      <xdr:row>58</xdr:row>
      <xdr:rowOff>154916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37199"/>
          <a:ext cx="889000" cy="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102793</xdr:rowOff>
    </xdr:from>
    <xdr:to>
      <xdr:col>36</xdr:col>
      <xdr:colOff>165100</xdr:colOff>
      <xdr:row>59</xdr:row>
      <xdr:rowOff>32943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24070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1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117581</xdr:rowOff>
    </xdr:from>
    <xdr:to>
      <xdr:col>55</xdr:col>
      <xdr:colOff>50800</xdr:colOff>
      <xdr:row>59</xdr:row>
      <xdr:rowOff>47731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125664</xdr:rowOff>
    </xdr:from>
    <xdr:to>
      <xdr:col>50</xdr:col>
      <xdr:colOff>165100</xdr:colOff>
      <xdr:row>59</xdr:row>
      <xdr:rowOff>55814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107805</xdr:rowOff>
    </xdr:from>
    <xdr:to>
      <xdr:col>46</xdr:col>
      <xdr:colOff>38100</xdr:colOff>
      <xdr:row>59</xdr:row>
      <xdr:rowOff>37955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29082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104116</xdr:rowOff>
    </xdr:from>
    <xdr:to>
      <xdr:col>41</xdr:col>
      <xdr:colOff>101600</xdr:colOff>
      <xdr:row>59</xdr:row>
      <xdr:rowOff>34266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50793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42299</xdr:rowOff>
    </xdr:from>
    <xdr:to>
      <xdr:col>36</xdr:col>
      <xdr:colOff>165100</xdr:colOff>
      <xdr:row>58</xdr:row>
      <xdr:rowOff>143899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160426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7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32051</xdr:rowOff>
    </xdr:from>
    <xdr:to>
      <xdr:col>55</xdr:col>
      <xdr:colOff>0</xdr:colOff>
      <xdr:row>79</xdr:row>
      <xdr:rowOff>40171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76601"/>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40171</xdr:rowOff>
    </xdr:from>
    <xdr:to>
      <xdr:col>50</xdr:col>
      <xdr:colOff>114300</xdr:colOff>
      <xdr:row>79</xdr:row>
      <xdr:rowOff>40311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8472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8612</xdr:rowOff>
    </xdr:from>
    <xdr:to>
      <xdr:col>45</xdr:col>
      <xdr:colOff>177800</xdr:colOff>
      <xdr:row>79</xdr:row>
      <xdr:rowOff>40311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53162"/>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131085</xdr:rowOff>
    </xdr:from>
    <xdr:to>
      <xdr:col>41</xdr:col>
      <xdr:colOff>50800</xdr:colOff>
      <xdr:row>79</xdr:row>
      <xdr:rowOff>8612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04185"/>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133934</xdr:rowOff>
    </xdr:from>
    <xdr:to>
      <xdr:col>36</xdr:col>
      <xdr:colOff>165100</xdr:colOff>
      <xdr:row>79</xdr:row>
      <xdr:rowOff>64084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55211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152701</xdr:rowOff>
    </xdr:from>
    <xdr:to>
      <xdr:col>55</xdr:col>
      <xdr:colOff>50800</xdr:colOff>
      <xdr:row>79</xdr:row>
      <xdr:rowOff>82851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160821</xdr:rowOff>
    </xdr:from>
    <xdr:to>
      <xdr:col>50</xdr:col>
      <xdr:colOff>165100</xdr:colOff>
      <xdr:row>79</xdr:row>
      <xdr:rowOff>90971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82098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160961</xdr:rowOff>
    </xdr:from>
    <xdr:to>
      <xdr:col>46</xdr:col>
      <xdr:colOff>38100</xdr:colOff>
      <xdr:row>79</xdr:row>
      <xdr:rowOff>91111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82238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129262</xdr:rowOff>
    </xdr:from>
    <xdr:to>
      <xdr:col>41</xdr:col>
      <xdr:colOff>101600</xdr:colOff>
      <xdr:row>79</xdr:row>
      <xdr:rowOff>59412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75939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80285</xdr:rowOff>
    </xdr:from>
    <xdr:to>
      <xdr:col>36</xdr:col>
      <xdr:colOff>165100</xdr:colOff>
      <xdr:row>79</xdr:row>
      <xdr:rowOff>10435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26962</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32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161499</xdr:rowOff>
    </xdr:from>
    <xdr:to>
      <xdr:col>55</xdr:col>
      <xdr:colOff>0</xdr:colOff>
      <xdr:row>97</xdr:row>
      <xdr:rowOff>46422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20699"/>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136454</xdr:rowOff>
    </xdr:from>
    <xdr:to>
      <xdr:col>50</xdr:col>
      <xdr:colOff>114300</xdr:colOff>
      <xdr:row>96</xdr:row>
      <xdr:rowOff>161499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24204"/>
          <a:ext cx="889000" cy="1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136454</xdr:rowOff>
    </xdr:from>
    <xdr:to>
      <xdr:col>45</xdr:col>
      <xdr:colOff>177800</xdr:colOff>
      <xdr:row>97</xdr:row>
      <xdr:rowOff>167543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24204"/>
          <a:ext cx="889000" cy="37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18093</xdr:rowOff>
    </xdr:from>
    <xdr:to>
      <xdr:col>41</xdr:col>
      <xdr:colOff>50800</xdr:colOff>
      <xdr:row>97</xdr:row>
      <xdr:rowOff>167543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48743"/>
          <a:ext cx="889000" cy="1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935</xdr:rowOff>
    </xdr:from>
    <xdr:to>
      <xdr:col>36</xdr:col>
      <xdr:colOff>165100</xdr:colOff>
      <xdr:row>97</xdr:row>
      <xdr:rowOff>102535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93662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167072</xdr:rowOff>
    </xdr:from>
    <xdr:to>
      <xdr:col>55</xdr:col>
      <xdr:colOff>50800</xdr:colOff>
      <xdr:row>97</xdr:row>
      <xdr:rowOff>97222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145499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110699</xdr:rowOff>
    </xdr:from>
    <xdr:to>
      <xdr:col>50</xdr:col>
      <xdr:colOff>165100</xdr:colOff>
      <xdr:row>97</xdr:row>
      <xdr:rowOff>40849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31976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85654</xdr:rowOff>
    </xdr:from>
    <xdr:to>
      <xdr:col>46</xdr:col>
      <xdr:colOff>38100</xdr:colOff>
      <xdr:row>96</xdr:row>
      <xdr:rowOff>15804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32331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116743</xdr:rowOff>
    </xdr:from>
    <xdr:to>
      <xdr:col>41</xdr:col>
      <xdr:colOff>101600</xdr:colOff>
      <xdr:row>98</xdr:row>
      <xdr:rowOff>46893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38020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138743</xdr:rowOff>
    </xdr:from>
    <xdr:to>
      <xdr:col>36</xdr:col>
      <xdr:colOff>165100</xdr:colOff>
      <xdr:row>97</xdr:row>
      <xdr:rowOff>68893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85420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35167</xdr:rowOff>
    </xdr:from>
    <xdr:to>
      <xdr:col>85</xdr:col>
      <xdr:colOff>127000</xdr:colOff>
      <xdr:row>39</xdr:row>
      <xdr:rowOff>43970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1717"/>
          <a:ext cx="838200" cy="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35167</xdr:rowOff>
    </xdr:from>
    <xdr:to>
      <xdr:col>81</xdr:col>
      <xdr:colOff>50800</xdr:colOff>
      <xdr:row>39</xdr:row>
      <xdr:rowOff>43248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1717"/>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43248</xdr:rowOff>
    </xdr:from>
    <xdr:to>
      <xdr:col>76</xdr:col>
      <xdr:colOff>114300</xdr:colOff>
      <xdr:row>39</xdr:row>
      <xdr:rowOff>44147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9798"/>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44147</xdr:rowOff>
    </xdr:from>
    <xdr:to>
      <xdr:col>71</xdr:col>
      <xdr:colOff>177800</xdr:colOff>
      <xdr:row>39</xdr:row>
      <xdr:rowOff>44414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3069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159539</xdr:rowOff>
    </xdr:from>
    <xdr:to>
      <xdr:col>67</xdr:col>
      <xdr:colOff>101600</xdr:colOff>
      <xdr:row>39</xdr:row>
      <xdr:rowOff>89689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106216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164620</xdr:rowOff>
    </xdr:from>
    <xdr:to>
      <xdr:col>85</xdr:col>
      <xdr:colOff>177800</xdr:colOff>
      <xdr:row>39</xdr:row>
      <xdr:rowOff>94770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155817</xdr:rowOff>
    </xdr:from>
    <xdr:to>
      <xdr:col>81</xdr:col>
      <xdr:colOff>101600</xdr:colOff>
      <xdr:row>39</xdr:row>
      <xdr:rowOff>85967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102494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44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163898</xdr:rowOff>
    </xdr:from>
    <xdr:to>
      <xdr:col>76</xdr:col>
      <xdr:colOff>165100</xdr:colOff>
      <xdr:row>39</xdr:row>
      <xdr:rowOff>94048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85175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7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164797</xdr:rowOff>
    </xdr:from>
    <xdr:to>
      <xdr:col>72</xdr:col>
      <xdr:colOff>38100</xdr:colOff>
      <xdr:row>39</xdr:row>
      <xdr:rowOff>94947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86074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165064</xdr:rowOff>
    </xdr:from>
    <xdr:to>
      <xdr:col>67</xdr:col>
      <xdr:colOff>101600</xdr:colOff>
      <xdr:row>39</xdr:row>
      <xdr:rowOff>95214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86341</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81952</xdr:rowOff>
    </xdr:from>
    <xdr:to>
      <xdr:col>85</xdr:col>
      <xdr:colOff>127000</xdr:colOff>
      <xdr:row>75</xdr:row>
      <xdr:rowOff>51340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597802"/>
          <a:ext cx="838200" cy="3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99183</xdr:rowOff>
    </xdr:from>
    <xdr:to>
      <xdr:col>81</xdr:col>
      <xdr:colOff>50800</xdr:colOff>
      <xdr:row>73</xdr:row>
      <xdr:rowOff>81952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443583"/>
          <a:ext cx="889000" cy="15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99183</xdr:rowOff>
    </xdr:from>
    <xdr:to>
      <xdr:col>76</xdr:col>
      <xdr:colOff>114300</xdr:colOff>
      <xdr:row>73</xdr:row>
      <xdr:rowOff>49762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43583"/>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49762</xdr:rowOff>
    </xdr:from>
    <xdr:to>
      <xdr:col>71</xdr:col>
      <xdr:colOff>177800</xdr:colOff>
      <xdr:row>73</xdr:row>
      <xdr:rowOff>75246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565612"/>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133956</xdr:rowOff>
    </xdr:from>
    <xdr:to>
      <xdr:col>67</xdr:col>
      <xdr:colOff>101600</xdr:colOff>
      <xdr:row>76</xdr:row>
      <xdr:rowOff>64106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55233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540</xdr:rowOff>
    </xdr:from>
    <xdr:to>
      <xdr:col>85</xdr:col>
      <xdr:colOff>177800</xdr:colOff>
      <xdr:row>75</xdr:row>
      <xdr:rowOff>102140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150417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31152</xdr:rowOff>
    </xdr:from>
    <xdr:to>
      <xdr:col>81</xdr:col>
      <xdr:colOff>101600</xdr:colOff>
      <xdr:row>73</xdr:row>
      <xdr:rowOff>132752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149279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3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48383</xdr:rowOff>
    </xdr:from>
    <xdr:to>
      <xdr:col>76</xdr:col>
      <xdr:colOff>165100</xdr:colOff>
      <xdr:row>72</xdr:row>
      <xdr:rowOff>149983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3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166510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16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170412</xdr:rowOff>
    </xdr:from>
    <xdr:to>
      <xdr:col>72</xdr:col>
      <xdr:colOff>38100</xdr:colOff>
      <xdr:row>73</xdr:row>
      <xdr:rowOff>100562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117089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24446</xdr:rowOff>
    </xdr:from>
    <xdr:to>
      <xdr:col>67</xdr:col>
      <xdr:colOff>101600</xdr:colOff>
      <xdr:row>73</xdr:row>
      <xdr:rowOff>126046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142573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3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16945</xdr:rowOff>
    </xdr:from>
    <xdr:to>
      <xdr:col>85</xdr:col>
      <xdr:colOff>127000</xdr:colOff>
      <xdr:row>99</xdr:row>
      <xdr:rowOff>37950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90495"/>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35181</xdr:rowOff>
    </xdr:from>
    <xdr:to>
      <xdr:col>81</xdr:col>
      <xdr:colOff>50800</xdr:colOff>
      <xdr:row>99</xdr:row>
      <xdr:rowOff>37950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0873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35181</xdr:rowOff>
    </xdr:from>
    <xdr:to>
      <xdr:col>76</xdr:col>
      <xdr:colOff>114300</xdr:colOff>
      <xdr:row>99</xdr:row>
      <xdr:rowOff>38412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08731"/>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33203</xdr:rowOff>
    </xdr:from>
    <xdr:to>
      <xdr:col>71</xdr:col>
      <xdr:colOff>177800</xdr:colOff>
      <xdr:row>99</xdr:row>
      <xdr:rowOff>38412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06753"/>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147247</xdr:rowOff>
    </xdr:from>
    <xdr:to>
      <xdr:col>67</xdr:col>
      <xdr:colOff>101600</xdr:colOff>
      <xdr:row>99</xdr:row>
      <xdr:rowOff>77397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137595</xdr:rowOff>
    </xdr:from>
    <xdr:to>
      <xdr:col>85</xdr:col>
      <xdr:colOff>177800</xdr:colOff>
      <xdr:row>99</xdr:row>
      <xdr:rowOff>67745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158600</xdr:rowOff>
    </xdr:from>
    <xdr:to>
      <xdr:col>81</xdr:col>
      <xdr:colOff>101600</xdr:colOff>
      <xdr:row>99</xdr:row>
      <xdr:rowOff>88750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79877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5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155831</xdr:rowOff>
    </xdr:from>
    <xdr:to>
      <xdr:col>76</xdr:col>
      <xdr:colOff>165100</xdr:colOff>
      <xdr:row>99</xdr:row>
      <xdr:rowOff>85981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77108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159062</xdr:rowOff>
    </xdr:from>
    <xdr:to>
      <xdr:col>72</xdr:col>
      <xdr:colOff>38100</xdr:colOff>
      <xdr:row>99</xdr:row>
      <xdr:rowOff>89212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80339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5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153853</xdr:rowOff>
    </xdr:from>
    <xdr:to>
      <xdr:col>67</xdr:col>
      <xdr:colOff>101600</xdr:colOff>
      <xdr:row>99</xdr:row>
      <xdr:rowOff>84003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75130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10884</xdr:rowOff>
    </xdr:from>
    <xdr:to>
      <xdr:col>116</xdr:col>
      <xdr:colOff>63500</xdr:colOff>
      <xdr:row>39</xdr:row>
      <xdr:rowOff>12332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743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12332</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98882"/>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82994</xdr:rowOff>
    </xdr:from>
    <xdr:to>
      <xdr:col>98</xdr:col>
      <xdr:colOff>38100</xdr:colOff>
      <xdr:row>39</xdr:row>
      <xdr:rowOff>13144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29672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131534</xdr:rowOff>
    </xdr:from>
    <xdr:to>
      <xdr:col>116</xdr:col>
      <xdr:colOff>114300</xdr:colOff>
      <xdr:row>39</xdr:row>
      <xdr:rowOff>61684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46461</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6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132982</xdr:rowOff>
    </xdr:from>
    <xdr:to>
      <xdr:col>112</xdr:col>
      <xdr:colOff>38100</xdr:colOff>
      <xdr:row>39</xdr:row>
      <xdr:rowOff>63132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54259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4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57907</xdr:rowOff>
    </xdr:from>
    <xdr:to>
      <xdr:col>116</xdr:col>
      <xdr:colOff>63500</xdr:colOff>
      <xdr:row>57</xdr:row>
      <xdr:rowOff>144592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8973307"/>
          <a:ext cx="838200" cy="9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111171</xdr:rowOff>
    </xdr:from>
    <xdr:to>
      <xdr:col>111</xdr:col>
      <xdr:colOff>177800</xdr:colOff>
      <xdr:row>57</xdr:row>
      <xdr:rowOff>144592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83821"/>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111171</xdr:rowOff>
    </xdr:from>
    <xdr:to>
      <xdr:col>107</xdr:col>
      <xdr:colOff>50800</xdr:colOff>
      <xdr:row>57</xdr:row>
      <xdr:rowOff>114326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838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114326</xdr:rowOff>
    </xdr:from>
    <xdr:to>
      <xdr:col>102</xdr:col>
      <xdr:colOff>114300</xdr:colOff>
      <xdr:row>57</xdr:row>
      <xdr:rowOff>115148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88697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7107</xdr:rowOff>
    </xdr:from>
    <xdr:to>
      <xdr:col>116</xdr:col>
      <xdr:colOff>114300</xdr:colOff>
      <xdr:row>52</xdr:row>
      <xdr:rowOff>108707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89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131584</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8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93792</xdr:rowOff>
    </xdr:from>
    <xdr:to>
      <xdr:col>112</xdr:col>
      <xdr:colOff>38100</xdr:colOff>
      <xdr:row>58</xdr:row>
      <xdr:rowOff>23942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15069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60371</xdr:rowOff>
    </xdr:from>
    <xdr:to>
      <xdr:col>107</xdr:col>
      <xdr:colOff>101600</xdr:colOff>
      <xdr:row>57</xdr:row>
      <xdr:rowOff>161971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153098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63526</xdr:rowOff>
    </xdr:from>
    <xdr:to>
      <xdr:col>102</xdr:col>
      <xdr:colOff>165100</xdr:colOff>
      <xdr:row>57</xdr:row>
      <xdr:rowOff>165126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10203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64348</xdr:rowOff>
    </xdr:from>
    <xdr:to>
      <xdr:col>98</xdr:col>
      <xdr:colOff>38100</xdr:colOff>
      <xdr:row>57</xdr:row>
      <xdr:rowOff>165948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157075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157512</xdr:rowOff>
    </xdr:from>
    <xdr:to>
      <xdr:col>116</xdr:col>
      <xdr:colOff>63500</xdr:colOff>
      <xdr:row>73</xdr:row>
      <xdr:rowOff>22581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501912"/>
          <a:ext cx="8382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22581</xdr:rowOff>
    </xdr:from>
    <xdr:to>
      <xdr:col>111</xdr:col>
      <xdr:colOff>177800</xdr:colOff>
      <xdr:row>73</xdr:row>
      <xdr:rowOff>99143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538431"/>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99143</xdr:rowOff>
    </xdr:from>
    <xdr:to>
      <xdr:col>107</xdr:col>
      <xdr:colOff>50800</xdr:colOff>
      <xdr:row>73</xdr:row>
      <xdr:rowOff>105467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1499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105467</xdr:rowOff>
    </xdr:from>
    <xdr:to>
      <xdr:col>102</xdr:col>
      <xdr:colOff>114300</xdr:colOff>
      <xdr:row>73</xdr:row>
      <xdr:rowOff>128422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621317"/>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106712</xdr:rowOff>
    </xdr:from>
    <xdr:to>
      <xdr:col>116</xdr:col>
      <xdr:colOff>114300</xdr:colOff>
      <xdr:row>73</xdr:row>
      <xdr:rowOff>36862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4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129589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3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143231</xdr:rowOff>
    </xdr:from>
    <xdr:to>
      <xdr:col>112</xdr:col>
      <xdr:colOff>38100</xdr:colOff>
      <xdr:row>73</xdr:row>
      <xdr:rowOff>73381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4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89908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2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48343</xdr:rowOff>
    </xdr:from>
    <xdr:to>
      <xdr:col>107</xdr:col>
      <xdr:colOff>101600</xdr:colOff>
      <xdr:row>73</xdr:row>
      <xdr:rowOff>149943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166470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54667</xdr:rowOff>
    </xdr:from>
    <xdr:to>
      <xdr:col>102</xdr:col>
      <xdr:colOff>165100</xdr:colOff>
      <xdr:row>73</xdr:row>
      <xdr:rowOff>156267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77622</xdr:rowOff>
    </xdr:from>
    <xdr:to>
      <xdr:col>98</xdr:col>
      <xdr:colOff>38100</xdr:colOff>
      <xdr:row>74</xdr:row>
      <xdr:rowOff>7772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24299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585,913</a:t>
          </a:r>
          <a:r>
            <a:rPr kumimoji="1" lang="ja-JP" altLang="en-US" sz="1100">
              <a:latin typeface="ＭＳ Ｐゴシック" panose="020B0600070205080204" pitchFamily="50" charset="-128"/>
              <a:ea typeface="ＭＳ Ｐゴシック" panose="020B0600070205080204" pitchFamily="50" charset="-128"/>
            </a:rPr>
            <a:t>円となっており、前年度（</a:t>
          </a:r>
          <a:r>
            <a:rPr kumimoji="1" lang="en-US" altLang="ja-JP" sz="1100">
              <a:latin typeface="ＭＳ Ｐゴシック" panose="020B0600070205080204" pitchFamily="50" charset="-128"/>
              <a:ea typeface="ＭＳ Ｐゴシック" panose="020B0600070205080204" pitchFamily="50" charset="-128"/>
            </a:rPr>
            <a:t>553,953</a:t>
          </a:r>
          <a:r>
            <a:rPr kumimoji="1" lang="ja-JP" altLang="en-US" sz="1100">
              <a:latin typeface="ＭＳ Ｐゴシック" panose="020B0600070205080204" pitchFamily="50" charset="-128"/>
              <a:ea typeface="ＭＳ Ｐゴシック" panose="020B0600070205080204" pitchFamily="50" charset="-128"/>
            </a:rPr>
            <a:t>円）と比較して、増加した。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a:t>
          </a:r>
          <a:r>
            <a:rPr kumimoji="1" lang="en-US" altLang="ja-JP" sz="1100">
              <a:latin typeface="ＭＳ Ｐゴシック" panose="020B0600070205080204" pitchFamily="50" charset="-128"/>
              <a:ea typeface="ＭＳ Ｐゴシック" panose="020B0600070205080204" pitchFamily="50" charset="-128"/>
            </a:rPr>
            <a:t>88,581</a:t>
          </a:r>
          <a:r>
            <a:rPr kumimoji="1" lang="ja-JP" altLang="en-US" sz="1100">
              <a:latin typeface="ＭＳ Ｐゴシック" panose="020B0600070205080204" pitchFamily="50" charset="-128"/>
              <a:ea typeface="ＭＳ Ｐゴシック" panose="020B0600070205080204" pitchFamily="50" charset="-128"/>
            </a:rPr>
            <a:t>円となっており、支給事務に係る退職手当調整負担金の減などにより減少したものの一人当たりの額は人口減少により前年度と比較して増加した。年齢構成のバランスに配慮しながら、「にかほ市行財政改革大綱」に基づいた定員管理等の徹底により人件費を抑制する取組を継続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a:t>
          </a:r>
          <a:r>
            <a:rPr kumimoji="1" lang="en-US" altLang="ja-JP" sz="1100">
              <a:latin typeface="ＭＳ Ｐゴシック" panose="020B0600070205080204" pitchFamily="50" charset="-128"/>
              <a:ea typeface="ＭＳ Ｐゴシック" panose="020B0600070205080204" pitchFamily="50" charset="-128"/>
            </a:rPr>
            <a:t>103,617</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90,492</a:t>
          </a:r>
          <a:r>
            <a:rPr kumimoji="1" lang="ja-JP" altLang="en-US" sz="1100">
              <a:latin typeface="ＭＳ Ｐゴシック" panose="020B0600070205080204" pitchFamily="50" charset="-128"/>
              <a:ea typeface="ＭＳ Ｐゴシック" panose="020B0600070205080204" pitchFamily="50" charset="-128"/>
            </a:rPr>
            <a:t>円）より増加し、類似団体平均も上回っている。これは、ふるさと納税に係る返礼品及び事務費、旧上郷小学校利活用事業や風力発電施設ゾーニング事業に係る委託料の増が主な要因である。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a:t>
          </a:r>
          <a:r>
            <a:rPr kumimoji="1" lang="en-US" altLang="ja-JP" sz="1100">
              <a:latin typeface="ＭＳ Ｐゴシック" panose="020B0600070205080204" pitchFamily="50" charset="-128"/>
              <a:ea typeface="ＭＳ Ｐゴシック" panose="020B0600070205080204" pitchFamily="50" charset="-128"/>
            </a:rPr>
            <a:t>62,361</a:t>
          </a:r>
          <a:r>
            <a:rPr kumimoji="1" lang="ja-JP" altLang="en-US" sz="1100">
              <a:latin typeface="ＭＳ Ｐゴシック" panose="020B0600070205080204" pitchFamily="50" charset="-128"/>
              <a:ea typeface="ＭＳ Ｐゴシック" panose="020B0600070205080204" pitchFamily="50" charset="-128"/>
            </a:rPr>
            <a:t>円と前年度（</a:t>
          </a:r>
          <a:r>
            <a:rPr kumimoji="1" lang="en-US" altLang="ja-JP" sz="1100">
              <a:latin typeface="ＭＳ Ｐゴシック" panose="020B0600070205080204" pitchFamily="50" charset="-128"/>
              <a:ea typeface="ＭＳ Ｐゴシック" panose="020B0600070205080204" pitchFamily="50" charset="-128"/>
            </a:rPr>
            <a:t>51,754</a:t>
          </a:r>
          <a:r>
            <a:rPr kumimoji="1" lang="ja-JP" altLang="en-US" sz="1100">
              <a:latin typeface="ＭＳ Ｐゴシック" panose="020B0600070205080204" pitchFamily="50" charset="-128"/>
              <a:ea typeface="ＭＳ Ｐゴシック" panose="020B0600070205080204" pitchFamily="50" charset="-128"/>
            </a:rPr>
            <a:t>円）より増加した。これは、企業立地用地造成事業や屋内運動施設整備事業等の実施が主な要因である。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a:t>
          </a:r>
          <a:r>
            <a:rPr kumimoji="1" lang="en-US" altLang="ja-JP" sz="1100">
              <a:latin typeface="ＭＳ Ｐゴシック" panose="020B0600070205080204" pitchFamily="50" charset="-128"/>
              <a:ea typeface="ＭＳ Ｐゴシック" panose="020B0600070205080204" pitchFamily="50" charset="-128"/>
            </a:rPr>
            <a:t>67,367</a:t>
          </a:r>
          <a:r>
            <a:rPr kumimoji="1" lang="ja-JP" altLang="en-US" sz="1100">
              <a:latin typeface="ＭＳ Ｐゴシック" panose="020B0600070205080204" pitchFamily="50" charset="-128"/>
              <a:ea typeface="ＭＳ Ｐゴシック" panose="020B0600070205080204" pitchFamily="50" charset="-128"/>
            </a:rPr>
            <a:t>円と直近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年間で最も低い水準となっており、類似団体平均も下回った。任意繰上償還の縮小及びその他の償還終了が主な要因である。また、</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年度から毎年数億円規模の任意繰上償還を実施していることも、中長期的に見れば将来支払うべき償還利子の軽減に大きな効果があり、将来負担の軽減に寄与している。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a:t>
          </a:r>
          <a:r>
            <a:rPr kumimoji="1" lang="en-US" altLang="ja-JP" sz="1100">
              <a:latin typeface="ＭＳ Ｐゴシック" panose="020B0600070205080204" pitchFamily="50" charset="-128"/>
              <a:ea typeface="ＭＳ Ｐゴシック" panose="020B0600070205080204" pitchFamily="50" charset="-128"/>
            </a:rPr>
            <a:t>21,658</a:t>
          </a:r>
          <a:r>
            <a:rPr kumimoji="1" lang="ja-JP" altLang="en-US" sz="1100">
              <a:latin typeface="ＭＳ Ｐゴシック" panose="020B0600070205080204" pitchFamily="50" charset="-128"/>
              <a:ea typeface="ＭＳ Ｐゴシック" panose="020B0600070205080204" pitchFamily="50" charset="-128"/>
            </a:rPr>
            <a:t>円と前年度（</a:t>
          </a:r>
          <a:r>
            <a:rPr kumimoji="1" lang="en-US" altLang="ja-JP" sz="1100">
              <a:latin typeface="ＭＳ Ｐゴシック" panose="020B0600070205080204" pitchFamily="50" charset="-128"/>
              <a:ea typeface="ＭＳ Ｐゴシック" panose="020B0600070205080204" pitchFamily="50" charset="-128"/>
            </a:rPr>
            <a:t>5,119</a:t>
          </a:r>
          <a:r>
            <a:rPr kumimoji="1" lang="ja-JP" altLang="en-US" sz="1100">
              <a:latin typeface="ＭＳ Ｐゴシック" panose="020B0600070205080204" pitchFamily="50" charset="-128"/>
              <a:ea typeface="ＭＳ Ｐゴシック" panose="020B0600070205080204" pitchFamily="50" charset="-128"/>
            </a:rPr>
            <a:t>円）より大幅に増加した。これは、ふるさと納税の増収に伴うみらい創造基金積立金の増が主な要因である。今後もふるさと納税の取組を強化するほか、納付機会の拡大などによる市税収入の収納率の向上を図り、財政基盤の維持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貸付金は</a:t>
          </a:r>
          <a:r>
            <a:rPr kumimoji="1" lang="en-US" altLang="ja-JP" sz="1100">
              <a:latin typeface="ＭＳ Ｐゴシック" panose="020B0600070205080204" pitchFamily="50" charset="-128"/>
              <a:ea typeface="ＭＳ Ｐゴシック" panose="020B0600070205080204" pitchFamily="50" charset="-128"/>
            </a:rPr>
            <a:t>24,289</a:t>
          </a:r>
          <a:r>
            <a:rPr kumimoji="1" lang="ja-JP" altLang="en-US" sz="1100">
              <a:latin typeface="ＭＳ Ｐゴシック" panose="020B0600070205080204" pitchFamily="50" charset="-128"/>
              <a:ea typeface="ＭＳ Ｐゴシック" panose="020B0600070205080204" pitchFamily="50" charset="-128"/>
            </a:rPr>
            <a:t>円と前年度（</a:t>
          </a:r>
          <a:r>
            <a:rPr kumimoji="1" lang="en-US" altLang="ja-JP" sz="1100">
              <a:latin typeface="ＭＳ Ｐゴシック" panose="020B0600070205080204" pitchFamily="50" charset="-128"/>
              <a:ea typeface="ＭＳ Ｐゴシック" panose="020B0600070205080204" pitchFamily="50" charset="-128"/>
            </a:rPr>
            <a:t>3,643</a:t>
          </a:r>
          <a:r>
            <a:rPr kumimoji="1" lang="ja-JP" altLang="en-US" sz="1100">
              <a:latin typeface="ＭＳ Ｐゴシック" panose="020B0600070205080204" pitchFamily="50" charset="-128"/>
              <a:ea typeface="ＭＳ Ｐゴシック" panose="020B0600070205080204" pitchFamily="50" charset="-128"/>
            </a:rPr>
            <a:t>円）より大幅に増加した。これは、ガス事業会計廃止（民間譲渡）に伴う欠損金解消のための資金貸付によるものである。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24,291
24,192
241.13
14,522,361
14,232,419
234,684
9,068,300
14,478,021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40259</xdr:rowOff>
    </xdr:from>
    <xdr:to>
      <xdr:col>24</xdr:col>
      <xdr:colOff>63500</xdr:colOff>
      <xdr:row>35</xdr:row>
      <xdr:rowOff>124270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1009"/>
          <a:ext cx="8382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124270</xdr:rowOff>
    </xdr:from>
    <xdr:to>
      <xdr:col>19</xdr:col>
      <xdr:colOff>177800</xdr:colOff>
      <xdr:row>35</xdr:row>
      <xdr:rowOff>164274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5020"/>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139509</xdr:rowOff>
    </xdr:from>
    <xdr:to>
      <xdr:col>15</xdr:col>
      <xdr:colOff>50800</xdr:colOff>
      <xdr:row>35</xdr:row>
      <xdr:rowOff>164274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025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61214</xdr:rowOff>
    </xdr:from>
    <xdr:to>
      <xdr:col>10</xdr:col>
      <xdr:colOff>114300</xdr:colOff>
      <xdr:row>35</xdr:row>
      <xdr:rowOff>139509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1964"/>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92329</xdr:rowOff>
    </xdr:from>
    <xdr:to>
      <xdr:col>6</xdr:col>
      <xdr:colOff>38100</xdr:colOff>
      <xdr:row>36</xdr:row>
      <xdr:rowOff>22479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160909</xdr:rowOff>
    </xdr:from>
    <xdr:to>
      <xdr:col>24</xdr:col>
      <xdr:colOff>114300</xdr:colOff>
      <xdr:row>35</xdr:row>
      <xdr:rowOff>91059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73470</xdr:rowOff>
    </xdr:from>
    <xdr:to>
      <xdr:col>20</xdr:col>
      <xdr:colOff>38100</xdr:colOff>
      <xdr:row>36</xdr:row>
      <xdr:rowOff>3620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113474</xdr:rowOff>
    </xdr:from>
    <xdr:to>
      <xdr:col>15</xdr:col>
      <xdr:colOff>101600</xdr:colOff>
      <xdr:row>36</xdr:row>
      <xdr:rowOff>43624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60151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88709</xdr:rowOff>
    </xdr:from>
    <xdr:to>
      <xdr:col>10</xdr:col>
      <xdr:colOff>165100</xdr:colOff>
      <xdr:row>36</xdr:row>
      <xdr:rowOff>18859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xdr:rowOff>
    </xdr:from>
    <xdr:to>
      <xdr:col>6</xdr:col>
      <xdr:colOff>38100</xdr:colOff>
      <xdr:row>35</xdr:row>
      <xdr:rowOff>112014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128541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110124</xdr:rowOff>
    </xdr:from>
    <xdr:to>
      <xdr:col>24</xdr:col>
      <xdr:colOff>63500</xdr:colOff>
      <xdr:row>58</xdr:row>
      <xdr:rowOff>142229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4224"/>
          <a:ext cx="838200" cy="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139607</xdr:rowOff>
    </xdr:from>
    <xdr:to>
      <xdr:col>19</xdr:col>
      <xdr:colOff>177800</xdr:colOff>
      <xdr:row>58</xdr:row>
      <xdr:rowOff>142229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3707"/>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139607</xdr:rowOff>
    </xdr:from>
    <xdr:to>
      <xdr:col>15</xdr:col>
      <xdr:colOff>50800</xdr:colOff>
      <xdr:row>58</xdr:row>
      <xdr:rowOff>141516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3707"/>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133903</xdr:rowOff>
    </xdr:from>
    <xdr:to>
      <xdr:col>10</xdr:col>
      <xdr:colOff>114300</xdr:colOff>
      <xdr:row>58</xdr:row>
      <xdr:rowOff>141516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8003"/>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80161</xdr:rowOff>
    </xdr:from>
    <xdr:to>
      <xdr:col>6</xdr:col>
      <xdr:colOff>38100</xdr:colOff>
      <xdr:row>59</xdr:row>
      <xdr:rowOff>10311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26838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59324</xdr:rowOff>
    </xdr:from>
    <xdr:to>
      <xdr:col>24</xdr:col>
      <xdr:colOff>114300</xdr:colOff>
      <xdr:row>58</xdr:row>
      <xdr:rowOff>160924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91429</xdr:rowOff>
    </xdr:from>
    <xdr:to>
      <xdr:col>20</xdr:col>
      <xdr:colOff>38100</xdr:colOff>
      <xdr:row>59</xdr:row>
      <xdr:rowOff>21579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88807</xdr:rowOff>
    </xdr:from>
    <xdr:to>
      <xdr:col>15</xdr:col>
      <xdr:colOff>101600</xdr:colOff>
      <xdr:row>59</xdr:row>
      <xdr:rowOff>18957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90716</xdr:rowOff>
    </xdr:from>
    <xdr:to>
      <xdr:col>10</xdr:col>
      <xdr:colOff>165100</xdr:colOff>
      <xdr:row>59</xdr:row>
      <xdr:rowOff>20866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83103</xdr:rowOff>
    </xdr:from>
    <xdr:to>
      <xdr:col>6</xdr:col>
      <xdr:colOff>38100</xdr:colOff>
      <xdr:row>59</xdr:row>
      <xdr:rowOff>13253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42748</xdr:rowOff>
    </xdr:from>
    <xdr:to>
      <xdr:col>24</xdr:col>
      <xdr:colOff>63500</xdr:colOff>
      <xdr:row>76</xdr:row>
      <xdr:rowOff>160934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2948"/>
          <a:ext cx="8382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160934</xdr:rowOff>
    </xdr:from>
    <xdr:to>
      <xdr:col>19</xdr:col>
      <xdr:colOff>177800</xdr:colOff>
      <xdr:row>77</xdr:row>
      <xdr:rowOff>18441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113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153885</xdr:rowOff>
    </xdr:from>
    <xdr:to>
      <xdr:col>15</xdr:col>
      <xdr:colOff>50800</xdr:colOff>
      <xdr:row>77</xdr:row>
      <xdr:rowOff>18441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4085"/>
          <a:ext cx="8890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153885</xdr:rowOff>
    </xdr:from>
    <xdr:to>
      <xdr:col>10</xdr:col>
      <xdr:colOff>114300</xdr:colOff>
      <xdr:row>77</xdr:row>
      <xdr:rowOff>66548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4085"/>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20434</xdr:rowOff>
    </xdr:from>
    <xdr:to>
      <xdr:col>6</xdr:col>
      <xdr:colOff>38100</xdr:colOff>
      <xdr:row>77</xdr:row>
      <xdr:rowOff>122034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2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113161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163398</xdr:rowOff>
    </xdr:from>
    <xdr:to>
      <xdr:col>24</xdr:col>
      <xdr:colOff>114300</xdr:colOff>
      <xdr:row>76</xdr:row>
      <xdr:rowOff>93548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141825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110134</xdr:rowOff>
    </xdr:from>
    <xdr:to>
      <xdr:col>20</xdr:col>
      <xdr:colOff>38100</xdr:colOff>
      <xdr:row>77</xdr:row>
      <xdr:rowOff>40284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31411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139091</xdr:rowOff>
    </xdr:from>
    <xdr:to>
      <xdr:col>15</xdr:col>
      <xdr:colOff>101600</xdr:colOff>
      <xdr:row>77</xdr:row>
      <xdr:rowOff>69241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60368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103085</xdr:rowOff>
    </xdr:from>
    <xdr:to>
      <xdr:col>10</xdr:col>
      <xdr:colOff>165100</xdr:colOff>
      <xdr:row>77</xdr:row>
      <xdr:rowOff>33235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15748</xdr:rowOff>
    </xdr:from>
    <xdr:to>
      <xdr:col>6</xdr:col>
      <xdr:colOff>38100</xdr:colOff>
      <xdr:row>77</xdr:row>
      <xdr:rowOff>117348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133875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141332</xdr:rowOff>
    </xdr:from>
    <xdr:to>
      <xdr:col>24</xdr:col>
      <xdr:colOff>62865</xdr:colOff>
      <xdr:row>99</xdr:row>
      <xdr:rowOff>11553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914732"/>
          <a:ext cx="1270" cy="1070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11553</xdr:rowOff>
    </xdr:from>
    <xdr:to>
      <xdr:col>24</xdr:col>
      <xdr:colOff>152400</xdr:colOff>
      <xdr:row>99</xdr:row>
      <xdr:rowOff>11553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8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88009</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141332</xdr:rowOff>
    </xdr:from>
    <xdr:to>
      <xdr:col>24</xdr:col>
      <xdr:colOff>152400</xdr:colOff>
      <xdr:row>92</xdr:row>
      <xdr:rowOff>141332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91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20469</xdr:rowOff>
    </xdr:from>
    <xdr:to>
      <xdr:col>24</xdr:col>
      <xdr:colOff>63500</xdr:colOff>
      <xdr:row>98</xdr:row>
      <xdr:rowOff>81832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2569"/>
          <a:ext cx="8382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89848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77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66971</xdr:rowOff>
    </xdr:from>
    <xdr:to>
      <xdr:col>24</xdr:col>
      <xdr:colOff>114300</xdr:colOff>
      <xdr:row>96</xdr:row>
      <xdr:rowOff>168571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112105</xdr:rowOff>
    </xdr:from>
    <xdr:to>
      <xdr:col>19</xdr:col>
      <xdr:colOff>177800</xdr:colOff>
      <xdr:row>98</xdr:row>
      <xdr:rowOff>81832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42755"/>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107597</xdr:rowOff>
    </xdr:from>
    <xdr:to>
      <xdr:col>20</xdr:col>
      <xdr:colOff>38100</xdr:colOff>
      <xdr:row>97</xdr:row>
      <xdr:rowOff>37747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170120</xdr:rowOff>
    </xdr:from>
    <xdr:to>
      <xdr:col>15</xdr:col>
      <xdr:colOff>50800</xdr:colOff>
      <xdr:row>97</xdr:row>
      <xdr:rowOff>112105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286420"/>
          <a:ext cx="889000" cy="4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163717</xdr:rowOff>
    </xdr:from>
    <xdr:to>
      <xdr:col>15</xdr:col>
      <xdr:colOff>101600</xdr:colOff>
      <xdr:row>97</xdr:row>
      <xdr:rowOff>93867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110394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104643</xdr:rowOff>
    </xdr:from>
    <xdr:to>
      <xdr:col>10</xdr:col>
      <xdr:colOff>114300</xdr:colOff>
      <xdr:row>94</xdr:row>
      <xdr:rowOff>170120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535143"/>
          <a:ext cx="889000" cy="7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114258</xdr:rowOff>
    </xdr:from>
    <xdr:to>
      <xdr:col>10</xdr:col>
      <xdr:colOff>165100</xdr:colOff>
      <xdr:row>97</xdr:row>
      <xdr:rowOff>44408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35535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165024</xdr:rowOff>
    </xdr:from>
    <xdr:to>
      <xdr:col>6</xdr:col>
      <xdr:colOff>38100</xdr:colOff>
      <xdr:row>97</xdr:row>
      <xdr:rowOff>95174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141119</xdr:rowOff>
    </xdr:from>
    <xdr:to>
      <xdr:col>24</xdr:col>
      <xdr:colOff>114300</xdr:colOff>
      <xdr:row>98</xdr:row>
      <xdr:rowOff>71269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119546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31032</xdr:rowOff>
    </xdr:from>
    <xdr:to>
      <xdr:col>20</xdr:col>
      <xdr:colOff>38100</xdr:colOff>
      <xdr:row>98</xdr:row>
      <xdr:rowOff>132632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123759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61305</xdr:rowOff>
    </xdr:from>
    <xdr:to>
      <xdr:col>15</xdr:col>
      <xdr:colOff>101600</xdr:colOff>
      <xdr:row>97</xdr:row>
      <xdr:rowOff>162905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119320</xdr:rowOff>
    </xdr:from>
    <xdr:to>
      <xdr:col>10</xdr:col>
      <xdr:colOff>165100</xdr:colOff>
      <xdr:row>95</xdr:row>
      <xdr:rowOff>49470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53843</xdr:rowOff>
    </xdr:from>
    <xdr:to>
      <xdr:col>6</xdr:col>
      <xdr:colOff>38100</xdr:colOff>
      <xdr:row>90</xdr:row>
      <xdr:rowOff>155443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4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520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25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143782</xdr:rowOff>
    </xdr:from>
    <xdr:to>
      <xdr:col>55</xdr:col>
      <xdr:colOff>0</xdr:colOff>
      <xdr:row>38</xdr:row>
      <xdr:rowOff>165499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88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165499</xdr:rowOff>
    </xdr:from>
    <xdr:to>
      <xdr:col>50</xdr:col>
      <xdr:colOff>114300</xdr:colOff>
      <xdr:row>39</xdr:row>
      <xdr:rowOff>15439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80599"/>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39</xdr:row>
      <xdr:rowOff>15439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7798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112431</xdr:rowOff>
    </xdr:from>
    <xdr:to>
      <xdr:col>41</xdr:col>
      <xdr:colOff>50800</xdr:colOff>
      <xdr:row>38</xdr:row>
      <xdr:rowOff>162887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27531"/>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164012</xdr:rowOff>
    </xdr:from>
    <xdr:to>
      <xdr:col>36</xdr:col>
      <xdr:colOff>165100</xdr:colOff>
      <xdr:row>38</xdr:row>
      <xdr:rowOff>94162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110688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92982</xdr:rowOff>
    </xdr:from>
    <xdr:to>
      <xdr:col>55</xdr:col>
      <xdr:colOff>50800</xdr:colOff>
      <xdr:row>39</xdr:row>
      <xdr:rowOff>23132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114699</xdr:rowOff>
    </xdr:from>
    <xdr:to>
      <xdr:col>50</xdr:col>
      <xdr:colOff>165100</xdr:colOff>
      <xdr:row>39</xdr:row>
      <xdr:rowOff>44849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35976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136089</xdr:rowOff>
    </xdr:from>
    <xdr:to>
      <xdr:col>46</xdr:col>
      <xdr:colOff>38100</xdr:colOff>
      <xdr:row>39</xdr:row>
      <xdr:rowOff>66239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57366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112087</xdr:rowOff>
    </xdr:from>
    <xdr:to>
      <xdr:col>41</xdr:col>
      <xdr:colOff>101600</xdr:colOff>
      <xdr:row>39</xdr:row>
      <xdr:rowOff>42237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33364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61631</xdr:rowOff>
    </xdr:from>
    <xdr:to>
      <xdr:col>36</xdr:col>
      <xdr:colOff>165100</xdr:colOff>
      <xdr:row>38</xdr:row>
      <xdr:rowOff>163231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154358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6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135096</xdr:rowOff>
    </xdr:from>
    <xdr:to>
      <xdr:col>55</xdr:col>
      <xdr:colOff>0</xdr:colOff>
      <xdr:row>57</xdr:row>
      <xdr:rowOff>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36296"/>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xdr:rowOff>
    </xdr:from>
    <xdr:to>
      <xdr:col>50</xdr:col>
      <xdr:colOff>114300</xdr:colOff>
      <xdr:row>57</xdr:row>
      <xdr:rowOff>4880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7271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158924</xdr:rowOff>
    </xdr:from>
    <xdr:to>
      <xdr:col>45</xdr:col>
      <xdr:colOff>177800</xdr:colOff>
      <xdr:row>57</xdr:row>
      <xdr:rowOff>4880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60124"/>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154744</xdr:rowOff>
    </xdr:from>
    <xdr:to>
      <xdr:col>41</xdr:col>
      <xdr:colOff>50800</xdr:colOff>
      <xdr:row>56</xdr:row>
      <xdr:rowOff>158924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55944"/>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166711</xdr:rowOff>
    </xdr:from>
    <xdr:to>
      <xdr:col>36</xdr:col>
      <xdr:colOff>165100</xdr:colOff>
      <xdr:row>58</xdr:row>
      <xdr:rowOff>96861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87988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84296</xdr:rowOff>
    </xdr:from>
    <xdr:to>
      <xdr:col>55</xdr:col>
      <xdr:colOff>50800</xdr:colOff>
      <xdr:row>57</xdr:row>
      <xdr:rowOff>14446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107173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120719</xdr:rowOff>
    </xdr:from>
    <xdr:to>
      <xdr:col>50</xdr:col>
      <xdr:colOff>165100</xdr:colOff>
      <xdr:row>57</xdr:row>
      <xdr:rowOff>50869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67396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4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125530</xdr:rowOff>
    </xdr:from>
    <xdr:to>
      <xdr:col>46</xdr:col>
      <xdr:colOff>38100</xdr:colOff>
      <xdr:row>57</xdr:row>
      <xdr:rowOff>55680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72207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108124</xdr:rowOff>
    </xdr:from>
    <xdr:to>
      <xdr:col>41</xdr:col>
      <xdr:colOff>101600</xdr:colOff>
      <xdr:row>57</xdr:row>
      <xdr:rowOff>38274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54801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103944</xdr:rowOff>
    </xdr:from>
    <xdr:to>
      <xdr:col>36</xdr:col>
      <xdr:colOff>165100</xdr:colOff>
      <xdr:row>57</xdr:row>
      <xdr:rowOff>34094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128689</xdr:rowOff>
    </xdr:from>
    <xdr:to>
      <xdr:col>55</xdr:col>
      <xdr:colOff>0</xdr:colOff>
      <xdr:row>77</xdr:row>
      <xdr:rowOff>35725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987439"/>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35725</xdr:rowOff>
    </xdr:from>
    <xdr:to>
      <xdr:col>50</xdr:col>
      <xdr:colOff>114300</xdr:colOff>
      <xdr:row>77</xdr:row>
      <xdr:rowOff>109525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37375"/>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2045</xdr:rowOff>
    </xdr:from>
    <xdr:to>
      <xdr:col>45</xdr:col>
      <xdr:colOff>177800</xdr:colOff>
      <xdr:row>77</xdr:row>
      <xdr:rowOff>109525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203695"/>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114764</xdr:rowOff>
    </xdr:from>
    <xdr:to>
      <xdr:col>41</xdr:col>
      <xdr:colOff>50800</xdr:colOff>
      <xdr:row>77</xdr:row>
      <xdr:rowOff>2045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802064"/>
          <a:ext cx="889000" cy="4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31121</xdr:rowOff>
    </xdr:from>
    <xdr:to>
      <xdr:col>36</xdr:col>
      <xdr:colOff>165100</xdr:colOff>
      <xdr:row>77</xdr:row>
      <xdr:rowOff>132721</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3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123848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3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77889</xdr:rowOff>
    </xdr:from>
    <xdr:to>
      <xdr:col>55</xdr:col>
      <xdr:colOff>50800</xdr:colOff>
      <xdr:row>76</xdr:row>
      <xdr:rowOff>8040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100766</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7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156375</xdr:rowOff>
    </xdr:from>
    <xdr:to>
      <xdr:col>50</xdr:col>
      <xdr:colOff>165100</xdr:colOff>
      <xdr:row>77</xdr:row>
      <xdr:rowOff>86525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77652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2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58725</xdr:rowOff>
    </xdr:from>
    <xdr:to>
      <xdr:col>46</xdr:col>
      <xdr:colOff>38100</xdr:colOff>
      <xdr:row>77</xdr:row>
      <xdr:rowOff>160325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3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122695</xdr:rowOff>
    </xdr:from>
    <xdr:to>
      <xdr:col>41</xdr:col>
      <xdr:colOff>101600</xdr:colOff>
      <xdr:row>77</xdr:row>
      <xdr:rowOff>52845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69372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9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63964</xdr:rowOff>
    </xdr:from>
    <xdr:to>
      <xdr:col>36</xdr:col>
      <xdr:colOff>165100</xdr:colOff>
      <xdr:row>74</xdr:row>
      <xdr:rowOff>165564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7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10641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5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169428</xdr:rowOff>
    </xdr:from>
    <xdr:to>
      <xdr:col>55</xdr:col>
      <xdr:colOff>0</xdr:colOff>
      <xdr:row>99</xdr:row>
      <xdr:rowOff>6531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971528"/>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169428</xdr:rowOff>
    </xdr:from>
    <xdr:to>
      <xdr:col>50</xdr:col>
      <xdr:colOff>114300</xdr:colOff>
      <xdr:row>99</xdr:row>
      <xdr:rowOff>122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971528"/>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122</xdr:rowOff>
    </xdr:from>
    <xdr:to>
      <xdr:col>45</xdr:col>
      <xdr:colOff>177800</xdr:colOff>
      <xdr:row>99</xdr:row>
      <xdr:rowOff>8849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973672"/>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8849</xdr:rowOff>
    </xdr:from>
    <xdr:to>
      <xdr:col>41</xdr:col>
      <xdr:colOff>50800</xdr:colOff>
      <xdr:row>99</xdr:row>
      <xdr:rowOff>9375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98239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119661</xdr:rowOff>
    </xdr:from>
    <xdr:to>
      <xdr:col>36</xdr:col>
      <xdr:colOff>165100</xdr:colOff>
      <xdr:row>99</xdr:row>
      <xdr:rowOff>49811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92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66338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127181</xdr:rowOff>
    </xdr:from>
    <xdr:to>
      <xdr:col>55</xdr:col>
      <xdr:colOff>50800</xdr:colOff>
      <xdr:row>99</xdr:row>
      <xdr:rowOff>57331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9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118628</xdr:rowOff>
    </xdr:from>
    <xdr:to>
      <xdr:col>50</xdr:col>
      <xdr:colOff>165100</xdr:colOff>
      <xdr:row>99</xdr:row>
      <xdr:rowOff>48778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9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120772</xdr:rowOff>
    </xdr:from>
    <xdr:to>
      <xdr:col>46</xdr:col>
      <xdr:colOff>38100</xdr:colOff>
      <xdr:row>99</xdr:row>
      <xdr:rowOff>50922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67449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129499</xdr:rowOff>
    </xdr:from>
    <xdr:to>
      <xdr:col>41</xdr:col>
      <xdr:colOff>101600</xdr:colOff>
      <xdr:row>99</xdr:row>
      <xdr:rowOff>59649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9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50776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702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130025</xdr:rowOff>
    </xdr:from>
    <xdr:to>
      <xdr:col>36</xdr:col>
      <xdr:colOff>165100</xdr:colOff>
      <xdr:row>99</xdr:row>
      <xdr:rowOff>60175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9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51302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70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1789</xdr:rowOff>
    </xdr:from>
    <xdr:to>
      <xdr:col>85</xdr:col>
      <xdr:colOff>127000</xdr:colOff>
      <xdr:row>37</xdr:row>
      <xdr:rowOff>10182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45439"/>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1789</xdr:rowOff>
    </xdr:from>
    <xdr:to>
      <xdr:col>81</xdr:col>
      <xdr:colOff>50800</xdr:colOff>
      <xdr:row>37</xdr:row>
      <xdr:rowOff>41010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45439"/>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41010</xdr:rowOff>
    </xdr:from>
    <xdr:to>
      <xdr:col>76</xdr:col>
      <xdr:colOff>114300</xdr:colOff>
      <xdr:row>37</xdr:row>
      <xdr:rowOff>61780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84660"/>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61780</xdr:rowOff>
    </xdr:from>
    <xdr:to>
      <xdr:col>71</xdr:col>
      <xdr:colOff>177800</xdr:colOff>
      <xdr:row>37</xdr:row>
      <xdr:rowOff>78468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0543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130832</xdr:rowOff>
    </xdr:from>
    <xdr:to>
      <xdr:col>85</xdr:col>
      <xdr:colOff>177800</xdr:colOff>
      <xdr:row>37</xdr:row>
      <xdr:rowOff>60982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109259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122439</xdr:rowOff>
    </xdr:from>
    <xdr:to>
      <xdr:col>81</xdr:col>
      <xdr:colOff>101600</xdr:colOff>
      <xdr:row>37</xdr:row>
      <xdr:rowOff>52589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43716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3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161660</xdr:rowOff>
    </xdr:from>
    <xdr:to>
      <xdr:col>76</xdr:col>
      <xdr:colOff>165100</xdr:colOff>
      <xdr:row>37</xdr:row>
      <xdr:rowOff>91810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82937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10980</xdr:rowOff>
    </xdr:from>
    <xdr:to>
      <xdr:col>72</xdr:col>
      <xdr:colOff>38100</xdr:colOff>
      <xdr:row>37</xdr:row>
      <xdr:rowOff>112580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103707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27668</xdr:rowOff>
    </xdr:from>
    <xdr:to>
      <xdr:col>67</xdr:col>
      <xdr:colOff>101600</xdr:colOff>
      <xdr:row>37</xdr:row>
      <xdr:rowOff>129268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120395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4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75943</xdr:rowOff>
    </xdr:from>
    <xdr:to>
      <xdr:col>85</xdr:col>
      <xdr:colOff>127000</xdr:colOff>
      <xdr:row>57</xdr:row>
      <xdr:rowOff>84531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48593"/>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141888</xdr:rowOff>
    </xdr:from>
    <xdr:to>
      <xdr:col>81</xdr:col>
      <xdr:colOff>50800</xdr:colOff>
      <xdr:row>57</xdr:row>
      <xdr:rowOff>84531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43088"/>
          <a:ext cx="889000" cy="1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141888</xdr:rowOff>
    </xdr:from>
    <xdr:to>
      <xdr:col>76</xdr:col>
      <xdr:colOff>114300</xdr:colOff>
      <xdr:row>58</xdr:row>
      <xdr:rowOff>56337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43088"/>
          <a:ext cx="889000" cy="25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110689</xdr:rowOff>
    </xdr:from>
    <xdr:to>
      <xdr:col>71</xdr:col>
      <xdr:colOff>177800</xdr:colOff>
      <xdr:row>58</xdr:row>
      <xdr:rowOff>56337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83339"/>
          <a:ext cx="889000" cy="1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100972</xdr:rowOff>
    </xdr:from>
    <xdr:to>
      <xdr:col>67</xdr:col>
      <xdr:colOff>101600</xdr:colOff>
      <xdr:row>58</xdr:row>
      <xdr:rowOff>31122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8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22249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25143</xdr:rowOff>
    </xdr:from>
    <xdr:to>
      <xdr:col>85</xdr:col>
      <xdr:colOff>177800</xdr:colOff>
      <xdr:row>57</xdr:row>
      <xdr:rowOff>126743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3570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33731</xdr:rowOff>
    </xdr:from>
    <xdr:to>
      <xdr:col>81</xdr:col>
      <xdr:colOff>101600</xdr:colOff>
      <xdr:row>57</xdr:row>
      <xdr:rowOff>135331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151858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5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91088</xdr:rowOff>
    </xdr:from>
    <xdr:to>
      <xdr:col>76</xdr:col>
      <xdr:colOff>165100</xdr:colOff>
      <xdr:row>57</xdr:row>
      <xdr:rowOff>21238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37765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4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5537</xdr:rowOff>
    </xdr:from>
    <xdr:to>
      <xdr:col>72</xdr:col>
      <xdr:colOff>38100</xdr:colOff>
      <xdr:row>58</xdr:row>
      <xdr:rowOff>107137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98264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59889</xdr:rowOff>
    </xdr:from>
    <xdr:to>
      <xdr:col>67</xdr:col>
      <xdr:colOff>101600</xdr:colOff>
      <xdr:row>57</xdr:row>
      <xdr:rowOff>161489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6566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35167</xdr:rowOff>
    </xdr:from>
    <xdr:to>
      <xdr:col>85</xdr:col>
      <xdr:colOff>127000</xdr:colOff>
      <xdr:row>79</xdr:row>
      <xdr:rowOff>43969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717"/>
          <a:ext cx="8382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35167</xdr:rowOff>
    </xdr:from>
    <xdr:to>
      <xdr:col>81</xdr:col>
      <xdr:colOff>50800</xdr:colOff>
      <xdr:row>79</xdr:row>
      <xdr:rowOff>43249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79717"/>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43249</xdr:rowOff>
    </xdr:from>
    <xdr:to>
      <xdr:col>76</xdr:col>
      <xdr:colOff>114300</xdr:colOff>
      <xdr:row>79</xdr:row>
      <xdr:rowOff>44148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587799"/>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44148</xdr:rowOff>
    </xdr:from>
    <xdr:to>
      <xdr:col>71</xdr:col>
      <xdr:colOff>177800</xdr:colOff>
      <xdr:row>79</xdr:row>
      <xdr:rowOff>44414</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8869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159539</xdr:rowOff>
    </xdr:from>
    <xdr:to>
      <xdr:col>67</xdr:col>
      <xdr:colOff>101600</xdr:colOff>
      <xdr:row>79</xdr:row>
      <xdr:rowOff>89689</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3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106216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3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164619</xdr:rowOff>
    </xdr:from>
    <xdr:to>
      <xdr:col>85</xdr:col>
      <xdr:colOff>177800</xdr:colOff>
      <xdr:row>79</xdr:row>
      <xdr:rowOff>94769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112566</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155817</xdr:rowOff>
    </xdr:from>
    <xdr:to>
      <xdr:col>81</xdr:col>
      <xdr:colOff>101600</xdr:colOff>
      <xdr:row>79</xdr:row>
      <xdr:rowOff>85967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102494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3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163899</xdr:rowOff>
    </xdr:from>
    <xdr:to>
      <xdr:col>76</xdr:col>
      <xdr:colOff>165100</xdr:colOff>
      <xdr:row>79</xdr:row>
      <xdr:rowOff>94049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85176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62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164798</xdr:rowOff>
    </xdr:from>
    <xdr:to>
      <xdr:col>72</xdr:col>
      <xdr:colOff>38100</xdr:colOff>
      <xdr:row>79</xdr:row>
      <xdr:rowOff>94948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86075</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30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165064</xdr:rowOff>
    </xdr:from>
    <xdr:to>
      <xdr:col>67</xdr:col>
      <xdr:colOff>101600</xdr:colOff>
      <xdr:row>79</xdr:row>
      <xdr:rowOff>95214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86341</xdr:rowOff>
    </xdr:from>
    <xdr:ext cx="31393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57333" y="13630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81952</xdr:rowOff>
    </xdr:from>
    <xdr:to>
      <xdr:col>85</xdr:col>
      <xdr:colOff>127000</xdr:colOff>
      <xdr:row>95</xdr:row>
      <xdr:rowOff>51341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026802"/>
          <a:ext cx="838200" cy="3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99183</xdr:rowOff>
    </xdr:from>
    <xdr:to>
      <xdr:col>81</xdr:col>
      <xdr:colOff>50800</xdr:colOff>
      <xdr:row>93</xdr:row>
      <xdr:rowOff>81952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5872583"/>
          <a:ext cx="889000" cy="15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99183</xdr:rowOff>
    </xdr:from>
    <xdr:to>
      <xdr:col>76</xdr:col>
      <xdr:colOff>114300</xdr:colOff>
      <xdr:row>93</xdr:row>
      <xdr:rowOff>49763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5872583"/>
          <a:ext cx="889000" cy="1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49763</xdr:rowOff>
    </xdr:from>
    <xdr:to>
      <xdr:col>71</xdr:col>
      <xdr:colOff>177800</xdr:colOff>
      <xdr:row>93</xdr:row>
      <xdr:rowOff>75245</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5994613"/>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133640</xdr:rowOff>
    </xdr:from>
    <xdr:to>
      <xdr:col>67</xdr:col>
      <xdr:colOff>101600</xdr:colOff>
      <xdr:row>96</xdr:row>
      <xdr:rowOff>63790</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541</xdr:rowOff>
    </xdr:from>
    <xdr:to>
      <xdr:col>85</xdr:col>
      <xdr:colOff>177800</xdr:colOff>
      <xdr:row>95</xdr:row>
      <xdr:rowOff>102141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2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150418</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2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31152</xdr:rowOff>
    </xdr:from>
    <xdr:to>
      <xdr:col>81</xdr:col>
      <xdr:colOff>101600</xdr:colOff>
      <xdr:row>93</xdr:row>
      <xdr:rowOff>132752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59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149279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57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48383</xdr:rowOff>
    </xdr:from>
    <xdr:to>
      <xdr:col>76</xdr:col>
      <xdr:colOff>165100</xdr:colOff>
      <xdr:row>92</xdr:row>
      <xdr:rowOff>149983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58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166510</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292795" y="155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170413</xdr:rowOff>
    </xdr:from>
    <xdr:to>
      <xdr:col>72</xdr:col>
      <xdr:colOff>38100</xdr:colOff>
      <xdr:row>93</xdr:row>
      <xdr:rowOff>100563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5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117090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57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24445</xdr:rowOff>
    </xdr:from>
    <xdr:to>
      <xdr:col>67</xdr:col>
      <xdr:colOff>101600</xdr:colOff>
      <xdr:row>93</xdr:row>
      <xdr:rowOff>126045</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59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142572</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57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48832</xdr:rowOff>
    </xdr:from>
    <xdr:to>
      <xdr:col>116</xdr:col>
      <xdr:colOff>63500</xdr:colOff>
      <xdr:row>38</xdr:row>
      <xdr:rowOff>24829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5363782"/>
          <a:ext cx="838200" cy="1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92416</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36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24829</xdr:rowOff>
    </xdr:from>
    <xdr:to>
      <xdr:col>111</xdr:col>
      <xdr:colOff>177800</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24885</xdr:rowOff>
    </xdr:from>
    <xdr:to>
      <xdr:col>107</xdr:col>
      <xdr:colOff>50800</xdr:colOff>
      <xdr:row>38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5399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8369</xdr:rowOff>
    </xdr:from>
    <xdr:to>
      <xdr:col>102</xdr:col>
      <xdr:colOff>114300</xdr:colOff>
      <xdr:row>38</xdr:row>
      <xdr:rowOff>24885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523469"/>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135706</xdr:rowOff>
    </xdr:from>
    <xdr:to>
      <xdr:col>98</xdr:col>
      <xdr:colOff>38100</xdr:colOff>
      <xdr:row>38</xdr:row>
      <xdr:rowOff>65856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4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56983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57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169482</xdr:rowOff>
    </xdr:from>
    <xdr:to>
      <xdr:col>116</xdr:col>
      <xdr:colOff>114300</xdr:colOff>
      <xdr:row>31</xdr:row>
      <xdr:rowOff>99632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53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122509</xdr:rowOff>
    </xdr:from>
    <xdr:ext cx="534377"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52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145478</xdr:rowOff>
    </xdr:from>
    <xdr:to>
      <xdr:col>112</xdr:col>
      <xdr:colOff>38100</xdr:colOff>
      <xdr:row>38</xdr:row>
      <xdr:rowOff>75628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66756</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66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145536</xdr:rowOff>
    </xdr:from>
    <xdr:to>
      <xdr:col>102</xdr:col>
      <xdr:colOff>165100</xdr:colOff>
      <xdr:row>38</xdr:row>
      <xdr:rowOff>75685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66812</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129019</xdr:rowOff>
    </xdr:from>
    <xdr:to>
      <xdr:col>98</xdr:col>
      <xdr:colOff>38100</xdr:colOff>
      <xdr:row>38</xdr:row>
      <xdr:rowOff>59169</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75696</xdr:rowOff>
    </xdr:from>
    <xdr:ext cx="378565"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7017" y="624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総務費の住民一人当たりのコストは</a:t>
          </a:r>
          <a:r>
            <a:rPr kumimoji="1" lang="en-US" altLang="ja-JP" sz="1100">
              <a:latin typeface="ＭＳ Ｐゴシック" panose="020B0600070205080204" pitchFamily="50" charset="-128"/>
              <a:ea typeface="ＭＳ Ｐゴシック" panose="020B0600070205080204" pitchFamily="50" charset="-128"/>
            </a:rPr>
            <a:t>83,288</a:t>
          </a:r>
          <a:r>
            <a:rPr kumimoji="1" lang="ja-JP" altLang="en-US" sz="1100">
              <a:latin typeface="ＭＳ Ｐゴシック" panose="020B0600070205080204" pitchFamily="50" charset="-128"/>
              <a:ea typeface="ＭＳ Ｐゴシック" panose="020B0600070205080204" pitchFamily="50" charset="-128"/>
            </a:rPr>
            <a:t>円で、ふるさと納税の増収に伴う経費の増や、旧上郷小学校利活用事業及び風力発電施設ゾーニング事業の実施などにより前年度から増加した。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160,634</a:t>
          </a:r>
          <a:r>
            <a:rPr kumimoji="1" lang="ja-JP" altLang="en-US" sz="1100">
              <a:latin typeface="ＭＳ Ｐゴシック" panose="020B0600070205080204" pitchFamily="50" charset="-128"/>
              <a:ea typeface="ＭＳ Ｐゴシック" panose="020B0600070205080204" pitchFamily="50" charset="-128"/>
            </a:rPr>
            <a:t>円で、前年度から増加し、直近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年間で最も高い水準となった。これは、障害福祉サービス費の利用者数の増加や福祉医療費の市単独助成対象者の拡大、私立保育所の改修事業に係る保育所等整備交付金の増が主な要因として挙げられる。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農林水産業費の住民一人当たりのコストは</a:t>
          </a:r>
          <a:r>
            <a:rPr kumimoji="1" lang="en-US" altLang="ja-JP" sz="1100">
              <a:latin typeface="ＭＳ Ｐゴシック" panose="020B0600070205080204" pitchFamily="50" charset="-128"/>
              <a:ea typeface="ＭＳ Ｐゴシック" panose="020B0600070205080204" pitchFamily="50" charset="-128"/>
            </a:rPr>
            <a:t>43,923</a:t>
          </a:r>
          <a:r>
            <a:rPr kumimoji="1" lang="ja-JP" altLang="en-US" sz="1100">
              <a:latin typeface="ＭＳ Ｐゴシック" panose="020B0600070205080204" pitchFamily="50" charset="-128"/>
              <a:ea typeface="ＭＳ Ｐゴシック" panose="020B0600070205080204" pitchFamily="50" charset="-128"/>
            </a:rPr>
            <a:t>円で、産地パワーアップ事業、メガ団地等大規模園芸拠点整備事業及び昭和堰改修事業の新規実施などにより前年度から増加した。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商工費の住民一人当たりのコストは</a:t>
          </a:r>
          <a:r>
            <a:rPr kumimoji="1" lang="en-US" altLang="ja-JP" sz="1100">
              <a:latin typeface="ＭＳ Ｐゴシック" panose="020B0600070205080204" pitchFamily="50" charset="-128"/>
              <a:ea typeface="ＭＳ Ｐゴシック" panose="020B0600070205080204" pitchFamily="50" charset="-128"/>
            </a:rPr>
            <a:t>31,578</a:t>
          </a:r>
          <a:r>
            <a:rPr kumimoji="1" lang="ja-JP" altLang="en-US" sz="1100">
              <a:latin typeface="ＭＳ Ｐゴシック" panose="020B0600070205080204" pitchFamily="50" charset="-128"/>
              <a:ea typeface="ＭＳ Ｐゴシック" panose="020B0600070205080204" pitchFamily="50" charset="-128"/>
            </a:rPr>
            <a:t>円で、企業立地用地造成事業に係る造成工事や象潟ねむの丘等の観光施設改修工事の実施などにより前年度から大幅に増加した。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土木費の住民一人当たりのコストは</a:t>
          </a:r>
          <a:r>
            <a:rPr kumimoji="1" lang="en-US" altLang="ja-JP" sz="1100">
              <a:latin typeface="ＭＳ Ｐゴシック" panose="020B0600070205080204" pitchFamily="50" charset="-128"/>
              <a:ea typeface="ＭＳ Ｐゴシック" panose="020B0600070205080204" pitchFamily="50" charset="-128"/>
            </a:rPr>
            <a:t>49,761</a:t>
          </a:r>
          <a:r>
            <a:rPr kumimoji="1" lang="ja-JP" altLang="en-US" sz="1100">
              <a:latin typeface="ＭＳ Ｐゴシック" panose="020B0600070205080204" pitchFamily="50" charset="-128"/>
              <a:ea typeface="ＭＳ Ｐゴシック" panose="020B0600070205080204" pitchFamily="50" charset="-128"/>
            </a:rPr>
            <a:t>円で、平沢・小出</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号線道路改良事業の完了や公債費財源繰出の減少による公共下水道事業特別会計繰出金の減により前年度から大幅に減少した。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教育費の住民一人当たりのコストは</a:t>
          </a:r>
          <a:r>
            <a:rPr kumimoji="1" lang="en-US" altLang="ja-JP" sz="1100">
              <a:latin typeface="ＭＳ Ｐゴシック" panose="020B0600070205080204" pitchFamily="50" charset="-128"/>
              <a:ea typeface="ＭＳ Ｐゴシック" panose="020B0600070205080204" pitchFamily="50" charset="-128"/>
            </a:rPr>
            <a:t>63,607</a:t>
          </a:r>
          <a:r>
            <a:rPr kumimoji="1" lang="ja-JP" altLang="en-US" sz="1100">
              <a:latin typeface="ＭＳ Ｐゴシック" panose="020B0600070205080204" pitchFamily="50" charset="-128"/>
              <a:ea typeface="ＭＳ Ｐゴシック" panose="020B0600070205080204" pitchFamily="50" charset="-128"/>
            </a:rPr>
            <a:t>円で、教育費総額は、象潟公民館等社会教育施設の改修事業の完了により減少したものの、一人当たりのコストは人口減少により前年度と比較して増加した。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諸支出金の住民一人当たりのコストは</a:t>
          </a:r>
          <a:r>
            <a:rPr kumimoji="1" lang="en-US" altLang="ja-JP" sz="1100">
              <a:latin typeface="ＭＳ Ｐゴシック" panose="020B0600070205080204" pitchFamily="50" charset="-128"/>
              <a:ea typeface="ＭＳ Ｐゴシック" panose="020B0600070205080204" pitchFamily="50" charset="-128"/>
            </a:rPr>
            <a:t>20,590</a:t>
          </a:r>
          <a:r>
            <a:rPr kumimoji="1" lang="ja-JP" altLang="en-US" sz="1100">
              <a:latin typeface="ＭＳ Ｐゴシック" panose="020B0600070205080204" pitchFamily="50" charset="-128"/>
              <a:ea typeface="ＭＳ Ｐゴシック" panose="020B0600070205080204" pitchFamily="50" charset="-128"/>
            </a:rPr>
            <a:t>円で、ガス事業会計廃止（民間譲渡）に伴う欠損金解消のための資金貸付により前年度から大幅に増加した。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〇財政調整基金残高</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元年度はガス事業の廃止に伴うガス事業会計貸付金の増などにより、取崩額が積立額を上回ったため、残高が減少した。今後も市税や地方交付税の減少による取崩額の増加が見込まれるが、標準財政規模の</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％程度の残高を目標とし、緊急に必要な施策の財源とする。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〇実質単年度収支</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地方交付税が増加したものの、市税の減収や任意繰上償還の縮小などにより減少した。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地方債の任意繰上償還の縮小により前年度に比べ増加したものの、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％台で安定的に推移している。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〇今後の見通し</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本市は自主財源比率が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割弱であり、地方交付税に依存する財政運営となっている。今後も税収の大幅増は見込めないため、財政調整基金を取り崩しながらの厳しい財政運営が予想されるが、新たな財源確保について積極的に検討し、財源創出に努めるとともに経常経費の抑制などにより適正な運営に努める。</a:t>
          </a:r>
          <a:endParaRPr kumimoji="1" lang="en-US" altLang="ja-JP"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〇現状</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一般会計及び全ての特別会計において黒字となっている。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〇水道事業</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人口減少等に伴い、給水量・給水収益ともに前年度より減少しており、特に工業用の減少が著しい。現金を伴わない減価償却費などの支出が増えたことにより現金が増加し、比率が上昇している。今後も新たな水需要の開拓に努め健全な事業運営に努め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〇ガス事業</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販売量は前年度より減少した。事業譲渡に伴うガス事業会計の閉鎖にあたり、廃止施設の解体や井戸の廃坑等を実施したことにより、費用が増加したが、累積欠損金の解消を図るため一般会計から</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億円の借入を行ったことにより、純利益は</a:t>
          </a:r>
          <a:r>
            <a:rPr kumimoji="1" lang="en-US" altLang="ja-JP" sz="1000">
              <a:latin typeface="ＭＳ ゴシック" pitchFamily="49" charset="-128"/>
              <a:ea typeface="ＭＳ ゴシック" pitchFamily="49" charset="-128"/>
            </a:rPr>
            <a:t>462</a:t>
          </a:r>
          <a:r>
            <a:rPr kumimoji="1" lang="ja-JP" altLang="en-US" sz="1000">
              <a:latin typeface="ＭＳ ゴシック" pitchFamily="49" charset="-128"/>
              <a:ea typeface="ＭＳ ゴシック" pitchFamily="49" charset="-128"/>
            </a:rPr>
            <a:t>百万円となった。令和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日にガス事業をにかほガス株式会社に譲渡し、同日、にかほ市ガス事業会計は閉鎖となった。</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〇国民健康保険事業</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保険給付費の増大や保険税の減少により、黒字額が減少傾向にあり、元年度は直近</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年間で最も低い数値となった。今後は健康増進を促し、保険給付費の抑制を図るとともに税率の見直しなどについて検討する必要がある。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〇今後の見通し</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今後も人口減少が進むことが予想されることから、税率見直しや料金改定等の財源確保に努め、各会計で身の丈に合った財政運営、企業経営を行っていく。</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251\0201%20&#36001;&#25919;&#35506;\&#36001;&#25919;&#20418;\&#36001;&#25919;&#29366;&#27841;&#36039;&#26009;&#38598;\R1&#27770;&#31639;\1&#22238;&#30446;\&#25552;&#20986;\&#65288;&#26368;&#32066;&#65289;&#12304;&#36001;&#25919;&#29366;&#27841;&#36039;&#26009;&#38598;&#12305;_052141_&#12395;&#12363;&#12411;&#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161156</v>
          </cell>
          <cell r="F3">
            <v>81768</v>
          </cell>
        </row>
        <row r="5">
          <cell r="A5" t="str">
            <v xml:space="preserve"> H28</v>
          </cell>
          <cell r="D5">
            <v>80031</v>
          </cell>
          <cell r="F5">
            <v>78864</v>
          </cell>
        </row>
        <row r="7">
          <cell r="A7" t="str">
            <v xml:space="preserve"> H29</v>
          </cell>
          <cell r="D7">
            <v>75190</v>
          </cell>
          <cell r="F7">
            <v>85042</v>
          </cell>
        </row>
        <row r="9">
          <cell r="A9" t="str">
            <v xml:space="preserve"> H30</v>
          </cell>
          <cell r="D9">
            <v>51754</v>
          </cell>
          <cell r="F9">
            <v>83774</v>
          </cell>
        </row>
        <row r="11">
          <cell r="A11" t="str">
            <v xml:space="preserve"> R01</v>
          </cell>
          <cell r="D11">
            <v>62361</v>
          </cell>
          <cell r="F11">
            <v>132981</v>
          </cell>
        </row>
        <row r="18">
          <cell r="B18" t="str">
            <v>H27</v>
          </cell>
          <cell r="C18" t="str">
            <v>H28</v>
          </cell>
          <cell r="D18" t="str">
            <v>H29</v>
          </cell>
          <cell r="E18" t="str">
            <v>H30</v>
          </cell>
          <cell r="F18" t="str">
            <v>R01</v>
          </cell>
        </row>
        <row r="19">
          <cell r="A19" t="str">
            <v>実質収支額</v>
          </cell>
          <cell r="B19">
            <v>2.72</v>
          </cell>
          <cell r="C19">
            <v>2.4300000000000002</v>
          </cell>
          <cell r="D19">
            <v>1.93</v>
          </cell>
          <cell r="E19">
            <v>2.0699999999999998</v>
          </cell>
          <cell r="F19">
            <v>2.59</v>
          </cell>
        </row>
        <row r="20">
          <cell r="A20" t="str">
            <v>財政調整基金残高</v>
          </cell>
          <cell r="B20">
            <v>26.54</v>
          </cell>
          <cell r="C20">
            <v>25.86</v>
          </cell>
          <cell r="D20">
            <v>25.42</v>
          </cell>
          <cell r="E20">
            <v>24.86</v>
          </cell>
          <cell r="F20">
            <v>20.73</v>
          </cell>
        </row>
        <row r="21">
          <cell r="A21" t="str">
            <v>実質単年度収支</v>
          </cell>
          <cell r="B21">
            <v>9.0299999999999994</v>
          </cell>
          <cell r="C21">
            <v>6.87</v>
          </cell>
          <cell r="D21">
            <v>8.1199999999999992</v>
          </cell>
          <cell r="E21">
            <v>5.73</v>
          </cell>
          <cell r="F21">
            <v>-3.96</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0.01</v>
          </cell>
          <cell r="F29" t="e">
            <v>#N/A</v>
          </cell>
          <cell r="G29">
            <v>0</v>
          </cell>
          <cell r="H29" t="e">
            <v>#N/A</v>
          </cell>
          <cell r="I29">
            <v>0.02</v>
          </cell>
          <cell r="J29" t="e">
            <v>#N/A</v>
          </cell>
          <cell r="K29">
            <v>0.02</v>
          </cell>
        </row>
        <row r="30">
          <cell r="A30" t="str">
            <v>農業集落排水事業特別会計</v>
          </cell>
          <cell r="B30" t="e">
            <v>#N/A</v>
          </cell>
          <cell r="C30">
            <v>0.04</v>
          </cell>
          <cell r="D30" t="e">
            <v>#N/A</v>
          </cell>
          <cell r="E30">
            <v>0.05</v>
          </cell>
          <cell r="F30" t="e">
            <v>#N/A</v>
          </cell>
          <cell r="G30">
            <v>7.0000000000000007E-2</v>
          </cell>
          <cell r="H30" t="e">
            <v>#N/A</v>
          </cell>
          <cell r="I30">
            <v>0.03</v>
          </cell>
          <cell r="J30" t="e">
            <v>#N/A</v>
          </cell>
          <cell r="K30">
            <v>0.08</v>
          </cell>
        </row>
        <row r="31">
          <cell r="A31" t="str">
            <v>国民健康保険事業特別会計施設勘定</v>
          </cell>
          <cell r="B31" t="e">
            <v>#N/A</v>
          </cell>
          <cell r="C31">
            <v>0.13</v>
          </cell>
          <cell r="D31" t="e">
            <v>#N/A</v>
          </cell>
          <cell r="E31">
            <v>0.14000000000000001</v>
          </cell>
          <cell r="F31" t="e">
            <v>#N/A</v>
          </cell>
          <cell r="G31">
            <v>0.11</v>
          </cell>
          <cell r="H31" t="e">
            <v>#N/A</v>
          </cell>
          <cell r="I31">
            <v>0.17</v>
          </cell>
          <cell r="J31" t="e">
            <v>#N/A</v>
          </cell>
          <cell r="K31">
            <v>0.18</v>
          </cell>
        </row>
        <row r="32">
          <cell r="A32" t="str">
            <v>国民健康保険事業特別会計事業勘定</v>
          </cell>
          <cell r="B32" t="e">
            <v>#N/A</v>
          </cell>
          <cell r="C32">
            <v>0.27</v>
          </cell>
          <cell r="D32" t="e">
            <v>#N/A</v>
          </cell>
          <cell r="E32">
            <v>0.32</v>
          </cell>
          <cell r="F32" t="e">
            <v>#N/A</v>
          </cell>
          <cell r="G32">
            <v>0.25</v>
          </cell>
          <cell r="H32" t="e">
            <v>#N/A</v>
          </cell>
          <cell r="I32">
            <v>0.37</v>
          </cell>
          <cell r="J32" t="e">
            <v>#N/A</v>
          </cell>
          <cell r="K32">
            <v>0.19</v>
          </cell>
        </row>
        <row r="33">
          <cell r="A33" t="str">
            <v>公共下水道事業特別会計</v>
          </cell>
          <cell r="B33" t="e">
            <v>#N/A</v>
          </cell>
          <cell r="C33">
            <v>0.14000000000000001</v>
          </cell>
          <cell r="D33" t="e">
            <v>#N/A</v>
          </cell>
          <cell r="E33">
            <v>0.27</v>
          </cell>
          <cell r="F33" t="e">
            <v>#N/A</v>
          </cell>
          <cell r="G33">
            <v>0.22</v>
          </cell>
          <cell r="H33" t="e">
            <v>#N/A</v>
          </cell>
          <cell r="I33">
            <v>0.26</v>
          </cell>
          <cell r="J33" t="e">
            <v>#N/A</v>
          </cell>
          <cell r="K33">
            <v>0.28000000000000003</v>
          </cell>
        </row>
        <row r="34">
          <cell r="A34" t="str">
            <v>一般会計</v>
          </cell>
          <cell r="B34" t="e">
            <v>#N/A</v>
          </cell>
          <cell r="C34">
            <v>2.72</v>
          </cell>
          <cell r="D34" t="e">
            <v>#N/A</v>
          </cell>
          <cell r="E34">
            <v>2.4300000000000002</v>
          </cell>
          <cell r="F34" t="e">
            <v>#N/A</v>
          </cell>
          <cell r="G34">
            <v>1.92</v>
          </cell>
          <cell r="H34" t="e">
            <v>#N/A</v>
          </cell>
          <cell r="I34">
            <v>2.06</v>
          </cell>
          <cell r="J34" t="e">
            <v>#N/A</v>
          </cell>
          <cell r="K34">
            <v>2.58</v>
          </cell>
        </row>
        <row r="35">
          <cell r="A35" t="str">
            <v>ガス事業会計</v>
          </cell>
          <cell r="B35" t="e">
            <v>#N/A</v>
          </cell>
          <cell r="C35">
            <v>0.37</v>
          </cell>
          <cell r="D35" t="e">
            <v>#N/A</v>
          </cell>
          <cell r="E35">
            <v>0.28000000000000003</v>
          </cell>
          <cell r="F35" t="e">
            <v>#N/A</v>
          </cell>
          <cell r="G35">
            <v>1.01</v>
          </cell>
          <cell r="H35" t="e">
            <v>#N/A</v>
          </cell>
          <cell r="I35">
            <v>1.34</v>
          </cell>
          <cell r="J35" t="e">
            <v>#N/A</v>
          </cell>
          <cell r="K35">
            <v>5.71</v>
          </cell>
        </row>
        <row r="36">
          <cell r="A36" t="str">
            <v>水道事業会計</v>
          </cell>
          <cell r="B36" t="e">
            <v>#N/A</v>
          </cell>
          <cell r="C36">
            <v>3.96</v>
          </cell>
          <cell r="D36" t="e">
            <v>#N/A</v>
          </cell>
          <cell r="E36">
            <v>3.39</v>
          </cell>
          <cell r="F36" t="e">
            <v>#N/A</v>
          </cell>
          <cell r="G36">
            <v>4.3499999999999996</v>
          </cell>
          <cell r="H36" t="e">
            <v>#N/A</v>
          </cell>
          <cell r="I36">
            <v>5.23</v>
          </cell>
          <cell r="J36" t="e">
            <v>#N/A</v>
          </cell>
          <cell r="K36">
            <v>5.84</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1742</v>
          </cell>
          <cell r="E42"/>
          <cell r="F42"/>
          <cell r="G42">
            <v>1798</v>
          </cell>
          <cell r="H42"/>
          <cell r="I42"/>
          <cell r="J42">
            <v>1877</v>
          </cell>
          <cell r="K42"/>
          <cell r="L42"/>
          <cell r="M42">
            <v>1884</v>
          </cell>
          <cell r="N42"/>
          <cell r="O42"/>
          <cell r="P42">
            <v>1860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5</v>
          </cell>
          <cell r="C44"/>
          <cell r="D44"/>
          <cell r="E44">
            <v>5</v>
          </cell>
          <cell r="F44"/>
          <cell r="G44"/>
          <cell r="H44">
            <v>4</v>
          </cell>
          <cell r="I44"/>
          <cell r="J44"/>
          <cell r="K44" t="str">
            <v>-</v>
          </cell>
          <cell r="L44"/>
          <cell r="M44"/>
          <cell r="N44" t="str">
            <v>-</v>
          </cell>
          <cell r="O44"/>
          <cell r="P44"/>
        </row>
        <row r="45">
          <cell r="A45" t="str">
            <v>組合等が起こした地方債の元利償還金に対する負担金等</v>
          </cell>
          <cell r="B45">
            <v>30</v>
          </cell>
          <cell r="C45"/>
          <cell r="D45"/>
          <cell r="E45">
            <v>12</v>
          </cell>
          <cell r="F45"/>
          <cell r="G45"/>
          <cell r="H45">
            <v>13</v>
          </cell>
          <cell r="I45"/>
          <cell r="J45"/>
          <cell r="K45">
            <v>9</v>
          </cell>
          <cell r="L45"/>
          <cell r="M45"/>
          <cell r="N45">
            <v>9</v>
          </cell>
          <cell r="O45"/>
          <cell r="P45"/>
        </row>
        <row r="46">
          <cell r="A46" t="str">
            <v>公営企業債の元利償還金に対する繰入金</v>
          </cell>
          <cell r="B46">
            <v>651</v>
          </cell>
          <cell r="C46"/>
          <cell r="D46"/>
          <cell r="E46">
            <v>651</v>
          </cell>
          <cell r="F46"/>
          <cell r="G46"/>
          <cell r="H46">
            <v>740</v>
          </cell>
          <cell r="I46"/>
          <cell r="J46"/>
          <cell r="K46">
            <v>799</v>
          </cell>
          <cell r="L46"/>
          <cell r="M46"/>
          <cell r="N46">
            <v>757</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1780</v>
          </cell>
          <cell r="C49"/>
          <cell r="D49"/>
          <cell r="E49">
            <v>1812</v>
          </cell>
          <cell r="F49"/>
          <cell r="G49"/>
          <cell r="H49">
            <v>1904</v>
          </cell>
          <cell r="I49"/>
          <cell r="J49"/>
          <cell r="K49">
            <v>1786</v>
          </cell>
          <cell r="L49"/>
          <cell r="M49"/>
          <cell r="N49">
            <v>1636</v>
          </cell>
          <cell r="O49"/>
          <cell r="P49"/>
        </row>
        <row r="50">
          <cell r="A50" t="str">
            <v>実質公債費比率の分子</v>
          </cell>
          <cell r="B50" t="e">
            <v>#N/A</v>
          </cell>
          <cell r="C50">
            <v>724</v>
          </cell>
          <cell r="D50" t="e">
            <v>#N/A</v>
          </cell>
          <cell r="E50" t="e">
            <v>#N/A</v>
          </cell>
          <cell r="F50">
            <v>682</v>
          </cell>
          <cell r="G50" t="e">
            <v>#N/A</v>
          </cell>
          <cell r="H50" t="e">
            <v>#N/A</v>
          </cell>
          <cell r="I50">
            <v>784</v>
          </cell>
          <cell r="J50" t="e">
            <v>#N/A</v>
          </cell>
          <cell r="K50" t="e">
            <v>#N/A</v>
          </cell>
          <cell r="L50">
            <v>710</v>
          </cell>
          <cell r="M50" t="e">
            <v>#N/A</v>
          </cell>
          <cell r="N50" t="e">
            <v>#N/A</v>
          </cell>
          <cell r="O50">
            <v>542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21618</v>
          </cell>
          <cell r="E56"/>
          <cell r="F56"/>
          <cell r="G56">
            <v>21239</v>
          </cell>
          <cell r="H56"/>
          <cell r="I56"/>
          <cell r="J56">
            <v>20657</v>
          </cell>
          <cell r="K56"/>
          <cell r="L56"/>
          <cell r="M56">
            <v>20188</v>
          </cell>
          <cell r="N56"/>
          <cell r="O56"/>
          <cell r="P56">
            <v>19358</v>
          </cell>
        </row>
        <row r="57">
          <cell r="A57" t="str">
            <v>充当可能特定歳入</v>
          </cell>
          <cell r="B57"/>
          <cell r="C57"/>
          <cell r="D57">
            <v>363</v>
          </cell>
          <cell r="E57"/>
          <cell r="F57"/>
          <cell r="G57">
            <v>324</v>
          </cell>
          <cell r="H57"/>
          <cell r="I57"/>
          <cell r="J57">
            <v>265</v>
          </cell>
          <cell r="K57"/>
          <cell r="L57"/>
          <cell r="M57">
            <v>218</v>
          </cell>
          <cell r="N57"/>
          <cell r="O57"/>
          <cell r="P57">
            <v>203</v>
          </cell>
        </row>
        <row r="58">
          <cell r="A58" t="str">
            <v>充当可能基金</v>
          </cell>
          <cell r="B58"/>
          <cell r="C58"/>
          <cell r="D58">
            <v>3488</v>
          </cell>
          <cell r="E58"/>
          <cell r="F58"/>
          <cell r="G58">
            <v>3474</v>
          </cell>
          <cell r="H58"/>
          <cell r="I58"/>
          <cell r="J58">
            <v>3486</v>
          </cell>
          <cell r="K58"/>
          <cell r="L58"/>
          <cell r="M58">
            <v>3437</v>
          </cell>
          <cell r="N58"/>
          <cell r="O58"/>
          <cell r="P58">
            <v>3236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1992</v>
          </cell>
          <cell r="C62"/>
          <cell r="D62"/>
          <cell r="E62">
            <v>1831</v>
          </cell>
          <cell r="F62"/>
          <cell r="G62"/>
          <cell r="H62">
            <v>1726</v>
          </cell>
          <cell r="I62"/>
          <cell r="J62"/>
          <cell r="K62">
            <v>1627</v>
          </cell>
          <cell r="L62"/>
          <cell r="M62"/>
          <cell r="N62">
            <v>1586</v>
          </cell>
          <cell r="O62"/>
          <cell r="P62"/>
        </row>
        <row r="63">
          <cell r="A63" t="str">
            <v>組合等負担等見込額</v>
          </cell>
          <cell r="B63">
            <v>43</v>
          </cell>
          <cell r="C63"/>
          <cell r="D63"/>
          <cell r="E63">
            <v>43</v>
          </cell>
          <cell r="F63"/>
          <cell r="G63"/>
          <cell r="H63">
            <v>30</v>
          </cell>
          <cell r="I63"/>
          <cell r="J63"/>
          <cell r="K63">
            <v>22</v>
          </cell>
          <cell r="L63"/>
          <cell r="M63"/>
          <cell r="N63">
            <v>13</v>
          </cell>
          <cell r="O63"/>
          <cell r="P63"/>
        </row>
        <row r="64">
          <cell r="A64" t="str">
            <v>公営企業債等繰入見込額</v>
          </cell>
          <cell r="B64">
            <v>12741</v>
          </cell>
          <cell r="C64"/>
          <cell r="D64"/>
          <cell r="E64">
            <v>12562</v>
          </cell>
          <cell r="F64"/>
          <cell r="G64"/>
          <cell r="H64">
            <v>12198</v>
          </cell>
          <cell r="I64"/>
          <cell r="J64"/>
          <cell r="K64">
            <v>12419</v>
          </cell>
          <cell r="L64"/>
          <cell r="M64"/>
          <cell r="N64">
            <v>12461</v>
          </cell>
          <cell r="O64"/>
          <cell r="P64"/>
        </row>
        <row r="65">
          <cell r="A65" t="str">
            <v>債務負担行為に基づく支出予定額</v>
          </cell>
          <cell r="B65">
            <v>8</v>
          </cell>
          <cell r="C65"/>
          <cell r="D65"/>
          <cell r="E65">
            <v>4</v>
          </cell>
          <cell r="F65"/>
          <cell r="G65"/>
          <cell r="H65" t="str">
            <v>-</v>
          </cell>
          <cell r="I65"/>
          <cell r="J65"/>
          <cell r="K65" t="str">
            <v>-</v>
          </cell>
          <cell r="L65"/>
          <cell r="M65"/>
          <cell r="N65" t="str">
            <v>-</v>
          </cell>
          <cell r="O65"/>
          <cell r="P65"/>
        </row>
        <row r="66">
          <cell r="A66" t="str">
            <v>一般会計等に係る地方債の現在高</v>
          </cell>
          <cell r="B66">
            <v>18400</v>
          </cell>
          <cell r="C66"/>
          <cell r="D66"/>
          <cell r="E66">
            <v>17382</v>
          </cell>
          <cell r="F66"/>
          <cell r="G66"/>
          <cell r="H66">
            <v>16205</v>
          </cell>
          <cell r="I66"/>
          <cell r="J66"/>
          <cell r="K66">
            <v>15126</v>
          </cell>
          <cell r="L66"/>
          <cell r="M66"/>
          <cell r="N66">
            <v>14478</v>
          </cell>
          <cell r="O66"/>
          <cell r="P66"/>
        </row>
        <row r="67">
          <cell r="A67" t="str">
            <v>将来負担比率の分子</v>
          </cell>
          <cell r="B67" t="e">
            <v>#N/A</v>
          </cell>
          <cell r="C67">
            <v>7714</v>
          </cell>
          <cell r="D67" t="e">
            <v>#N/A</v>
          </cell>
          <cell r="E67" t="e">
            <v>#N/A</v>
          </cell>
          <cell r="F67">
            <v>6784</v>
          </cell>
          <cell r="G67" t="e">
            <v>#N/A</v>
          </cell>
          <cell r="H67" t="e">
            <v>#N/A</v>
          </cell>
          <cell r="I67">
            <v>5752</v>
          </cell>
          <cell r="J67" t="e">
            <v>#N/A</v>
          </cell>
          <cell r="K67" t="e">
            <v>#N/A</v>
          </cell>
          <cell r="L67">
            <v>5350</v>
          </cell>
          <cell r="M67" t="e">
            <v>#N/A</v>
          </cell>
          <cell r="N67" t="e">
            <v>#N/A</v>
          </cell>
          <cell r="O67">
            <v>5740</v>
          </cell>
          <cell r="P67" t="e">
            <v>#N/A</v>
          </cell>
        </row>
        <row r="71">
          <cell r="B71" t="str">
            <v>H29</v>
          </cell>
          <cell r="C71" t="str">
            <v>H30</v>
          </cell>
          <cell r="D71" t="str">
            <v>R01</v>
          </cell>
        </row>
        <row r="72">
          <cell r="A72" t="str">
            <v>財政調整基金</v>
          </cell>
          <cell r="B72">
            <v>2356</v>
          </cell>
          <cell r="C72">
            <v>2284</v>
          </cell>
          <cell r="D72">
            <v>1880</v>
          </cell>
        </row>
        <row r="73">
          <cell r="A73" t="str">
            <v>減債基金</v>
          </cell>
          <cell r="B73">
            <v>54</v>
          </cell>
          <cell r="C73" t="str">
            <v>-</v>
          </cell>
          <cell r="D73" t="str">
            <v>-</v>
          </cell>
        </row>
        <row r="74">
          <cell r="A74" t="str">
            <v>その他特定目的基金</v>
          </cell>
          <cell r="B74">
            <v>2444</v>
          </cell>
          <cell r="C74">
            <v>2448</v>
          </cell>
          <cell r="D74">
            <v>2644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29</v>
      </c>
      <c r="AZ4" s="417"/>
      <c r="BA4" s="417"/>
      <c r="BB4" s="417"/>
      <c r="BC4" s="417"/>
      <c r="BD4" s="417"/>
      <c r="BE4" s="417"/>
      <c r="BF4" s="417"/>
      <c r="BG4" s="417"/>
      <c r="BH4" s="417"/>
      <c r="BI4" s="417"/>
      <c r="BJ4" s="417"/>
      <c r="BK4" s="417"/>
      <c r="BL4" s="417"/>
      <c r="BM4" s="418"/>
      <c r="BN4" s="419">
        <v>14522361</v>
      </c>
      <c r="BO4" s="420"/>
      <c r="BP4" s="420"/>
      <c r="BQ4" s="420"/>
      <c r="BR4" s="420"/>
      <c r="BS4" s="420"/>
      <c r="BT4" s="420"/>
      <c r="BU4" s="421"/>
      <c r="BV4" s="419">
        <v>13953545</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2.1</v>
      </c>
      <c r="DC4" s="604"/>
      <c r="DD4" s="604"/>
      <c r="DE4" s="604"/>
      <c r="DF4" s="604"/>
      <c r="DG4" s="604"/>
      <c r="DH4" s="604"/>
      <c r="DI4" s="605"/>
      <c r="DJ4" s="41"/>
      <c r="DK4" s="41"/>
      <c r="DL4" s="41"/>
      <c r="DM4" s="41"/>
      <c r="DN4" s="41"/>
      <c r="DO4" s="41"/>
    </row>
    <row r="5" spans="1:119" ht="18.75" customHeight="1" x14ac:dyDescent="0.15">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14232419</v>
      </c>
      <c r="BO5" s="425"/>
      <c r="BP5" s="425"/>
      <c r="BQ5" s="425"/>
      <c r="BR5" s="425"/>
      <c r="BS5" s="425"/>
      <c r="BT5" s="425"/>
      <c r="BU5" s="426"/>
      <c r="BV5" s="424">
        <v>13686529</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88.5</v>
      </c>
      <c r="CU5" s="395"/>
      <c r="CV5" s="395"/>
      <c r="CW5" s="395"/>
      <c r="CX5" s="395"/>
      <c r="CY5" s="395"/>
      <c r="CZ5" s="395"/>
      <c r="DA5" s="396"/>
      <c r="DB5" s="394">
        <v>89</v>
      </c>
      <c r="DC5" s="395"/>
      <c r="DD5" s="395"/>
      <c r="DE5" s="395"/>
      <c r="DF5" s="395"/>
      <c r="DG5" s="395"/>
      <c r="DH5" s="395"/>
      <c r="DI5" s="396"/>
      <c r="DJ5" s="41"/>
      <c r="DK5" s="41"/>
      <c r="DL5" s="41"/>
      <c r="DM5" s="41"/>
      <c r="DN5" s="41"/>
      <c r="DO5" s="41"/>
    </row>
    <row r="6" spans="1:119" ht="18.75" customHeight="1" x14ac:dyDescent="0.15">
      <c r="A6" s="42"/>
      <c r="B6" s="580" t="s">
        <v>35</v>
      </c>
      <c r="C6" s="440"/>
      <c r="D6" s="440"/>
      <c r="E6" s="581"/>
      <c r="F6" s="581"/>
      <c r="G6" s="581"/>
      <c r="H6" s="581"/>
      <c r="I6" s="581"/>
      <c r="J6" s="581"/>
      <c r="K6" s="581"/>
      <c r="L6" s="581" t="s">
        <v>36</v>
      </c>
      <c r="M6" s="581"/>
      <c r="N6" s="581"/>
      <c r="O6" s="581"/>
      <c r="P6" s="581"/>
      <c r="Q6" s="581"/>
      <c r="R6" s="464"/>
      <c r="S6" s="464"/>
      <c r="T6" s="464"/>
      <c r="U6" s="464"/>
      <c r="V6" s="587"/>
      <c r="W6" s="515" t="s">
        <v>37</v>
      </c>
      <c r="X6" s="439"/>
      <c r="Y6" s="439"/>
      <c r="Z6" s="439"/>
      <c r="AA6" s="439"/>
      <c r="AB6" s="440"/>
      <c r="AC6" s="592" t="s">
        <v>38</v>
      </c>
      <c r="AD6" s="593"/>
      <c r="AE6" s="593"/>
      <c r="AF6" s="593"/>
      <c r="AG6" s="593"/>
      <c r="AH6" s="593"/>
      <c r="AI6" s="593"/>
      <c r="AJ6" s="593"/>
      <c r="AK6" s="593"/>
      <c r="AL6" s="594"/>
      <c r="AM6" s="493" t="s">
        <v>39</v>
      </c>
      <c r="AN6" s="398"/>
      <c r="AO6" s="398"/>
      <c r="AP6" s="398"/>
      <c r="AQ6" s="398"/>
      <c r="AR6" s="398"/>
      <c r="AS6" s="398"/>
      <c r="AT6" s="399"/>
      <c r="AU6" s="481" t="s">
        <v>40</v>
      </c>
      <c r="AV6" s="482"/>
      <c r="AW6" s="482"/>
      <c r="AX6" s="482"/>
      <c r="AY6" s="404" t="s">
        <v>41</v>
      </c>
      <c r="AZ6" s="405"/>
      <c r="BA6" s="405"/>
      <c r="BB6" s="405"/>
      <c r="BC6" s="405"/>
      <c r="BD6" s="405"/>
      <c r="BE6" s="405"/>
      <c r="BF6" s="405"/>
      <c r="BG6" s="405"/>
      <c r="BH6" s="405"/>
      <c r="BI6" s="405"/>
      <c r="BJ6" s="405"/>
      <c r="BK6" s="405"/>
      <c r="BL6" s="405"/>
      <c r="BM6" s="406"/>
      <c r="BN6" s="424">
        <v>289942</v>
      </c>
      <c r="BO6" s="425"/>
      <c r="BP6" s="425"/>
      <c r="BQ6" s="425"/>
      <c r="BR6" s="425"/>
      <c r="BS6" s="425"/>
      <c r="BT6" s="425"/>
      <c r="BU6" s="426"/>
      <c r="BV6" s="424">
        <v>267016</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91.8</v>
      </c>
      <c r="CU6" s="578"/>
      <c r="CV6" s="578"/>
      <c r="CW6" s="578"/>
      <c r="CX6" s="578"/>
      <c r="CY6" s="578"/>
      <c r="CZ6" s="578"/>
      <c r="DA6" s="579"/>
      <c r="DB6" s="577">
        <v>93.4</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44</v>
      </c>
      <c r="AV7" s="482"/>
      <c r="AW7" s="482"/>
      <c r="AX7" s="482"/>
      <c r="AY7" s="404" t="s">
        <v>45</v>
      </c>
      <c r="AZ7" s="405"/>
      <c r="BA7" s="405"/>
      <c r="BB7" s="405"/>
      <c r="BC7" s="405"/>
      <c r="BD7" s="405"/>
      <c r="BE7" s="405"/>
      <c r="BF7" s="405"/>
      <c r="BG7" s="405"/>
      <c r="BH7" s="405"/>
      <c r="BI7" s="405"/>
      <c r="BJ7" s="405"/>
      <c r="BK7" s="405"/>
      <c r="BL7" s="405"/>
      <c r="BM7" s="406"/>
      <c r="BN7" s="424">
        <v>55258</v>
      </c>
      <c r="BO7" s="425"/>
      <c r="BP7" s="425"/>
      <c r="BQ7" s="425"/>
      <c r="BR7" s="425"/>
      <c r="BS7" s="425"/>
      <c r="BT7" s="425"/>
      <c r="BU7" s="426"/>
      <c r="BV7" s="424">
        <v>77083</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9068300</v>
      </c>
      <c r="CU7" s="425"/>
      <c r="CV7" s="425"/>
      <c r="CW7" s="425"/>
      <c r="CX7" s="425"/>
      <c r="CY7" s="425"/>
      <c r="CZ7" s="425"/>
      <c r="DA7" s="426"/>
      <c r="DB7" s="424">
        <v>9187769</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48</v>
      </c>
      <c r="AV8" s="482"/>
      <c r="AW8" s="482"/>
      <c r="AX8" s="482"/>
      <c r="AY8" s="404" t="s">
        <v>49</v>
      </c>
      <c r="AZ8" s="405"/>
      <c r="BA8" s="405"/>
      <c r="BB8" s="405"/>
      <c r="BC8" s="405"/>
      <c r="BD8" s="405"/>
      <c r="BE8" s="405"/>
      <c r="BF8" s="405"/>
      <c r="BG8" s="405"/>
      <c r="BH8" s="405"/>
      <c r="BI8" s="405"/>
      <c r="BJ8" s="405"/>
      <c r="BK8" s="405"/>
      <c r="BL8" s="405"/>
      <c r="BM8" s="406"/>
      <c r="BN8" s="424">
        <v>234684</v>
      </c>
      <c r="BO8" s="425"/>
      <c r="BP8" s="425"/>
      <c r="BQ8" s="425"/>
      <c r="BR8" s="425"/>
      <c r="BS8" s="425"/>
      <c r="BT8" s="425"/>
      <c r="BU8" s="426"/>
      <c r="BV8" s="424">
        <v>189933</v>
      </c>
      <c r="BW8" s="425"/>
      <c r="BX8" s="425"/>
      <c r="BY8" s="425"/>
      <c r="BZ8" s="425"/>
      <c r="CA8" s="425"/>
      <c r="CB8" s="425"/>
      <c r="CC8" s="426"/>
      <c r="CD8" s="433" t="s">
        <v>50</v>
      </c>
      <c r="CE8" s="434"/>
      <c r="CF8" s="434"/>
      <c r="CG8" s="434"/>
      <c r="CH8" s="434"/>
      <c r="CI8" s="434"/>
      <c r="CJ8" s="434"/>
      <c r="CK8" s="434"/>
      <c r="CL8" s="434"/>
      <c r="CM8" s="434"/>
      <c r="CN8" s="434"/>
      <c r="CO8" s="434"/>
      <c r="CP8" s="434"/>
      <c r="CQ8" s="434"/>
      <c r="CR8" s="434"/>
      <c r="CS8" s="435"/>
      <c r="CT8" s="537">
        <v>0.36</v>
      </c>
      <c r="CU8" s="538"/>
      <c r="CV8" s="538"/>
      <c r="CW8" s="538"/>
      <c r="CX8" s="538"/>
      <c r="CY8" s="538"/>
      <c r="CZ8" s="538"/>
      <c r="DA8" s="539"/>
      <c r="DB8" s="537">
        <v>0.37</v>
      </c>
      <c r="DC8" s="538"/>
      <c r="DD8" s="538"/>
      <c r="DE8" s="538"/>
      <c r="DF8" s="538"/>
      <c r="DG8" s="538"/>
      <c r="DH8" s="538"/>
      <c r="DI8" s="539"/>
      <c r="DJ8" s="41"/>
      <c r="DK8" s="41"/>
      <c r="DL8" s="41"/>
      <c r="DM8" s="41"/>
      <c r="DN8" s="41"/>
      <c r="DO8" s="41"/>
    </row>
    <row r="9" spans="1:119" ht="18.75" customHeight="1" thickBot="1" x14ac:dyDescent="0.2">
      <c r="A9" s="42"/>
      <c r="B9" s="566" t="s">
        <v>51</v>
      </c>
      <c r="C9" s="567"/>
      <c r="D9" s="567"/>
      <c r="E9" s="567"/>
      <c r="F9" s="567"/>
      <c r="G9" s="567"/>
      <c r="H9" s="567"/>
      <c r="I9" s="567"/>
      <c r="J9" s="567"/>
      <c r="K9" s="487"/>
      <c r="L9" s="568" t="s">
        <v>52</v>
      </c>
      <c r="M9" s="569"/>
      <c r="N9" s="569"/>
      <c r="O9" s="569"/>
      <c r="P9" s="569"/>
      <c r="Q9" s="570"/>
      <c r="R9" s="571">
        <v>25324</v>
      </c>
      <c r="S9" s="572"/>
      <c r="T9" s="572"/>
      <c r="U9" s="572"/>
      <c r="V9" s="573"/>
      <c r="W9" s="503" t="s">
        <v>53</v>
      </c>
      <c r="X9" s="504"/>
      <c r="Y9" s="504"/>
      <c r="Z9" s="504"/>
      <c r="AA9" s="504"/>
      <c r="AB9" s="504"/>
      <c r="AC9" s="504"/>
      <c r="AD9" s="504"/>
      <c r="AE9" s="504"/>
      <c r="AF9" s="504"/>
      <c r="AG9" s="504"/>
      <c r="AH9" s="504"/>
      <c r="AI9" s="504"/>
      <c r="AJ9" s="504"/>
      <c r="AK9" s="504"/>
      <c r="AL9" s="574"/>
      <c r="AM9" s="493" t="s">
        <v>54</v>
      </c>
      <c r="AN9" s="398"/>
      <c r="AO9" s="398"/>
      <c r="AP9" s="398"/>
      <c r="AQ9" s="398"/>
      <c r="AR9" s="398"/>
      <c r="AS9" s="398"/>
      <c r="AT9" s="399"/>
      <c r="AU9" s="481" t="s">
        <v>40</v>
      </c>
      <c r="AV9" s="482"/>
      <c r="AW9" s="482"/>
      <c r="AX9" s="482"/>
      <c r="AY9" s="404" t="s">
        <v>55</v>
      </c>
      <c r="AZ9" s="405"/>
      <c r="BA9" s="405"/>
      <c r="BB9" s="405"/>
      <c r="BC9" s="405"/>
      <c r="BD9" s="405"/>
      <c r="BE9" s="405"/>
      <c r="BF9" s="405"/>
      <c r="BG9" s="405"/>
      <c r="BH9" s="405"/>
      <c r="BI9" s="405"/>
      <c r="BJ9" s="405"/>
      <c r="BK9" s="405"/>
      <c r="BL9" s="405"/>
      <c r="BM9" s="406"/>
      <c r="BN9" s="424">
        <v>44751</v>
      </c>
      <c r="BO9" s="425"/>
      <c r="BP9" s="425"/>
      <c r="BQ9" s="425"/>
      <c r="BR9" s="425"/>
      <c r="BS9" s="425"/>
      <c r="BT9" s="425"/>
      <c r="BU9" s="426"/>
      <c r="BV9" s="424">
        <v>11384</v>
      </c>
      <c r="BW9" s="425"/>
      <c r="BX9" s="425"/>
      <c r="BY9" s="425"/>
      <c r="BZ9" s="425"/>
      <c r="CA9" s="425"/>
      <c r="CB9" s="425"/>
      <c r="CC9" s="426"/>
      <c r="CD9" s="433" t="s">
        <v>56</v>
      </c>
      <c r="CE9" s="434"/>
      <c r="CF9" s="434"/>
      <c r="CG9" s="434"/>
      <c r="CH9" s="434"/>
      <c r="CI9" s="434"/>
      <c r="CJ9" s="434"/>
      <c r="CK9" s="434"/>
      <c r="CL9" s="434"/>
      <c r="CM9" s="434"/>
      <c r="CN9" s="434"/>
      <c r="CO9" s="434"/>
      <c r="CP9" s="434"/>
      <c r="CQ9" s="434"/>
      <c r="CR9" s="434"/>
      <c r="CS9" s="435"/>
      <c r="CT9" s="394">
        <v>15.4</v>
      </c>
      <c r="CU9" s="395"/>
      <c r="CV9" s="395"/>
      <c r="CW9" s="395"/>
      <c r="CX9" s="395"/>
      <c r="CY9" s="395"/>
      <c r="CZ9" s="395"/>
      <c r="DA9" s="396"/>
      <c r="DB9" s="394">
        <v>23.1</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57</v>
      </c>
      <c r="M10" s="398"/>
      <c r="N10" s="398"/>
      <c r="O10" s="398"/>
      <c r="P10" s="398"/>
      <c r="Q10" s="399"/>
      <c r="R10" s="400">
        <v>27544</v>
      </c>
      <c r="S10" s="401"/>
      <c r="T10" s="401"/>
      <c r="U10" s="401"/>
      <c r="V10" s="403"/>
      <c r="W10" s="575"/>
      <c r="X10" s="386"/>
      <c r="Y10" s="386"/>
      <c r="Z10" s="386"/>
      <c r="AA10" s="386"/>
      <c r="AB10" s="386"/>
      <c r="AC10" s="386"/>
      <c r="AD10" s="386"/>
      <c r="AE10" s="386"/>
      <c r="AF10" s="386"/>
      <c r="AG10" s="386"/>
      <c r="AH10" s="386"/>
      <c r="AI10" s="386"/>
      <c r="AJ10" s="386"/>
      <c r="AK10" s="386"/>
      <c r="AL10" s="576"/>
      <c r="AM10" s="493" t="s">
        <v>58</v>
      </c>
      <c r="AN10" s="398"/>
      <c r="AO10" s="398"/>
      <c r="AP10" s="398"/>
      <c r="AQ10" s="398"/>
      <c r="AR10" s="398"/>
      <c r="AS10" s="398"/>
      <c r="AT10" s="399"/>
      <c r="AU10" s="481" t="s">
        <v>59</v>
      </c>
      <c r="AV10" s="482"/>
      <c r="AW10" s="482"/>
      <c r="AX10" s="482"/>
      <c r="AY10" s="404" t="s">
        <v>60</v>
      </c>
      <c r="AZ10" s="405"/>
      <c r="BA10" s="405"/>
      <c r="BB10" s="405"/>
      <c r="BC10" s="405"/>
      <c r="BD10" s="405"/>
      <c r="BE10" s="405"/>
      <c r="BF10" s="405"/>
      <c r="BG10" s="405"/>
      <c r="BH10" s="405"/>
      <c r="BI10" s="405"/>
      <c r="BJ10" s="405"/>
      <c r="BK10" s="405"/>
      <c r="BL10" s="405"/>
      <c r="BM10" s="406"/>
      <c r="BN10" s="424">
        <v>95306</v>
      </c>
      <c r="BO10" s="425"/>
      <c r="BP10" s="425"/>
      <c r="BQ10" s="425"/>
      <c r="BR10" s="425"/>
      <c r="BS10" s="425"/>
      <c r="BT10" s="425"/>
      <c r="BU10" s="426"/>
      <c r="BV10" s="424">
        <v>6294</v>
      </c>
      <c r="BW10" s="425"/>
      <c r="BX10" s="425"/>
      <c r="BY10" s="425"/>
      <c r="BZ10" s="425"/>
      <c r="CA10" s="425"/>
      <c r="CB10" s="425"/>
      <c r="CC10" s="426"/>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2" t="s">
        <v>62</v>
      </c>
      <c r="M11" s="473"/>
      <c r="N11" s="473"/>
      <c r="O11" s="473"/>
      <c r="P11" s="473"/>
      <c r="Q11" s="474"/>
      <c r="R11" s="563" t="s">
        <v>63</v>
      </c>
      <c r="S11" s="564"/>
      <c r="T11" s="564"/>
      <c r="U11" s="564"/>
      <c r="V11" s="565"/>
      <c r="W11" s="575"/>
      <c r="X11" s="386"/>
      <c r="Y11" s="386"/>
      <c r="Z11" s="386"/>
      <c r="AA11" s="386"/>
      <c r="AB11" s="386"/>
      <c r="AC11" s="386"/>
      <c r="AD11" s="386"/>
      <c r="AE11" s="386"/>
      <c r="AF11" s="386"/>
      <c r="AG11" s="386"/>
      <c r="AH11" s="386"/>
      <c r="AI11" s="386"/>
      <c r="AJ11" s="386"/>
      <c r="AK11" s="386"/>
      <c r="AL11" s="576"/>
      <c r="AM11" s="493" t="s">
        <v>64</v>
      </c>
      <c r="AN11" s="398"/>
      <c r="AO11" s="398"/>
      <c r="AP11" s="398"/>
      <c r="AQ11" s="398"/>
      <c r="AR11" s="398"/>
      <c r="AS11" s="398"/>
      <c r="AT11" s="399"/>
      <c r="AU11" s="481" t="s">
        <v>59</v>
      </c>
      <c r="AV11" s="482"/>
      <c r="AW11" s="482"/>
      <c r="AX11" s="482"/>
      <c r="AY11" s="404" t="s">
        <v>65</v>
      </c>
      <c r="AZ11" s="405"/>
      <c r="BA11" s="405"/>
      <c r="BB11" s="405"/>
      <c r="BC11" s="405"/>
      <c r="BD11" s="405"/>
      <c r="BE11" s="405"/>
      <c r="BF11" s="405"/>
      <c r="BG11" s="405"/>
      <c r="BH11" s="405"/>
      <c r="BI11" s="405"/>
      <c r="BJ11" s="405"/>
      <c r="BK11" s="405"/>
      <c r="BL11" s="405"/>
      <c r="BM11" s="406"/>
      <c r="BN11" s="424">
        <v>3</v>
      </c>
      <c r="BO11" s="425"/>
      <c r="BP11" s="425"/>
      <c r="BQ11" s="425"/>
      <c r="BR11" s="425"/>
      <c r="BS11" s="425"/>
      <c r="BT11" s="425"/>
      <c r="BU11" s="426"/>
      <c r="BV11" s="424">
        <v>586879</v>
      </c>
      <c r="BW11" s="425"/>
      <c r="BX11" s="425"/>
      <c r="BY11" s="425"/>
      <c r="BZ11" s="425"/>
      <c r="CA11" s="425"/>
      <c r="CB11" s="425"/>
      <c r="CC11" s="426"/>
      <c r="CD11" s="433" t="s">
        <v>66</v>
      </c>
      <c r="CE11" s="434"/>
      <c r="CF11" s="434"/>
      <c r="CG11" s="434"/>
      <c r="CH11" s="434"/>
      <c r="CI11" s="434"/>
      <c r="CJ11" s="434"/>
      <c r="CK11" s="434"/>
      <c r="CL11" s="434"/>
      <c r="CM11" s="434"/>
      <c r="CN11" s="434"/>
      <c r="CO11" s="434"/>
      <c r="CP11" s="434"/>
      <c r="CQ11" s="434"/>
      <c r="CR11" s="434"/>
      <c r="CS11" s="435"/>
      <c r="CT11" s="537" t="s">
        <v>68</v>
      </c>
      <c r="CU11" s="538"/>
      <c r="CV11" s="538"/>
      <c r="CW11" s="538"/>
      <c r="CX11" s="538"/>
      <c r="CY11" s="538"/>
      <c r="CZ11" s="538"/>
      <c r="DA11" s="539"/>
      <c r="DB11" s="537" t="s">
        <v>68</v>
      </c>
      <c r="DC11" s="538"/>
      <c r="DD11" s="538"/>
      <c r="DE11" s="538"/>
      <c r="DF11" s="538"/>
      <c r="DG11" s="538"/>
      <c r="DH11" s="538"/>
      <c r="DI11" s="539"/>
      <c r="DJ11" s="41"/>
      <c r="DK11" s="41"/>
      <c r="DL11" s="41"/>
      <c r="DM11" s="41"/>
      <c r="DN11" s="41"/>
      <c r="DO11" s="41"/>
    </row>
    <row r="12" spans="1:119" ht="18.75" customHeight="1" x14ac:dyDescent="0.15">
      <c r="A12" s="42"/>
      <c r="B12" s="540" t="s">
        <v>69</v>
      </c>
      <c r="C12" s="541"/>
      <c r="D12" s="541"/>
      <c r="E12" s="541"/>
      <c r="F12" s="541"/>
      <c r="G12" s="541"/>
      <c r="H12" s="541"/>
      <c r="I12" s="541"/>
      <c r="J12" s="541"/>
      <c r="K12" s="542"/>
      <c r="L12" s="549" t="s">
        <v>70</v>
      </c>
      <c r="M12" s="550"/>
      <c r="N12" s="550"/>
      <c r="O12" s="550"/>
      <c r="P12" s="550"/>
      <c r="Q12" s="551"/>
      <c r="R12" s="552">
        <v>24291</v>
      </c>
      <c r="S12" s="553"/>
      <c r="T12" s="553"/>
      <c r="U12" s="553"/>
      <c r="V12" s="554"/>
      <c r="W12" s="555" t="s">
        <v>24</v>
      </c>
      <c r="X12" s="482"/>
      <c r="Y12" s="482"/>
      <c r="Z12" s="482"/>
      <c r="AA12" s="482"/>
      <c r="AB12" s="556"/>
      <c r="AC12" s="557" t="s">
        <v>71</v>
      </c>
      <c r="AD12" s="558"/>
      <c r="AE12" s="558"/>
      <c r="AF12" s="558"/>
      <c r="AG12" s="559"/>
      <c r="AH12" s="557" t="s">
        <v>72</v>
      </c>
      <c r="AI12" s="558"/>
      <c r="AJ12" s="558"/>
      <c r="AK12" s="558"/>
      <c r="AL12" s="560"/>
      <c r="AM12" s="493" t="s">
        <v>73</v>
      </c>
      <c r="AN12" s="398"/>
      <c r="AO12" s="398"/>
      <c r="AP12" s="398"/>
      <c r="AQ12" s="398"/>
      <c r="AR12" s="398"/>
      <c r="AS12" s="398"/>
      <c r="AT12" s="399"/>
      <c r="AU12" s="481" t="s">
        <v>40</v>
      </c>
      <c r="AV12" s="482"/>
      <c r="AW12" s="482"/>
      <c r="AX12" s="482"/>
      <c r="AY12" s="404" t="s">
        <v>74</v>
      </c>
      <c r="AZ12" s="405"/>
      <c r="BA12" s="405"/>
      <c r="BB12" s="405"/>
      <c r="BC12" s="405"/>
      <c r="BD12" s="405"/>
      <c r="BE12" s="405"/>
      <c r="BF12" s="405"/>
      <c r="BG12" s="405"/>
      <c r="BH12" s="405"/>
      <c r="BI12" s="405"/>
      <c r="BJ12" s="405"/>
      <c r="BK12" s="405"/>
      <c r="BL12" s="405"/>
      <c r="BM12" s="406"/>
      <c r="BN12" s="424">
        <v>499446</v>
      </c>
      <c r="BO12" s="425"/>
      <c r="BP12" s="425"/>
      <c r="BQ12" s="425"/>
      <c r="BR12" s="425"/>
      <c r="BS12" s="425"/>
      <c r="BT12" s="425"/>
      <c r="BU12" s="426"/>
      <c r="BV12" s="424">
        <v>78168</v>
      </c>
      <c r="BW12" s="425"/>
      <c r="BX12" s="425"/>
      <c r="BY12" s="425"/>
      <c r="BZ12" s="425"/>
      <c r="CA12" s="425"/>
      <c r="CB12" s="425"/>
      <c r="CC12" s="426"/>
      <c r="CD12" s="433" t="s">
        <v>75</v>
      </c>
      <c r="CE12" s="434"/>
      <c r="CF12" s="434"/>
      <c r="CG12" s="434"/>
      <c r="CH12" s="434"/>
      <c r="CI12" s="434"/>
      <c r="CJ12" s="434"/>
      <c r="CK12" s="434"/>
      <c r="CL12" s="434"/>
      <c r="CM12" s="434"/>
      <c r="CN12" s="434"/>
      <c r="CO12" s="434"/>
      <c r="CP12" s="434"/>
      <c r="CQ12" s="434"/>
      <c r="CR12" s="434"/>
      <c r="CS12" s="435"/>
      <c r="CT12" s="537" t="s">
        <v>76</v>
      </c>
      <c r="CU12" s="538"/>
      <c r="CV12" s="538"/>
      <c r="CW12" s="538"/>
      <c r="CX12" s="538"/>
      <c r="CY12" s="538"/>
      <c r="CZ12" s="538"/>
      <c r="DA12" s="539"/>
      <c r="DB12" s="537" t="s">
        <v>76</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77</v>
      </c>
      <c r="N13" s="525"/>
      <c r="O13" s="525"/>
      <c r="P13" s="525"/>
      <c r="Q13" s="526"/>
      <c r="R13" s="527">
        <v>24192</v>
      </c>
      <c r="S13" s="528"/>
      <c r="T13" s="528"/>
      <c r="U13" s="528"/>
      <c r="V13" s="529"/>
      <c r="W13" s="515" t="s">
        <v>78</v>
      </c>
      <c r="X13" s="439"/>
      <c r="Y13" s="439"/>
      <c r="Z13" s="439"/>
      <c r="AA13" s="439"/>
      <c r="AB13" s="440"/>
      <c r="AC13" s="400">
        <v>1245</v>
      </c>
      <c r="AD13" s="401"/>
      <c r="AE13" s="401"/>
      <c r="AF13" s="401"/>
      <c r="AG13" s="402"/>
      <c r="AH13" s="400">
        <v>1080</v>
      </c>
      <c r="AI13" s="401"/>
      <c r="AJ13" s="401"/>
      <c r="AK13" s="401"/>
      <c r="AL13" s="403"/>
      <c r="AM13" s="493" t="s">
        <v>79</v>
      </c>
      <c r="AN13" s="398"/>
      <c r="AO13" s="398"/>
      <c r="AP13" s="398"/>
      <c r="AQ13" s="398"/>
      <c r="AR13" s="398"/>
      <c r="AS13" s="398"/>
      <c r="AT13" s="399"/>
      <c r="AU13" s="481" t="s">
        <v>59</v>
      </c>
      <c r="AV13" s="482"/>
      <c r="AW13" s="482"/>
      <c r="AX13" s="482"/>
      <c r="AY13" s="404" t="s">
        <v>80</v>
      </c>
      <c r="AZ13" s="405"/>
      <c r="BA13" s="405"/>
      <c r="BB13" s="405"/>
      <c r="BC13" s="405"/>
      <c r="BD13" s="405"/>
      <c r="BE13" s="405"/>
      <c r="BF13" s="405"/>
      <c r="BG13" s="405"/>
      <c r="BH13" s="405"/>
      <c r="BI13" s="405"/>
      <c r="BJ13" s="405"/>
      <c r="BK13" s="405"/>
      <c r="BL13" s="405"/>
      <c r="BM13" s="406"/>
      <c r="BN13" s="424">
        <v>-359386</v>
      </c>
      <c r="BO13" s="425"/>
      <c r="BP13" s="425"/>
      <c r="BQ13" s="425"/>
      <c r="BR13" s="425"/>
      <c r="BS13" s="425"/>
      <c r="BT13" s="425"/>
      <c r="BU13" s="426"/>
      <c r="BV13" s="424">
        <v>526389</v>
      </c>
      <c r="BW13" s="425"/>
      <c r="BX13" s="425"/>
      <c r="BY13" s="425"/>
      <c r="BZ13" s="425"/>
      <c r="CA13" s="425"/>
      <c r="CB13" s="425"/>
      <c r="CC13" s="426"/>
      <c r="CD13" s="433" t="s">
        <v>81</v>
      </c>
      <c r="CE13" s="434"/>
      <c r="CF13" s="434"/>
      <c r="CG13" s="434"/>
      <c r="CH13" s="434"/>
      <c r="CI13" s="434"/>
      <c r="CJ13" s="434"/>
      <c r="CK13" s="434"/>
      <c r="CL13" s="434"/>
      <c r="CM13" s="434"/>
      <c r="CN13" s="434"/>
      <c r="CO13" s="434"/>
      <c r="CP13" s="434"/>
      <c r="CQ13" s="434"/>
      <c r="CR13" s="434"/>
      <c r="CS13" s="435"/>
      <c r="CT13" s="394">
        <v>9.1999999999999993</v>
      </c>
      <c r="CU13" s="395"/>
      <c r="CV13" s="395"/>
      <c r="CW13" s="395"/>
      <c r="CX13" s="395"/>
      <c r="CY13" s="395"/>
      <c r="CZ13" s="395"/>
      <c r="DA13" s="396"/>
      <c r="DB13" s="394">
        <v>9.6999999999999993</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82</v>
      </c>
      <c r="M14" s="561"/>
      <c r="N14" s="561"/>
      <c r="O14" s="561"/>
      <c r="P14" s="561"/>
      <c r="Q14" s="562"/>
      <c r="R14" s="527">
        <v>24707</v>
      </c>
      <c r="S14" s="528"/>
      <c r="T14" s="528"/>
      <c r="U14" s="528"/>
      <c r="V14" s="529"/>
      <c r="W14" s="530"/>
      <c r="X14" s="442"/>
      <c r="Y14" s="442"/>
      <c r="Z14" s="442"/>
      <c r="AA14" s="442"/>
      <c r="AB14" s="443"/>
      <c r="AC14" s="520">
        <v>10.199999999999999</v>
      </c>
      <c r="AD14" s="521"/>
      <c r="AE14" s="521"/>
      <c r="AF14" s="521"/>
      <c r="AG14" s="522"/>
      <c r="AH14" s="520">
        <v>8.4</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83</v>
      </c>
      <c r="CE14" s="431"/>
      <c r="CF14" s="431"/>
      <c r="CG14" s="431"/>
      <c r="CH14" s="431"/>
      <c r="CI14" s="431"/>
      <c r="CJ14" s="431"/>
      <c r="CK14" s="431"/>
      <c r="CL14" s="431"/>
      <c r="CM14" s="431"/>
      <c r="CN14" s="431"/>
      <c r="CO14" s="431"/>
      <c r="CP14" s="431"/>
      <c r="CQ14" s="431"/>
      <c r="CR14" s="431"/>
      <c r="CS14" s="432"/>
      <c r="CT14" s="531">
        <v>79.099999999999994</v>
      </c>
      <c r="CU14" s="532"/>
      <c r="CV14" s="532"/>
      <c r="CW14" s="532"/>
      <c r="CX14" s="532"/>
      <c r="CY14" s="532"/>
      <c r="CZ14" s="532"/>
      <c r="DA14" s="533"/>
      <c r="DB14" s="531">
        <v>72.7</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84</v>
      </c>
      <c r="N15" s="525"/>
      <c r="O15" s="525"/>
      <c r="P15" s="525"/>
      <c r="Q15" s="526"/>
      <c r="R15" s="527">
        <v>24615</v>
      </c>
      <c r="S15" s="528"/>
      <c r="T15" s="528"/>
      <c r="U15" s="528"/>
      <c r="V15" s="529"/>
      <c r="W15" s="515" t="s">
        <v>85</v>
      </c>
      <c r="X15" s="439"/>
      <c r="Y15" s="439"/>
      <c r="Z15" s="439"/>
      <c r="AA15" s="439"/>
      <c r="AB15" s="440"/>
      <c r="AC15" s="400">
        <v>4825</v>
      </c>
      <c r="AD15" s="401"/>
      <c r="AE15" s="401"/>
      <c r="AF15" s="401"/>
      <c r="AG15" s="402"/>
      <c r="AH15" s="400">
        <v>5724</v>
      </c>
      <c r="AI15" s="401"/>
      <c r="AJ15" s="401"/>
      <c r="AK15" s="401"/>
      <c r="AL15" s="403"/>
      <c r="AM15" s="493"/>
      <c r="AN15" s="398"/>
      <c r="AO15" s="398"/>
      <c r="AP15" s="398"/>
      <c r="AQ15" s="398"/>
      <c r="AR15" s="398"/>
      <c r="AS15" s="398"/>
      <c r="AT15" s="399"/>
      <c r="AU15" s="481"/>
      <c r="AV15" s="482"/>
      <c r="AW15" s="482"/>
      <c r="AX15" s="482"/>
      <c r="AY15" s="416" t="s">
        <v>86</v>
      </c>
      <c r="AZ15" s="417"/>
      <c r="BA15" s="417"/>
      <c r="BB15" s="417"/>
      <c r="BC15" s="417"/>
      <c r="BD15" s="417"/>
      <c r="BE15" s="417"/>
      <c r="BF15" s="417"/>
      <c r="BG15" s="417"/>
      <c r="BH15" s="417"/>
      <c r="BI15" s="417"/>
      <c r="BJ15" s="417"/>
      <c r="BK15" s="417"/>
      <c r="BL15" s="417"/>
      <c r="BM15" s="418"/>
      <c r="BN15" s="419">
        <v>2729947</v>
      </c>
      <c r="BO15" s="420"/>
      <c r="BP15" s="420"/>
      <c r="BQ15" s="420"/>
      <c r="BR15" s="420"/>
      <c r="BS15" s="420"/>
      <c r="BT15" s="420"/>
      <c r="BU15" s="421"/>
      <c r="BV15" s="419">
        <v>2791917</v>
      </c>
      <c r="BW15" s="420"/>
      <c r="BX15" s="420"/>
      <c r="BY15" s="420"/>
      <c r="BZ15" s="420"/>
      <c r="CA15" s="420"/>
      <c r="CB15" s="420"/>
      <c r="CC15" s="421"/>
      <c r="CD15" s="534" t="s">
        <v>87</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88</v>
      </c>
      <c r="M16" s="518"/>
      <c r="N16" s="518"/>
      <c r="O16" s="518"/>
      <c r="P16" s="518"/>
      <c r="Q16" s="519"/>
      <c r="R16" s="512" t="s">
        <v>89</v>
      </c>
      <c r="S16" s="513"/>
      <c r="T16" s="513"/>
      <c r="U16" s="513"/>
      <c r="V16" s="514"/>
      <c r="W16" s="530"/>
      <c r="X16" s="442"/>
      <c r="Y16" s="442"/>
      <c r="Z16" s="442"/>
      <c r="AA16" s="442"/>
      <c r="AB16" s="443"/>
      <c r="AC16" s="520">
        <v>39.4</v>
      </c>
      <c r="AD16" s="521"/>
      <c r="AE16" s="521"/>
      <c r="AF16" s="521"/>
      <c r="AG16" s="522"/>
      <c r="AH16" s="520">
        <v>44.3</v>
      </c>
      <c r="AI16" s="521"/>
      <c r="AJ16" s="521"/>
      <c r="AK16" s="521"/>
      <c r="AL16" s="523"/>
      <c r="AM16" s="493"/>
      <c r="AN16" s="398"/>
      <c r="AO16" s="398"/>
      <c r="AP16" s="398"/>
      <c r="AQ16" s="398"/>
      <c r="AR16" s="398"/>
      <c r="AS16" s="398"/>
      <c r="AT16" s="399"/>
      <c r="AU16" s="481"/>
      <c r="AV16" s="482"/>
      <c r="AW16" s="482"/>
      <c r="AX16" s="482"/>
      <c r="AY16" s="404" t="s">
        <v>90</v>
      </c>
      <c r="AZ16" s="405"/>
      <c r="BA16" s="405"/>
      <c r="BB16" s="405"/>
      <c r="BC16" s="405"/>
      <c r="BD16" s="405"/>
      <c r="BE16" s="405"/>
      <c r="BF16" s="405"/>
      <c r="BG16" s="405"/>
      <c r="BH16" s="405"/>
      <c r="BI16" s="405"/>
      <c r="BJ16" s="405"/>
      <c r="BK16" s="405"/>
      <c r="BL16" s="405"/>
      <c r="BM16" s="406"/>
      <c r="BN16" s="424">
        <v>7854978</v>
      </c>
      <c r="BO16" s="425"/>
      <c r="BP16" s="425"/>
      <c r="BQ16" s="425"/>
      <c r="BR16" s="425"/>
      <c r="BS16" s="425"/>
      <c r="BT16" s="425"/>
      <c r="BU16" s="426"/>
      <c r="BV16" s="424">
        <v>7730019</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91</v>
      </c>
      <c r="N17" s="510"/>
      <c r="O17" s="510"/>
      <c r="P17" s="510"/>
      <c r="Q17" s="511"/>
      <c r="R17" s="512" t="s">
        <v>89</v>
      </c>
      <c r="S17" s="513"/>
      <c r="T17" s="513"/>
      <c r="U17" s="513"/>
      <c r="V17" s="514"/>
      <c r="W17" s="515" t="s">
        <v>92</v>
      </c>
      <c r="X17" s="439"/>
      <c r="Y17" s="439"/>
      <c r="Z17" s="439"/>
      <c r="AA17" s="439"/>
      <c r="AB17" s="440"/>
      <c r="AC17" s="400">
        <v>6181</v>
      </c>
      <c r="AD17" s="401"/>
      <c r="AE17" s="401"/>
      <c r="AF17" s="401"/>
      <c r="AG17" s="402"/>
      <c r="AH17" s="400">
        <v>6125</v>
      </c>
      <c r="AI17" s="401"/>
      <c r="AJ17" s="401"/>
      <c r="AK17" s="401"/>
      <c r="AL17" s="403"/>
      <c r="AM17" s="493"/>
      <c r="AN17" s="398"/>
      <c r="AO17" s="398"/>
      <c r="AP17" s="398"/>
      <c r="AQ17" s="398"/>
      <c r="AR17" s="398"/>
      <c r="AS17" s="398"/>
      <c r="AT17" s="399"/>
      <c r="AU17" s="481"/>
      <c r="AV17" s="482"/>
      <c r="AW17" s="482"/>
      <c r="AX17" s="482"/>
      <c r="AY17" s="404" t="s">
        <v>93</v>
      </c>
      <c r="AZ17" s="405"/>
      <c r="BA17" s="405"/>
      <c r="BB17" s="405"/>
      <c r="BC17" s="405"/>
      <c r="BD17" s="405"/>
      <c r="BE17" s="405"/>
      <c r="BF17" s="405"/>
      <c r="BG17" s="405"/>
      <c r="BH17" s="405"/>
      <c r="BI17" s="405"/>
      <c r="BJ17" s="405"/>
      <c r="BK17" s="405"/>
      <c r="BL17" s="405"/>
      <c r="BM17" s="406"/>
      <c r="BN17" s="424">
        <v>3443728</v>
      </c>
      <c r="BO17" s="425"/>
      <c r="BP17" s="425"/>
      <c r="BQ17" s="425"/>
      <c r="BR17" s="425"/>
      <c r="BS17" s="425"/>
      <c r="BT17" s="425"/>
      <c r="BU17" s="426"/>
      <c r="BV17" s="424">
        <v>3517622</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94</v>
      </c>
      <c r="C18" s="487"/>
      <c r="D18" s="487"/>
      <c r="E18" s="488"/>
      <c r="F18" s="488"/>
      <c r="G18" s="488"/>
      <c r="H18" s="488"/>
      <c r="I18" s="488"/>
      <c r="J18" s="488"/>
      <c r="K18" s="488"/>
      <c r="L18" s="489">
        <v>241.13</v>
      </c>
      <c r="M18" s="489"/>
      <c r="N18" s="489"/>
      <c r="O18" s="489"/>
      <c r="P18" s="489"/>
      <c r="Q18" s="489"/>
      <c r="R18" s="490"/>
      <c r="S18" s="490"/>
      <c r="T18" s="490"/>
      <c r="U18" s="490"/>
      <c r="V18" s="491"/>
      <c r="W18" s="505"/>
      <c r="X18" s="506"/>
      <c r="Y18" s="506"/>
      <c r="Z18" s="506"/>
      <c r="AA18" s="506"/>
      <c r="AB18" s="516"/>
      <c r="AC18" s="388">
        <v>50.5</v>
      </c>
      <c r="AD18" s="389"/>
      <c r="AE18" s="389"/>
      <c r="AF18" s="389"/>
      <c r="AG18" s="492"/>
      <c r="AH18" s="388">
        <v>47.4</v>
      </c>
      <c r="AI18" s="389"/>
      <c r="AJ18" s="389"/>
      <c r="AK18" s="389"/>
      <c r="AL18" s="390"/>
      <c r="AM18" s="493"/>
      <c r="AN18" s="398"/>
      <c r="AO18" s="398"/>
      <c r="AP18" s="398"/>
      <c r="AQ18" s="398"/>
      <c r="AR18" s="398"/>
      <c r="AS18" s="398"/>
      <c r="AT18" s="399"/>
      <c r="AU18" s="481"/>
      <c r="AV18" s="482"/>
      <c r="AW18" s="482"/>
      <c r="AX18" s="482"/>
      <c r="AY18" s="404" t="s">
        <v>95</v>
      </c>
      <c r="AZ18" s="405"/>
      <c r="BA18" s="405"/>
      <c r="BB18" s="405"/>
      <c r="BC18" s="405"/>
      <c r="BD18" s="405"/>
      <c r="BE18" s="405"/>
      <c r="BF18" s="405"/>
      <c r="BG18" s="405"/>
      <c r="BH18" s="405"/>
      <c r="BI18" s="405"/>
      <c r="BJ18" s="405"/>
      <c r="BK18" s="405"/>
      <c r="BL18" s="405"/>
      <c r="BM18" s="406"/>
      <c r="BN18" s="424">
        <v>8126597</v>
      </c>
      <c r="BO18" s="425"/>
      <c r="BP18" s="425"/>
      <c r="BQ18" s="425"/>
      <c r="BR18" s="425"/>
      <c r="BS18" s="425"/>
      <c r="BT18" s="425"/>
      <c r="BU18" s="426"/>
      <c r="BV18" s="424">
        <v>8241063</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96</v>
      </c>
      <c r="C19" s="487"/>
      <c r="D19" s="487"/>
      <c r="E19" s="488"/>
      <c r="F19" s="488"/>
      <c r="G19" s="488"/>
      <c r="H19" s="488"/>
      <c r="I19" s="488"/>
      <c r="J19" s="488"/>
      <c r="K19" s="488"/>
      <c r="L19" s="494">
        <v>105</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97</v>
      </c>
      <c r="AZ19" s="405"/>
      <c r="BA19" s="405"/>
      <c r="BB19" s="405"/>
      <c r="BC19" s="405"/>
      <c r="BD19" s="405"/>
      <c r="BE19" s="405"/>
      <c r="BF19" s="405"/>
      <c r="BG19" s="405"/>
      <c r="BH19" s="405"/>
      <c r="BI19" s="405"/>
      <c r="BJ19" s="405"/>
      <c r="BK19" s="405"/>
      <c r="BL19" s="405"/>
      <c r="BM19" s="406"/>
      <c r="BN19" s="424">
        <v>10354268</v>
      </c>
      <c r="BO19" s="425"/>
      <c r="BP19" s="425"/>
      <c r="BQ19" s="425"/>
      <c r="BR19" s="425"/>
      <c r="BS19" s="425"/>
      <c r="BT19" s="425"/>
      <c r="BU19" s="426"/>
      <c r="BV19" s="424">
        <v>10044489</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98</v>
      </c>
      <c r="C20" s="487"/>
      <c r="D20" s="487"/>
      <c r="E20" s="488"/>
      <c r="F20" s="488"/>
      <c r="G20" s="488"/>
      <c r="H20" s="488"/>
      <c r="I20" s="488"/>
      <c r="J20" s="488"/>
      <c r="K20" s="488"/>
      <c r="L20" s="494">
        <v>8804</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99</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5" t="s">
        <v>100</v>
      </c>
      <c r="C22" s="456"/>
      <c r="D22" s="457"/>
      <c r="E22" s="464" t="s">
        <v>24</v>
      </c>
      <c r="F22" s="439"/>
      <c r="G22" s="439"/>
      <c r="H22" s="439"/>
      <c r="I22" s="439"/>
      <c r="J22" s="439"/>
      <c r="K22" s="440"/>
      <c r="L22" s="464" t="s">
        <v>101</v>
      </c>
      <c r="M22" s="439"/>
      <c r="N22" s="439"/>
      <c r="O22" s="439"/>
      <c r="P22" s="440"/>
      <c r="Q22" s="449" t="s">
        <v>102</v>
      </c>
      <c r="R22" s="450"/>
      <c r="S22" s="450"/>
      <c r="T22" s="450"/>
      <c r="U22" s="450"/>
      <c r="V22" s="465"/>
      <c r="W22" s="467" t="s">
        <v>103</v>
      </c>
      <c r="X22" s="456"/>
      <c r="Y22" s="457"/>
      <c r="Z22" s="464" t="s">
        <v>24</v>
      </c>
      <c r="AA22" s="439"/>
      <c r="AB22" s="439"/>
      <c r="AC22" s="439"/>
      <c r="AD22" s="439"/>
      <c r="AE22" s="439"/>
      <c r="AF22" s="439"/>
      <c r="AG22" s="440"/>
      <c r="AH22" s="438" t="s">
        <v>104</v>
      </c>
      <c r="AI22" s="439"/>
      <c r="AJ22" s="439"/>
      <c r="AK22" s="439"/>
      <c r="AL22" s="440"/>
      <c r="AM22" s="438" t="s">
        <v>105</v>
      </c>
      <c r="AN22" s="444"/>
      <c r="AO22" s="444"/>
      <c r="AP22" s="444"/>
      <c r="AQ22" s="444"/>
      <c r="AR22" s="445"/>
      <c r="AS22" s="449" t="s">
        <v>102</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106</v>
      </c>
      <c r="AZ23" s="417"/>
      <c r="BA23" s="417"/>
      <c r="BB23" s="417"/>
      <c r="BC23" s="417"/>
      <c r="BD23" s="417"/>
      <c r="BE23" s="417"/>
      <c r="BF23" s="417"/>
      <c r="BG23" s="417"/>
      <c r="BH23" s="417"/>
      <c r="BI23" s="417"/>
      <c r="BJ23" s="417"/>
      <c r="BK23" s="417"/>
      <c r="BL23" s="417"/>
      <c r="BM23" s="418"/>
      <c r="BN23" s="424">
        <v>14478021</v>
      </c>
      <c r="BO23" s="425"/>
      <c r="BP23" s="425"/>
      <c r="BQ23" s="425"/>
      <c r="BR23" s="425"/>
      <c r="BS23" s="425"/>
      <c r="BT23" s="425"/>
      <c r="BU23" s="426"/>
      <c r="BV23" s="424">
        <v>15125598</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8"/>
      <c r="C24" s="459"/>
      <c r="D24" s="460"/>
      <c r="E24" s="397" t="s">
        <v>107</v>
      </c>
      <c r="F24" s="398"/>
      <c r="G24" s="398"/>
      <c r="H24" s="398"/>
      <c r="I24" s="398"/>
      <c r="J24" s="398"/>
      <c r="K24" s="399"/>
      <c r="L24" s="400">
        <v>1</v>
      </c>
      <c r="M24" s="401"/>
      <c r="N24" s="401"/>
      <c r="O24" s="401"/>
      <c r="P24" s="402"/>
      <c r="Q24" s="400">
        <v>8360</v>
      </c>
      <c r="R24" s="401"/>
      <c r="S24" s="401"/>
      <c r="T24" s="401"/>
      <c r="U24" s="401"/>
      <c r="V24" s="402"/>
      <c r="W24" s="468"/>
      <c r="X24" s="459"/>
      <c r="Y24" s="460"/>
      <c r="Z24" s="397" t="s">
        <v>108</v>
      </c>
      <c r="AA24" s="398"/>
      <c r="AB24" s="398"/>
      <c r="AC24" s="398"/>
      <c r="AD24" s="398"/>
      <c r="AE24" s="398"/>
      <c r="AF24" s="398"/>
      <c r="AG24" s="399"/>
      <c r="AH24" s="400">
        <v>278</v>
      </c>
      <c r="AI24" s="401"/>
      <c r="AJ24" s="401"/>
      <c r="AK24" s="401"/>
      <c r="AL24" s="402"/>
      <c r="AM24" s="400">
        <v>812594</v>
      </c>
      <c r="AN24" s="401"/>
      <c r="AO24" s="401"/>
      <c r="AP24" s="401"/>
      <c r="AQ24" s="401"/>
      <c r="AR24" s="402"/>
      <c r="AS24" s="400">
        <v>2923</v>
      </c>
      <c r="AT24" s="401"/>
      <c r="AU24" s="401"/>
      <c r="AV24" s="401"/>
      <c r="AW24" s="401"/>
      <c r="AX24" s="403"/>
      <c r="AY24" s="391" t="s">
        <v>109</v>
      </c>
      <c r="AZ24" s="392"/>
      <c r="BA24" s="392"/>
      <c r="BB24" s="392"/>
      <c r="BC24" s="392"/>
      <c r="BD24" s="392"/>
      <c r="BE24" s="392"/>
      <c r="BF24" s="392"/>
      <c r="BG24" s="392"/>
      <c r="BH24" s="392"/>
      <c r="BI24" s="392"/>
      <c r="BJ24" s="392"/>
      <c r="BK24" s="392"/>
      <c r="BL24" s="392"/>
      <c r="BM24" s="393"/>
      <c r="BN24" s="424">
        <v>3745060</v>
      </c>
      <c r="BO24" s="425"/>
      <c r="BP24" s="425"/>
      <c r="BQ24" s="425"/>
      <c r="BR24" s="425"/>
      <c r="BS24" s="425"/>
      <c r="BT24" s="425"/>
      <c r="BU24" s="426"/>
      <c r="BV24" s="424">
        <v>4078006</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8"/>
      <c r="C25" s="459"/>
      <c r="D25" s="460"/>
      <c r="E25" s="397" t="s">
        <v>110</v>
      </c>
      <c r="F25" s="398"/>
      <c r="G25" s="398"/>
      <c r="H25" s="398"/>
      <c r="I25" s="398"/>
      <c r="J25" s="398"/>
      <c r="K25" s="399"/>
      <c r="L25" s="400">
        <v>1</v>
      </c>
      <c r="M25" s="401"/>
      <c r="N25" s="401"/>
      <c r="O25" s="401"/>
      <c r="P25" s="402"/>
      <c r="Q25" s="400">
        <v>6410</v>
      </c>
      <c r="R25" s="401"/>
      <c r="S25" s="401"/>
      <c r="T25" s="401"/>
      <c r="U25" s="401"/>
      <c r="V25" s="402"/>
      <c r="W25" s="468"/>
      <c r="X25" s="459"/>
      <c r="Y25" s="460"/>
      <c r="Z25" s="397" t="s">
        <v>111</v>
      </c>
      <c r="AA25" s="398"/>
      <c r="AB25" s="398"/>
      <c r="AC25" s="398"/>
      <c r="AD25" s="398"/>
      <c r="AE25" s="398"/>
      <c r="AF25" s="398"/>
      <c r="AG25" s="399"/>
      <c r="AH25" s="400">
        <v>59</v>
      </c>
      <c r="AI25" s="401"/>
      <c r="AJ25" s="401"/>
      <c r="AK25" s="401"/>
      <c r="AL25" s="402"/>
      <c r="AM25" s="400">
        <v>156409</v>
      </c>
      <c r="AN25" s="401"/>
      <c r="AO25" s="401"/>
      <c r="AP25" s="401"/>
      <c r="AQ25" s="401"/>
      <c r="AR25" s="402"/>
      <c r="AS25" s="400">
        <v>2651</v>
      </c>
      <c r="AT25" s="401"/>
      <c r="AU25" s="401"/>
      <c r="AV25" s="401"/>
      <c r="AW25" s="401"/>
      <c r="AX25" s="403"/>
      <c r="AY25" s="416" t="s">
        <v>112</v>
      </c>
      <c r="AZ25" s="417"/>
      <c r="BA25" s="417"/>
      <c r="BB25" s="417"/>
      <c r="BC25" s="417"/>
      <c r="BD25" s="417"/>
      <c r="BE25" s="417"/>
      <c r="BF25" s="417"/>
      <c r="BG25" s="417"/>
      <c r="BH25" s="417"/>
      <c r="BI25" s="417"/>
      <c r="BJ25" s="417"/>
      <c r="BK25" s="417"/>
      <c r="BL25" s="417"/>
      <c r="BM25" s="418"/>
      <c r="BN25" s="419">
        <v>60834</v>
      </c>
      <c r="BO25" s="420"/>
      <c r="BP25" s="420"/>
      <c r="BQ25" s="420"/>
      <c r="BR25" s="420"/>
      <c r="BS25" s="420"/>
      <c r="BT25" s="420"/>
      <c r="BU25" s="421"/>
      <c r="BV25" s="419">
        <v>61573</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8"/>
      <c r="C26" s="459"/>
      <c r="D26" s="460"/>
      <c r="E26" s="397" t="s">
        <v>113</v>
      </c>
      <c r="F26" s="398"/>
      <c r="G26" s="398"/>
      <c r="H26" s="398"/>
      <c r="I26" s="398"/>
      <c r="J26" s="398"/>
      <c r="K26" s="399"/>
      <c r="L26" s="400">
        <v>1</v>
      </c>
      <c r="M26" s="401"/>
      <c r="N26" s="401"/>
      <c r="O26" s="401"/>
      <c r="P26" s="402"/>
      <c r="Q26" s="400">
        <v>5710</v>
      </c>
      <c r="R26" s="401"/>
      <c r="S26" s="401"/>
      <c r="T26" s="401"/>
      <c r="U26" s="401"/>
      <c r="V26" s="402"/>
      <c r="W26" s="468"/>
      <c r="X26" s="459"/>
      <c r="Y26" s="460"/>
      <c r="Z26" s="397" t="s">
        <v>114</v>
      </c>
      <c r="AA26" s="436"/>
      <c r="AB26" s="436"/>
      <c r="AC26" s="436"/>
      <c r="AD26" s="436"/>
      <c r="AE26" s="436"/>
      <c r="AF26" s="436"/>
      <c r="AG26" s="437"/>
      <c r="AH26" s="400">
        <v>13</v>
      </c>
      <c r="AI26" s="401"/>
      <c r="AJ26" s="401"/>
      <c r="AK26" s="401"/>
      <c r="AL26" s="402"/>
      <c r="AM26" s="400">
        <v>37609</v>
      </c>
      <c r="AN26" s="401"/>
      <c r="AO26" s="401"/>
      <c r="AP26" s="401"/>
      <c r="AQ26" s="401"/>
      <c r="AR26" s="402"/>
      <c r="AS26" s="400">
        <v>2893</v>
      </c>
      <c r="AT26" s="401"/>
      <c r="AU26" s="401"/>
      <c r="AV26" s="401"/>
      <c r="AW26" s="401"/>
      <c r="AX26" s="403"/>
      <c r="AY26" s="433" t="s">
        <v>115</v>
      </c>
      <c r="AZ26" s="434"/>
      <c r="BA26" s="434"/>
      <c r="BB26" s="434"/>
      <c r="BC26" s="434"/>
      <c r="BD26" s="434"/>
      <c r="BE26" s="434"/>
      <c r="BF26" s="434"/>
      <c r="BG26" s="434"/>
      <c r="BH26" s="434"/>
      <c r="BI26" s="434"/>
      <c r="BJ26" s="434"/>
      <c r="BK26" s="434"/>
      <c r="BL26" s="434"/>
      <c r="BM26" s="435"/>
      <c r="BN26" s="424" t="s">
        <v>76</v>
      </c>
      <c r="BO26" s="425"/>
      <c r="BP26" s="425"/>
      <c r="BQ26" s="425"/>
      <c r="BR26" s="425"/>
      <c r="BS26" s="425"/>
      <c r="BT26" s="425"/>
      <c r="BU26" s="426"/>
      <c r="BV26" s="424" t="s">
        <v>68</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8"/>
      <c r="C27" s="459"/>
      <c r="D27" s="460"/>
      <c r="E27" s="397" t="s">
        <v>116</v>
      </c>
      <c r="F27" s="398"/>
      <c r="G27" s="398"/>
      <c r="H27" s="398"/>
      <c r="I27" s="398"/>
      <c r="J27" s="398"/>
      <c r="K27" s="399"/>
      <c r="L27" s="400">
        <v>1</v>
      </c>
      <c r="M27" s="401"/>
      <c r="N27" s="401"/>
      <c r="O27" s="401"/>
      <c r="P27" s="402"/>
      <c r="Q27" s="400">
        <v>3040</v>
      </c>
      <c r="R27" s="401"/>
      <c r="S27" s="401"/>
      <c r="T27" s="401"/>
      <c r="U27" s="401"/>
      <c r="V27" s="402"/>
      <c r="W27" s="468"/>
      <c r="X27" s="459"/>
      <c r="Y27" s="460"/>
      <c r="Z27" s="397" t="s">
        <v>117</v>
      </c>
      <c r="AA27" s="398"/>
      <c r="AB27" s="398"/>
      <c r="AC27" s="398"/>
      <c r="AD27" s="398"/>
      <c r="AE27" s="398"/>
      <c r="AF27" s="398"/>
      <c r="AG27" s="399"/>
      <c r="AH27" s="400">
        <v>2</v>
      </c>
      <c r="AI27" s="401"/>
      <c r="AJ27" s="401"/>
      <c r="AK27" s="401"/>
      <c r="AL27" s="402"/>
      <c r="AM27" s="400" t="s">
        <v>118</v>
      </c>
      <c r="AN27" s="401"/>
      <c r="AO27" s="401"/>
      <c r="AP27" s="401"/>
      <c r="AQ27" s="401"/>
      <c r="AR27" s="402"/>
      <c r="AS27" s="400" t="s">
        <v>118</v>
      </c>
      <c r="AT27" s="401"/>
      <c r="AU27" s="401"/>
      <c r="AV27" s="401"/>
      <c r="AW27" s="401"/>
      <c r="AX27" s="403"/>
      <c r="AY27" s="430" t="s">
        <v>119</v>
      </c>
      <c r="AZ27" s="431"/>
      <c r="BA27" s="431"/>
      <c r="BB27" s="431"/>
      <c r="BC27" s="431"/>
      <c r="BD27" s="431"/>
      <c r="BE27" s="431"/>
      <c r="BF27" s="431"/>
      <c r="BG27" s="431"/>
      <c r="BH27" s="431"/>
      <c r="BI27" s="431"/>
      <c r="BJ27" s="431"/>
      <c r="BK27" s="431"/>
      <c r="BL27" s="431"/>
      <c r="BM27" s="432"/>
      <c r="BN27" s="427" t="s">
        <v>76</v>
      </c>
      <c r="BO27" s="428"/>
      <c r="BP27" s="428"/>
      <c r="BQ27" s="428"/>
      <c r="BR27" s="428"/>
      <c r="BS27" s="428"/>
      <c r="BT27" s="428"/>
      <c r="BU27" s="429"/>
      <c r="BV27" s="427" t="s">
        <v>76</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8"/>
      <c r="C28" s="459"/>
      <c r="D28" s="460"/>
      <c r="E28" s="397" t="s">
        <v>120</v>
      </c>
      <c r="F28" s="398"/>
      <c r="G28" s="398"/>
      <c r="H28" s="398"/>
      <c r="I28" s="398"/>
      <c r="J28" s="398"/>
      <c r="K28" s="399"/>
      <c r="L28" s="400">
        <v>1</v>
      </c>
      <c r="M28" s="401"/>
      <c r="N28" s="401"/>
      <c r="O28" s="401"/>
      <c r="P28" s="402"/>
      <c r="Q28" s="400">
        <v>2640</v>
      </c>
      <c r="R28" s="401"/>
      <c r="S28" s="401"/>
      <c r="T28" s="401"/>
      <c r="U28" s="401"/>
      <c r="V28" s="402"/>
      <c r="W28" s="468"/>
      <c r="X28" s="459"/>
      <c r="Y28" s="460"/>
      <c r="Z28" s="397" t="s">
        <v>121</v>
      </c>
      <c r="AA28" s="398"/>
      <c r="AB28" s="398"/>
      <c r="AC28" s="398"/>
      <c r="AD28" s="398"/>
      <c r="AE28" s="398"/>
      <c r="AF28" s="398"/>
      <c r="AG28" s="399"/>
      <c r="AH28" s="400" t="s">
        <v>76</v>
      </c>
      <c r="AI28" s="401"/>
      <c r="AJ28" s="401"/>
      <c r="AK28" s="401"/>
      <c r="AL28" s="402"/>
      <c r="AM28" s="400" t="s">
        <v>76</v>
      </c>
      <c r="AN28" s="401"/>
      <c r="AO28" s="401"/>
      <c r="AP28" s="401"/>
      <c r="AQ28" s="401"/>
      <c r="AR28" s="402"/>
      <c r="AS28" s="400" t="s">
        <v>76</v>
      </c>
      <c r="AT28" s="401"/>
      <c r="AU28" s="401"/>
      <c r="AV28" s="401"/>
      <c r="AW28" s="401"/>
      <c r="AX28" s="403"/>
      <c r="AY28" s="407" t="s">
        <v>122</v>
      </c>
      <c r="AZ28" s="408"/>
      <c r="BA28" s="408"/>
      <c r="BB28" s="409"/>
      <c r="BC28" s="416" t="s">
        <v>123</v>
      </c>
      <c r="BD28" s="417"/>
      <c r="BE28" s="417"/>
      <c r="BF28" s="417"/>
      <c r="BG28" s="417"/>
      <c r="BH28" s="417"/>
      <c r="BI28" s="417"/>
      <c r="BJ28" s="417"/>
      <c r="BK28" s="417"/>
      <c r="BL28" s="417"/>
      <c r="BM28" s="418"/>
      <c r="BN28" s="419">
        <v>1880225</v>
      </c>
      <c r="BO28" s="420"/>
      <c r="BP28" s="420"/>
      <c r="BQ28" s="420"/>
      <c r="BR28" s="420"/>
      <c r="BS28" s="420"/>
      <c r="BT28" s="420"/>
      <c r="BU28" s="421"/>
      <c r="BV28" s="419">
        <v>2284365</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8"/>
      <c r="C29" s="459"/>
      <c r="D29" s="460"/>
      <c r="E29" s="397" t="s">
        <v>124</v>
      </c>
      <c r="F29" s="398"/>
      <c r="G29" s="398"/>
      <c r="H29" s="398"/>
      <c r="I29" s="398"/>
      <c r="J29" s="398"/>
      <c r="K29" s="399"/>
      <c r="L29" s="400">
        <v>16</v>
      </c>
      <c r="M29" s="401"/>
      <c r="N29" s="401"/>
      <c r="O29" s="401"/>
      <c r="P29" s="402"/>
      <c r="Q29" s="400">
        <v>2500</v>
      </c>
      <c r="R29" s="401"/>
      <c r="S29" s="401"/>
      <c r="T29" s="401"/>
      <c r="U29" s="401"/>
      <c r="V29" s="402"/>
      <c r="W29" s="469"/>
      <c r="X29" s="470"/>
      <c r="Y29" s="471"/>
      <c r="Z29" s="397" t="s">
        <v>125</v>
      </c>
      <c r="AA29" s="398"/>
      <c r="AB29" s="398"/>
      <c r="AC29" s="398"/>
      <c r="AD29" s="398"/>
      <c r="AE29" s="398"/>
      <c r="AF29" s="398"/>
      <c r="AG29" s="399"/>
      <c r="AH29" s="400">
        <v>280</v>
      </c>
      <c r="AI29" s="401"/>
      <c r="AJ29" s="401"/>
      <c r="AK29" s="401"/>
      <c r="AL29" s="402"/>
      <c r="AM29" s="400">
        <v>821092</v>
      </c>
      <c r="AN29" s="401"/>
      <c r="AO29" s="401"/>
      <c r="AP29" s="401"/>
      <c r="AQ29" s="401"/>
      <c r="AR29" s="402"/>
      <c r="AS29" s="400">
        <v>2932</v>
      </c>
      <c r="AT29" s="401"/>
      <c r="AU29" s="401"/>
      <c r="AV29" s="401"/>
      <c r="AW29" s="401"/>
      <c r="AX29" s="403"/>
      <c r="AY29" s="410"/>
      <c r="AZ29" s="411"/>
      <c r="BA29" s="411"/>
      <c r="BB29" s="412"/>
      <c r="BC29" s="404" t="s">
        <v>126</v>
      </c>
      <c r="BD29" s="405"/>
      <c r="BE29" s="405"/>
      <c r="BF29" s="405"/>
      <c r="BG29" s="405"/>
      <c r="BH29" s="405"/>
      <c r="BI29" s="405"/>
      <c r="BJ29" s="405"/>
      <c r="BK29" s="405"/>
      <c r="BL29" s="405"/>
      <c r="BM29" s="406"/>
      <c r="BN29" s="424" t="s">
        <v>76</v>
      </c>
      <c r="BO29" s="425"/>
      <c r="BP29" s="425"/>
      <c r="BQ29" s="425"/>
      <c r="BR29" s="425"/>
      <c r="BS29" s="425"/>
      <c r="BT29" s="425"/>
      <c r="BU29" s="426"/>
      <c r="BV29" s="424" t="s">
        <v>76</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127</v>
      </c>
      <c r="X30" s="479"/>
      <c r="Y30" s="479"/>
      <c r="Z30" s="479"/>
      <c r="AA30" s="479"/>
      <c r="AB30" s="479"/>
      <c r="AC30" s="479"/>
      <c r="AD30" s="479"/>
      <c r="AE30" s="479"/>
      <c r="AF30" s="479"/>
      <c r="AG30" s="480"/>
      <c r="AH30" s="388">
        <v>93.5</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128</v>
      </c>
      <c r="BD30" s="392"/>
      <c r="BE30" s="392"/>
      <c r="BF30" s="392"/>
      <c r="BG30" s="392"/>
      <c r="BH30" s="392"/>
      <c r="BI30" s="392"/>
      <c r="BJ30" s="392"/>
      <c r="BK30" s="392"/>
      <c r="BL30" s="392"/>
      <c r="BM30" s="393"/>
      <c r="BN30" s="427">
        <v>2644404</v>
      </c>
      <c r="BO30" s="428"/>
      <c r="BP30" s="428"/>
      <c r="BQ30" s="428"/>
      <c r="BR30" s="428"/>
      <c r="BS30" s="428"/>
      <c r="BT30" s="428"/>
      <c r="BU30" s="429"/>
      <c r="BV30" s="427">
        <v>2448165</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135</v>
      </c>
      <c r="D33" s="387"/>
      <c r="E33" s="386" t="s">
        <v>136</v>
      </c>
      <c r="F33" s="386"/>
      <c r="G33" s="386"/>
      <c r="H33" s="386"/>
      <c r="I33" s="386"/>
      <c r="J33" s="386"/>
      <c r="K33" s="386"/>
      <c r="L33" s="386"/>
      <c r="M33" s="386"/>
      <c r="N33" s="386"/>
      <c r="O33" s="386"/>
      <c r="P33" s="386"/>
      <c r="Q33" s="386"/>
      <c r="R33" s="386"/>
      <c r="S33" s="386"/>
      <c r="T33" s="71"/>
      <c r="U33" s="387" t="s">
        <v>135</v>
      </c>
      <c r="V33" s="387"/>
      <c r="W33" s="386" t="s">
        <v>136</v>
      </c>
      <c r="X33" s="386"/>
      <c r="Y33" s="386"/>
      <c r="Z33" s="386"/>
      <c r="AA33" s="386"/>
      <c r="AB33" s="386"/>
      <c r="AC33" s="386"/>
      <c r="AD33" s="386"/>
      <c r="AE33" s="386"/>
      <c r="AF33" s="386"/>
      <c r="AG33" s="386"/>
      <c r="AH33" s="386"/>
      <c r="AI33" s="386"/>
      <c r="AJ33" s="386"/>
      <c r="AK33" s="386"/>
      <c r="AL33" s="71"/>
      <c r="AM33" s="387" t="s">
        <v>137</v>
      </c>
      <c r="AN33" s="387"/>
      <c r="AO33" s="386" t="s">
        <v>136</v>
      </c>
      <c r="AP33" s="386"/>
      <c r="AQ33" s="386"/>
      <c r="AR33" s="386"/>
      <c r="AS33" s="386"/>
      <c r="AT33" s="386"/>
      <c r="AU33" s="386"/>
      <c r="AV33" s="386"/>
      <c r="AW33" s="386"/>
      <c r="AX33" s="386"/>
      <c r="AY33" s="386"/>
      <c r="AZ33" s="386"/>
      <c r="BA33" s="386"/>
      <c r="BB33" s="386"/>
      <c r="BC33" s="386"/>
      <c r="BD33" s="72"/>
      <c r="BE33" s="386" t="s">
        <v>138</v>
      </c>
      <c r="BF33" s="386"/>
      <c r="BG33" s="386" t="s">
        <v>139</v>
      </c>
      <c r="BH33" s="386"/>
      <c r="BI33" s="386"/>
      <c r="BJ33" s="386"/>
      <c r="BK33" s="386"/>
      <c r="BL33" s="386"/>
      <c r="BM33" s="386"/>
      <c r="BN33" s="386"/>
      <c r="BO33" s="386"/>
      <c r="BP33" s="386"/>
      <c r="BQ33" s="386"/>
      <c r="BR33" s="386"/>
      <c r="BS33" s="386"/>
      <c r="BT33" s="386"/>
      <c r="BU33" s="386"/>
      <c r="BV33" s="72"/>
      <c r="BW33" s="387" t="s">
        <v>138</v>
      </c>
      <c r="BX33" s="387"/>
      <c r="BY33" s="386" t="s">
        <v>140</v>
      </c>
      <c r="BZ33" s="386"/>
      <c r="CA33" s="386"/>
      <c r="CB33" s="386"/>
      <c r="CC33" s="386"/>
      <c r="CD33" s="386"/>
      <c r="CE33" s="386"/>
      <c r="CF33" s="386"/>
      <c r="CG33" s="386"/>
      <c r="CH33" s="386"/>
      <c r="CI33" s="386"/>
      <c r="CJ33" s="386"/>
      <c r="CK33" s="386"/>
      <c r="CL33" s="386"/>
      <c r="CM33" s="386"/>
      <c r="CN33" s="71"/>
      <c r="CO33" s="387" t="s">
        <v>137</v>
      </c>
      <c r="CP33" s="387"/>
      <c r="CQ33" s="386" t="s">
        <v>141</v>
      </c>
      <c r="CR33" s="386"/>
      <c r="CS33" s="386"/>
      <c r="CT33" s="386"/>
      <c r="CU33" s="386"/>
      <c r="CV33" s="386"/>
      <c r="CW33" s="386"/>
      <c r="CX33" s="386"/>
      <c r="CY33" s="386"/>
      <c r="CZ33" s="386"/>
      <c r="DA33" s="386"/>
      <c r="DB33" s="386"/>
      <c r="DC33" s="386"/>
      <c r="DD33" s="386"/>
      <c r="DE33" s="386"/>
      <c r="DF33" s="71"/>
      <c r="DG33" s="385" t="s">
        <v>142</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2</v>
      </c>
      <c r="V34" s="383"/>
      <c r="W34" s="382" t="str">
        <f>IF('各会計、関係団体の財政状況及び健全化判断比率'!B28="","",'各会計、関係団体の財政状況及び健全化判断比率'!B28)</f>
        <v>国民健康保険事業特別会計事業勘定</v>
      </c>
      <c r="X34" s="382"/>
      <c r="Y34" s="382"/>
      <c r="Z34" s="382"/>
      <c r="AA34" s="382"/>
      <c r="AB34" s="382"/>
      <c r="AC34" s="382"/>
      <c r="AD34" s="382"/>
      <c r="AE34" s="382"/>
      <c r="AF34" s="382"/>
      <c r="AG34" s="382"/>
      <c r="AH34" s="382"/>
      <c r="AI34" s="382"/>
      <c r="AJ34" s="382"/>
      <c r="AK34" s="382"/>
      <c r="AL34" s="69"/>
      <c r="AM34" s="383">
        <f>IF(AO34="","",MAX(C34:D43,U34:V43)+1)</f>
        <v>5</v>
      </c>
      <c r="AN34" s="383"/>
      <c r="AO34" s="382" t="str">
        <f>IF('各会計、関係団体の財政状況及び健全化判断比率'!B31="","",'各会計、関係団体の財政状況及び健全化判断比率'!B31)</f>
        <v>ガス事業会計</v>
      </c>
      <c r="AP34" s="382"/>
      <c r="AQ34" s="382"/>
      <c r="AR34" s="382"/>
      <c r="AS34" s="382"/>
      <c r="AT34" s="382"/>
      <c r="AU34" s="382"/>
      <c r="AV34" s="382"/>
      <c r="AW34" s="382"/>
      <c r="AX34" s="382"/>
      <c r="AY34" s="382"/>
      <c r="AZ34" s="382"/>
      <c r="BA34" s="382"/>
      <c r="BB34" s="382"/>
      <c r="BC34" s="382"/>
      <c r="BD34" s="69"/>
      <c r="BE34" s="383">
        <f>IF(BG34="","",MAX(C34:D43,U34:V43,AM34:AN43)+1)</f>
        <v>7</v>
      </c>
      <c r="BF34" s="383"/>
      <c r="BG34" s="382" t="str">
        <f>IF('各会計、関係団体の財政状況及び健全化判断比率'!B33="","",'各会計、関係団体の財政状況及び健全化判断比率'!B33)</f>
        <v>公共下水道事業特別会計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9</v>
      </c>
      <c r="BX34" s="383"/>
      <c r="BY34" s="382" t="str">
        <f>IF('各会計、関係団体の財政状況及び健全化判断比率'!B68="","",'各会計、関係団体の財政状況及び健全化判断比率'!B68)</f>
        <v>秋田県市町村総合事務組合（一般会計）</v>
      </c>
      <c r="BZ34" s="382"/>
      <c r="CA34" s="382"/>
      <c r="CB34" s="382"/>
      <c r="CC34" s="382"/>
      <c r="CD34" s="382"/>
      <c r="CE34" s="382"/>
      <c r="CF34" s="382"/>
      <c r="CG34" s="382"/>
      <c r="CH34" s="382"/>
      <c r="CI34" s="382"/>
      <c r="CJ34" s="382"/>
      <c r="CK34" s="382"/>
      <c r="CL34" s="382"/>
      <c r="CM34" s="382"/>
      <c r="CN34" s="69"/>
      <c r="CO34" s="383">
        <f>IF(CQ34="","",MAX(C34:D43,U34:V43,AM34:AN43,BE34:BF43,BW34:BX43)+1)</f>
        <v>17</v>
      </c>
      <c r="CP34" s="383"/>
      <c r="CQ34" s="382" t="str">
        <f>IF('各会計、関係団体の財政状況及び健全化判断比率'!BS7="","",'各会計、関係団体の財政状況及び健全化判断比率'!BS7)</f>
        <v>にかほ市観光開発</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69"/>
      <c r="U35" s="383">
        <f>IF(W35="","",U34+1)</f>
        <v>3</v>
      </c>
      <c r="V35" s="383"/>
      <c r="W35" s="382" t="str">
        <f>IF('各会計、関係団体の財政状況及び健全化判断比率'!B29="","",'各会計、関係団体の財政状況及び健全化判断比率'!B29)</f>
        <v>国民健康保険事業特別会計施設勘定</v>
      </c>
      <c r="X35" s="382"/>
      <c r="Y35" s="382"/>
      <c r="Z35" s="382"/>
      <c r="AA35" s="382"/>
      <c r="AB35" s="382"/>
      <c r="AC35" s="382"/>
      <c r="AD35" s="382"/>
      <c r="AE35" s="382"/>
      <c r="AF35" s="382"/>
      <c r="AG35" s="382"/>
      <c r="AH35" s="382"/>
      <c r="AI35" s="382"/>
      <c r="AJ35" s="382"/>
      <c r="AK35" s="382"/>
      <c r="AL35" s="69"/>
      <c r="AM35" s="383">
        <f t="shared" ref="AM35:AM43" si="0">IF(AO35="","",AM34+1)</f>
        <v>6</v>
      </c>
      <c r="AN35" s="383"/>
      <c r="AO35" s="382" t="str">
        <f>IF('各会計、関係団体の財政状況及び健全化判断比率'!B32="","",'各会計、関係団体の財政状況及び健全化判断比率'!B32)</f>
        <v>水道事業会計</v>
      </c>
      <c r="AP35" s="382"/>
      <c r="AQ35" s="382"/>
      <c r="AR35" s="382"/>
      <c r="AS35" s="382"/>
      <c r="AT35" s="382"/>
      <c r="AU35" s="382"/>
      <c r="AV35" s="382"/>
      <c r="AW35" s="382"/>
      <c r="AX35" s="382"/>
      <c r="AY35" s="382"/>
      <c r="AZ35" s="382"/>
      <c r="BA35" s="382"/>
      <c r="BB35" s="382"/>
      <c r="BC35" s="382"/>
      <c r="BD35" s="69"/>
      <c r="BE35" s="383">
        <f t="shared" ref="BE35:BE43" si="1">IF(BG35="","",BE34+1)</f>
        <v>8</v>
      </c>
      <c r="BF35" s="383"/>
      <c r="BG35" s="382" t="str">
        <f>IF('各会計、関係団体の財政状況及び健全化判断比率'!B34="","",'各会計、関係団体の財政状況及び健全化判断比率'!B34)</f>
        <v>農業集落排水事業特別会計</v>
      </c>
      <c r="BH35" s="382"/>
      <c r="BI35" s="382"/>
      <c r="BJ35" s="382"/>
      <c r="BK35" s="382"/>
      <c r="BL35" s="382"/>
      <c r="BM35" s="382"/>
      <c r="BN35" s="382"/>
      <c r="BO35" s="382"/>
      <c r="BP35" s="382"/>
      <c r="BQ35" s="382"/>
      <c r="BR35" s="382"/>
      <c r="BS35" s="382"/>
      <c r="BT35" s="382"/>
      <c r="BU35" s="382"/>
      <c r="BV35" s="69"/>
      <c r="BW35" s="383">
        <f t="shared" ref="BW35:BW43" si="2">IF(BY35="","",BW34+1)</f>
        <v>10</v>
      </c>
      <c r="BX35" s="383"/>
      <c r="BY35" s="382" t="str">
        <f>IF('各会計、関係団体の財政状況及び健全化判断比率'!B69="","",'各会計、関係団体の財政状況及び健全化判断比率'!B69)</f>
        <v>秋田県市町村総合事務組合（交通災害共済事業等特別会計）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4</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11</v>
      </c>
      <c r="BX36" s="383"/>
      <c r="BY36" s="382" t="str">
        <f>IF('各会計、関係団体の財政状況及び健全化判断比率'!B70="","",'各会計、関係団体の財政状況及び健全化判断比率'!B70)</f>
        <v>秋田県市町村会館管理組合（一般会計）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12</v>
      </c>
      <c r="BX37" s="383"/>
      <c r="BY37" s="382" t="str">
        <f>IF('各会計、関係団体の財政状況及び健全化判断比率'!B71="","",'各会計、関係団体の財政状況及び健全化判断比率'!B71)</f>
        <v>秋田県後期高齢者医療広域連合（一般会計）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13</v>
      </c>
      <c r="BX38" s="383"/>
      <c r="BY38" s="382" t="str">
        <f>IF('各会計、関係団体の財政状況及び健全化判断比率'!B72="","",'各会計、関係団体の財政状況及び健全化判断比率'!B72)</f>
        <v>秋田県後期高齢者医療広域連合（後期高齢者医療特別会計）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14</v>
      </c>
      <c r="BX39" s="383"/>
      <c r="BY39" s="382" t="str">
        <f>IF('各会計、関係団体の財政状況及び健全化判断比率'!B73="","",'各会計、関係団体の財政状況及び健全化判断比率'!B73)</f>
        <v>本荘由利広域市町村圏組合（一般会計）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15</v>
      </c>
      <c r="BX40" s="383"/>
      <c r="BY40" s="382" t="str">
        <f>IF('各会計、関係団体の財政状況及び健全化判断比率'!B74="","",'各会計、関係団体の財政状況及び健全化判断比率'!B74)</f>
        <v>本荘由利広域市町村圏組合（介護保険特別会計）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16</v>
      </c>
      <c r="BX41" s="383"/>
      <c r="BY41" s="382" t="str">
        <f>IF('各会計、関係団体の財政状況及び健全化判断比率'!B75="","",'各会計、関係団体の財政状況及び健全化判断比率'!B75)</f>
        <v>本荘由利広域市町村圏組合（特別養護老人ホーム特別会計）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row r="54" spans="5:5" x14ac:dyDescent="0.15"/>
    <row r="55" spans="5:5" x14ac:dyDescent="0.15"/>
    <row r="56" spans="5:5" x14ac:dyDescent="0.15"/>
  </sheetData>
  <sheetProtection algorithmName="SHA-512" hashValue="6Vh9YODSmKeqCASZxgGoi0E+EcNZJHD27zNnhQmd772Cd3TPp2yOP3Y3M1FXIdGZIDTO58fEUqfvFKjquQP/fA==" saltValue="JnpPmwPFp2LJ2+A/1+8Q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523</v>
      </c>
      <c r="K32" s="260"/>
      <c r="L32" s="260"/>
      <c r="M32" s="260"/>
      <c r="N32" s="260"/>
      <c r="O32" s="260"/>
      <c r="P32" s="260"/>
    </row>
    <row r="33" spans="1:16" ht="39" customHeight="1" thickBot="1" x14ac:dyDescent="0.25">
      <c r="A33" s="260"/>
      <c r="B33" s="263" t="s">
        <v>524</v>
      </c>
      <c r="C33" s="264"/>
      <c r="D33" s="264"/>
      <c r="E33" s="265" t="s">
        <v>518</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525</v>
      </c>
      <c r="D34" s="1206"/>
      <c r="E34" s="1207"/>
      <c r="F34" s="270">
        <v>3.96</v>
      </c>
      <c r="G34" s="271">
        <v>3.39</v>
      </c>
      <c r="H34" s="271">
        <v>4.3499999999999996</v>
      </c>
      <c r="I34" s="271">
        <v>5.23</v>
      </c>
      <c r="J34" s="272">
        <v>5.84</v>
      </c>
      <c r="K34" s="260"/>
      <c r="L34" s="260"/>
      <c r="M34" s="260"/>
      <c r="N34" s="260"/>
      <c r="O34" s="260"/>
      <c r="P34" s="260"/>
    </row>
    <row r="35" spans="1:16" ht="39" customHeight="1" x14ac:dyDescent="0.15">
      <c r="A35" s="260"/>
      <c r="B35" s="273"/>
      <c r="C35" s="1200" t="s">
        <v>526</v>
      </c>
      <c r="D35" s="1201"/>
      <c r="E35" s="1202"/>
      <c r="F35" s="274">
        <v>0.37</v>
      </c>
      <c r="G35" s="275">
        <v>0.28000000000000003</v>
      </c>
      <c r="H35" s="275">
        <v>1.01</v>
      </c>
      <c r="I35" s="275">
        <v>1.34</v>
      </c>
      <c r="J35" s="276">
        <v>5.71</v>
      </c>
      <c r="K35" s="260"/>
      <c r="L35" s="260"/>
      <c r="M35" s="260"/>
      <c r="N35" s="260"/>
      <c r="O35" s="260"/>
      <c r="P35" s="260"/>
    </row>
    <row r="36" spans="1:16" ht="39" customHeight="1" x14ac:dyDescent="0.15">
      <c r="A36" s="260"/>
      <c r="B36" s="273"/>
      <c r="C36" s="1200" t="s">
        <v>527</v>
      </c>
      <c r="D36" s="1201"/>
      <c r="E36" s="1202"/>
      <c r="F36" s="274">
        <v>2.72</v>
      </c>
      <c r="G36" s="275">
        <v>2.4300000000000002</v>
      </c>
      <c r="H36" s="275">
        <v>1.92</v>
      </c>
      <c r="I36" s="275">
        <v>2.06</v>
      </c>
      <c r="J36" s="276">
        <v>2.58</v>
      </c>
      <c r="K36" s="260"/>
      <c r="L36" s="260"/>
      <c r="M36" s="260"/>
      <c r="N36" s="260"/>
      <c r="O36" s="260"/>
      <c r="P36" s="260"/>
    </row>
    <row r="37" spans="1:16" ht="39" customHeight="1" x14ac:dyDescent="0.15">
      <c r="A37" s="260"/>
      <c r="B37" s="273"/>
      <c r="C37" s="1200" t="s">
        <v>528</v>
      </c>
      <c r="D37" s="1201"/>
      <c r="E37" s="1202"/>
      <c r="F37" s="274">
        <v>0.14000000000000001</v>
      </c>
      <c r="G37" s="275">
        <v>0.27</v>
      </c>
      <c r="H37" s="275">
        <v>0.22</v>
      </c>
      <c r="I37" s="275">
        <v>0.26</v>
      </c>
      <c r="J37" s="276">
        <v>0.28000000000000003</v>
      </c>
      <c r="K37" s="260"/>
      <c r="L37" s="260"/>
      <c r="M37" s="260"/>
      <c r="N37" s="260"/>
      <c r="O37" s="260"/>
      <c r="P37" s="260"/>
    </row>
    <row r="38" spans="1:16" ht="39" customHeight="1" x14ac:dyDescent="0.15">
      <c r="A38" s="260"/>
      <c r="B38" s="273"/>
      <c r="C38" s="1200" t="s">
        <v>529</v>
      </c>
      <c r="D38" s="1201"/>
      <c r="E38" s="1202"/>
      <c r="F38" s="274">
        <v>0.27</v>
      </c>
      <c r="G38" s="275">
        <v>0.32</v>
      </c>
      <c r="H38" s="275">
        <v>0.25</v>
      </c>
      <c r="I38" s="275">
        <v>0.37</v>
      </c>
      <c r="J38" s="276">
        <v>0.19</v>
      </c>
      <c r="K38" s="260"/>
      <c r="L38" s="260"/>
      <c r="M38" s="260"/>
      <c r="N38" s="260"/>
      <c r="O38" s="260"/>
      <c r="P38" s="260"/>
    </row>
    <row r="39" spans="1:16" ht="39" customHeight="1" x14ac:dyDescent="0.15">
      <c r="A39" s="260"/>
      <c r="B39" s="273"/>
      <c r="C39" s="1200" t="s">
        <v>530</v>
      </c>
      <c r="D39" s="1201"/>
      <c r="E39" s="1202"/>
      <c r="F39" s="274">
        <v>0.13</v>
      </c>
      <c r="G39" s="275">
        <v>0.14000000000000001</v>
      </c>
      <c r="H39" s="275">
        <v>0.11</v>
      </c>
      <c r="I39" s="275">
        <v>0.17</v>
      </c>
      <c r="J39" s="276">
        <v>0.18</v>
      </c>
      <c r="K39" s="260"/>
      <c r="L39" s="260"/>
      <c r="M39" s="260"/>
      <c r="N39" s="260"/>
      <c r="O39" s="260"/>
      <c r="P39" s="260"/>
    </row>
    <row r="40" spans="1:16" ht="39" customHeight="1" x14ac:dyDescent="0.15">
      <c r="A40" s="260"/>
      <c r="B40" s="273"/>
      <c r="C40" s="1200" t="s">
        <v>531</v>
      </c>
      <c r="D40" s="1201"/>
      <c r="E40" s="1202"/>
      <c r="F40" s="274">
        <v>0.04</v>
      </c>
      <c r="G40" s="275">
        <v>0.05</v>
      </c>
      <c r="H40" s="275">
        <v>7.0000000000000007E-2</v>
      </c>
      <c r="I40" s="275">
        <v>0.03</v>
      </c>
      <c r="J40" s="276">
        <v>0.08</v>
      </c>
      <c r="K40" s="260"/>
      <c r="L40" s="260"/>
      <c r="M40" s="260"/>
      <c r="N40" s="260"/>
      <c r="O40" s="260"/>
      <c r="P40" s="260"/>
    </row>
    <row r="41" spans="1:16" ht="39" customHeight="1" x14ac:dyDescent="0.15">
      <c r="A41" s="260"/>
      <c r="B41" s="273"/>
      <c r="C41" s="1200" t="s">
        <v>532</v>
      </c>
      <c r="D41" s="1201"/>
      <c r="E41" s="1202"/>
      <c r="F41" s="274">
        <v>0.01</v>
      </c>
      <c r="G41" s="275">
        <v>0.01</v>
      </c>
      <c r="H41" s="275">
        <v>0</v>
      </c>
      <c r="I41" s="275">
        <v>0.02</v>
      </c>
      <c r="J41" s="276">
        <v>0.02</v>
      </c>
      <c r="K41" s="260"/>
      <c r="L41" s="260"/>
      <c r="M41" s="260"/>
      <c r="N41" s="260"/>
      <c r="O41" s="260"/>
      <c r="P41" s="260"/>
    </row>
    <row r="42" spans="1:16" ht="39" customHeight="1" x14ac:dyDescent="0.15">
      <c r="A42" s="260"/>
      <c r="B42" s="277"/>
      <c r="C42" s="1200" t="s">
        <v>533</v>
      </c>
      <c r="D42" s="1201"/>
      <c r="E42" s="1202"/>
      <c r="F42" s="274" t="s">
        <v>477</v>
      </c>
      <c r="G42" s="275" t="s">
        <v>477</v>
      </c>
      <c r="H42" s="275" t="s">
        <v>477</v>
      </c>
      <c r="I42" s="275" t="s">
        <v>477</v>
      </c>
      <c r="J42" s="276" t="s">
        <v>477</v>
      </c>
      <c r="K42" s="260"/>
      <c r="L42" s="260"/>
      <c r="M42" s="260"/>
      <c r="N42" s="260"/>
      <c r="O42" s="260"/>
      <c r="P42" s="260"/>
    </row>
    <row r="43" spans="1:16" ht="39" customHeight="1" thickBot="1" x14ac:dyDescent="0.2">
      <c r="A43" s="260"/>
      <c r="B43" s="278"/>
      <c r="C43" s="1203" t="s">
        <v>534</v>
      </c>
      <c r="D43" s="1204"/>
      <c r="E43" s="1205"/>
      <c r="F43" s="279">
        <v>0.03</v>
      </c>
      <c r="G43" s="280">
        <v>0</v>
      </c>
      <c r="H43" s="280" t="s">
        <v>477</v>
      </c>
      <c r="I43" s="280" t="s">
        <v>477</v>
      </c>
      <c r="J43" s="281" t="s">
        <v>477</v>
      </c>
      <c r="K43" s="260"/>
      <c r="L43" s="260"/>
      <c r="M43" s="260"/>
      <c r="N43" s="260"/>
      <c r="O43" s="260"/>
      <c r="P43" s="260"/>
    </row>
    <row r="44" spans="1:16" ht="39" customHeight="1" x14ac:dyDescent="0.15">
      <c r="A44" s="260"/>
      <c r="B44" s="282" t="s">
        <v>535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tyndUqPDZOY7z6srK1iFt9Rq1c688KXi8bWQf5Cr2iZqS5OHnxtssgxsbR1coeNSRrZ3Vf9+6DQv0bhBlbtrXg==" saltValue="jN6s7taM+AeUTDepbdDR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536</v>
      </c>
      <c r="P43" s="286"/>
      <c r="Q43" s="286"/>
      <c r="R43" s="286"/>
      <c r="S43" s="286"/>
      <c r="T43" s="286"/>
      <c r="U43" s="286"/>
    </row>
    <row r="44" spans="1:21" ht="30.75" customHeight="1" thickBot="1" x14ac:dyDescent="0.2">
      <c r="A44" s="286"/>
      <c r="B44" s="289" t="s">
        <v>537</v>
      </c>
      <c r="C44" s="290"/>
      <c r="D44" s="290"/>
      <c r="E44" s="291"/>
      <c r="F44" s="291"/>
      <c r="G44" s="291"/>
      <c r="H44" s="291"/>
      <c r="I44" s="291"/>
      <c r="J44" s="292" t="s">
        <v>518</v>
      </c>
      <c r="K44" s="293" t="s">
        <v>4</v>
      </c>
      <c r="L44" s="294" t="s">
        <v>5</v>
      </c>
      <c r="M44" s="294" t="s">
        <v>6</v>
      </c>
      <c r="N44" s="294" t="s">
        <v>7</v>
      </c>
      <c r="O44" s="295" t="s">
        <v>8</v>
      </c>
      <c r="P44" s="286"/>
      <c r="Q44" s="286"/>
      <c r="R44" s="286"/>
      <c r="S44" s="286"/>
      <c r="T44" s="286"/>
      <c r="U44" s="286"/>
    </row>
    <row r="45" spans="1:21" ht="30.75" customHeight="1" x14ac:dyDescent="0.15">
      <c r="A45" s="286"/>
      <c r="B45" s="1226" t="s">
        <v>538</v>
      </c>
      <c r="C45" s="1227"/>
      <c r="D45" s="296"/>
      <c r="E45" s="1232" t="s">
        <v>539</v>
      </c>
      <c r="F45" s="1232"/>
      <c r="G45" s="1232"/>
      <c r="H45" s="1232"/>
      <c r="I45" s="1232"/>
      <c r="J45" s="1233"/>
      <c r="K45" s="297">
        <v>1780</v>
      </c>
      <c r="L45" s="298">
        <v>1812</v>
      </c>
      <c r="M45" s="298">
        <v>1904</v>
      </c>
      <c r="N45" s="298">
        <v>1786</v>
      </c>
      <c r="O45" s="299">
        <v>1636</v>
      </c>
      <c r="P45" s="286"/>
      <c r="Q45" s="286"/>
      <c r="R45" s="286"/>
      <c r="S45" s="286"/>
      <c r="T45" s="286"/>
      <c r="U45" s="286"/>
    </row>
    <row r="46" spans="1:21" ht="30.75" customHeight="1" x14ac:dyDescent="0.15">
      <c r="A46" s="286"/>
      <c r="B46" s="1228"/>
      <c r="C46" s="1229"/>
      <c r="D46" s="300"/>
      <c r="E46" s="1210" t="s">
        <v>540</v>
      </c>
      <c r="F46" s="1210"/>
      <c r="G46" s="1210"/>
      <c r="H46" s="1210"/>
      <c r="I46" s="1210"/>
      <c r="J46" s="1211"/>
      <c r="K46" s="301" t="s">
        <v>477</v>
      </c>
      <c r="L46" s="302" t="s">
        <v>477</v>
      </c>
      <c r="M46" s="302" t="s">
        <v>477</v>
      </c>
      <c r="N46" s="302" t="s">
        <v>477</v>
      </c>
      <c r="O46" s="303" t="s">
        <v>477</v>
      </c>
      <c r="P46" s="286"/>
      <c r="Q46" s="286"/>
      <c r="R46" s="286"/>
      <c r="S46" s="286"/>
      <c r="T46" s="286"/>
      <c r="U46" s="286"/>
    </row>
    <row r="47" spans="1:21" ht="30.75" customHeight="1" x14ac:dyDescent="0.15">
      <c r="A47" s="286"/>
      <c r="B47" s="1228"/>
      <c r="C47" s="1229"/>
      <c r="D47" s="300"/>
      <c r="E47" s="1210" t="s">
        <v>541</v>
      </c>
      <c r="F47" s="1210"/>
      <c r="G47" s="1210"/>
      <c r="H47" s="1210"/>
      <c r="I47" s="1210"/>
      <c r="J47" s="1211"/>
      <c r="K47" s="301" t="s">
        <v>477</v>
      </c>
      <c r="L47" s="302" t="s">
        <v>477</v>
      </c>
      <c r="M47" s="302" t="s">
        <v>477</v>
      </c>
      <c r="N47" s="302" t="s">
        <v>477</v>
      </c>
      <c r="O47" s="303" t="s">
        <v>477</v>
      </c>
      <c r="P47" s="286"/>
      <c r="Q47" s="286"/>
      <c r="R47" s="286"/>
      <c r="S47" s="286"/>
      <c r="T47" s="286"/>
      <c r="U47" s="286"/>
    </row>
    <row r="48" spans="1:21" ht="30.75" customHeight="1" x14ac:dyDescent="0.15">
      <c r="A48" s="286"/>
      <c r="B48" s="1228"/>
      <c r="C48" s="1229"/>
      <c r="D48" s="300"/>
      <c r="E48" s="1210" t="s">
        <v>542</v>
      </c>
      <c r="F48" s="1210"/>
      <c r="G48" s="1210"/>
      <c r="H48" s="1210"/>
      <c r="I48" s="1210"/>
      <c r="J48" s="1211"/>
      <c r="K48" s="301">
        <v>651</v>
      </c>
      <c r="L48" s="302">
        <v>651</v>
      </c>
      <c r="M48" s="302">
        <v>740</v>
      </c>
      <c r="N48" s="302">
        <v>799</v>
      </c>
      <c r="O48" s="303">
        <v>757</v>
      </c>
      <c r="P48" s="286"/>
      <c r="Q48" s="286"/>
      <c r="R48" s="286"/>
      <c r="S48" s="286"/>
      <c r="T48" s="286"/>
      <c r="U48" s="286"/>
    </row>
    <row r="49" spans="1:21" ht="30.75" customHeight="1" x14ac:dyDescent="0.15">
      <c r="A49" s="286"/>
      <c r="B49" s="1228"/>
      <c r="C49" s="1229"/>
      <c r="D49" s="300"/>
      <c r="E49" s="1210" t="s">
        <v>543</v>
      </c>
      <c r="F49" s="1210"/>
      <c r="G49" s="1210"/>
      <c r="H49" s="1210"/>
      <c r="I49" s="1210"/>
      <c r="J49" s="1211"/>
      <c r="K49" s="301">
        <v>30</v>
      </c>
      <c r="L49" s="302">
        <v>12</v>
      </c>
      <c r="M49" s="302">
        <v>13</v>
      </c>
      <c r="N49" s="302">
        <v>9</v>
      </c>
      <c r="O49" s="303">
        <v>9</v>
      </c>
      <c r="P49" s="286"/>
      <c r="Q49" s="286"/>
      <c r="R49" s="286"/>
      <c r="S49" s="286"/>
      <c r="T49" s="286"/>
      <c r="U49" s="286"/>
    </row>
    <row r="50" spans="1:21" ht="30.75" customHeight="1" x14ac:dyDescent="0.15">
      <c r="A50" s="286"/>
      <c r="B50" s="1228"/>
      <c r="C50" s="1229"/>
      <c r="D50" s="300"/>
      <c r="E50" s="1210" t="s">
        <v>544</v>
      </c>
      <c r="F50" s="1210"/>
      <c r="G50" s="1210"/>
      <c r="H50" s="1210"/>
      <c r="I50" s="1210"/>
      <c r="J50" s="1211"/>
      <c r="K50" s="301">
        <v>5</v>
      </c>
      <c r="L50" s="302">
        <v>5</v>
      </c>
      <c r="M50" s="302">
        <v>4</v>
      </c>
      <c r="N50" s="302" t="s">
        <v>477</v>
      </c>
      <c r="O50" s="303" t="s">
        <v>477</v>
      </c>
      <c r="P50" s="286"/>
      <c r="Q50" s="286"/>
      <c r="R50" s="286"/>
      <c r="S50" s="286"/>
      <c r="T50" s="286"/>
      <c r="U50" s="286"/>
    </row>
    <row r="51" spans="1:21" ht="30.75" customHeight="1" x14ac:dyDescent="0.15">
      <c r="A51" s="286"/>
      <c r="B51" s="1230"/>
      <c r="C51" s="1231"/>
      <c r="D51" s="304"/>
      <c r="E51" s="1210" t="s">
        <v>545</v>
      </c>
      <c r="F51" s="1210"/>
      <c r="G51" s="1210"/>
      <c r="H51" s="1210"/>
      <c r="I51" s="1210"/>
      <c r="J51" s="1211"/>
      <c r="K51" s="301" t="s">
        <v>477</v>
      </c>
      <c r="L51" s="302" t="s">
        <v>477</v>
      </c>
      <c r="M51" s="302" t="s">
        <v>477</v>
      </c>
      <c r="N51" s="302" t="s">
        <v>477</v>
      </c>
      <c r="O51" s="303" t="s">
        <v>477</v>
      </c>
      <c r="P51" s="286"/>
      <c r="Q51" s="286"/>
      <c r="R51" s="286"/>
      <c r="S51" s="286"/>
      <c r="T51" s="286"/>
      <c r="U51" s="286"/>
    </row>
    <row r="52" spans="1:21" ht="30.75" customHeight="1" x14ac:dyDescent="0.15">
      <c r="A52" s="286"/>
      <c r="B52" s="1208" t="s">
        <v>546</v>
      </c>
      <c r="C52" s="1209"/>
      <c r="D52" s="304"/>
      <c r="E52" s="1210" t="s">
        <v>547</v>
      </c>
      <c r="F52" s="1210"/>
      <c r="G52" s="1210"/>
      <c r="H52" s="1210"/>
      <c r="I52" s="1210"/>
      <c r="J52" s="1211"/>
      <c r="K52" s="301">
        <v>1742</v>
      </c>
      <c r="L52" s="302">
        <v>1798</v>
      </c>
      <c r="M52" s="302">
        <v>1877</v>
      </c>
      <c r="N52" s="302">
        <v>1884</v>
      </c>
      <c r="O52" s="303">
        <v>1860</v>
      </c>
      <c r="P52" s="286"/>
      <c r="Q52" s="286"/>
      <c r="R52" s="286"/>
      <c r="S52" s="286"/>
      <c r="T52" s="286"/>
      <c r="U52" s="286"/>
    </row>
    <row r="53" spans="1:21" ht="30.75" customHeight="1" thickBot="1" x14ac:dyDescent="0.2">
      <c r="A53" s="286"/>
      <c r="B53" s="1212" t="s">
        <v>548</v>
      </c>
      <c r="C53" s="1213"/>
      <c r="D53" s="305"/>
      <c r="E53" s="1214" t="s">
        <v>549</v>
      </c>
      <c r="F53" s="1214"/>
      <c r="G53" s="1214"/>
      <c r="H53" s="1214"/>
      <c r="I53" s="1214"/>
      <c r="J53" s="1215"/>
      <c r="K53" s="306">
        <v>724</v>
      </c>
      <c r="L53" s="307">
        <v>682</v>
      </c>
      <c r="M53" s="307">
        <v>784</v>
      </c>
      <c r="N53" s="307">
        <v>710</v>
      </c>
      <c r="O53" s="308">
        <v>542</v>
      </c>
      <c r="P53" s="286"/>
      <c r="Q53" s="286"/>
      <c r="R53" s="286"/>
      <c r="S53" s="286"/>
      <c r="T53" s="286"/>
      <c r="U53" s="286"/>
    </row>
    <row r="54" spans="1:21" ht="24" customHeight="1" x14ac:dyDescent="0.15">
      <c r="A54" s="286"/>
      <c r="B54" s="309" t="s">
        <v>550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551</v>
      </c>
      <c r="C55" s="311"/>
      <c r="D55" s="311"/>
      <c r="E55" s="311"/>
      <c r="F55" s="311"/>
      <c r="G55" s="311"/>
      <c r="H55" s="311"/>
      <c r="I55" s="311"/>
      <c r="J55" s="311"/>
      <c r="K55" s="312"/>
      <c r="L55" s="312"/>
      <c r="M55" s="312"/>
      <c r="N55" s="312"/>
      <c r="O55" s="313" t="s">
        <v>552</v>
      </c>
      <c r="P55" s="286"/>
      <c r="Q55" s="286"/>
      <c r="R55" s="286"/>
      <c r="S55" s="286"/>
      <c r="T55" s="286"/>
      <c r="U55" s="286"/>
    </row>
    <row r="56" spans="1:21" ht="31.5" customHeight="1" thickBot="1" x14ac:dyDescent="0.2">
      <c r="A56" s="286"/>
      <c r="B56" s="314"/>
      <c r="C56" s="315"/>
      <c r="D56" s="315"/>
      <c r="E56" s="316"/>
      <c r="F56" s="316"/>
      <c r="G56" s="316"/>
      <c r="H56" s="316"/>
      <c r="I56" s="316"/>
      <c r="J56" s="317" t="s">
        <v>518</v>
      </c>
      <c r="K56" s="318" t="s">
        <v>553</v>
      </c>
      <c r="L56" s="319" t="s">
        <v>554</v>
      </c>
      <c r="M56" s="319" t="s">
        <v>555</v>
      </c>
      <c r="N56" s="319" t="s">
        <v>556</v>
      </c>
      <c r="O56" s="320" t="s">
        <v>557</v>
      </c>
      <c r="P56" s="286"/>
      <c r="Q56" s="286"/>
      <c r="R56" s="286"/>
      <c r="S56" s="286"/>
      <c r="T56" s="286"/>
      <c r="U56" s="286"/>
    </row>
    <row r="57" spans="1:21" ht="31.5" customHeight="1" x14ac:dyDescent="0.15">
      <c r="B57" s="1216" t="s">
        <v>558</v>
      </c>
      <c r="C57" s="1217"/>
      <c r="D57" s="1220" t="s">
        <v>559</v>
      </c>
      <c r="E57" s="1221"/>
      <c r="F57" s="1221"/>
      <c r="G57" s="1221"/>
      <c r="H57" s="1221"/>
      <c r="I57" s="1221"/>
      <c r="J57" s="1222"/>
      <c r="K57" s="321" t="s">
        <v>560</v>
      </c>
      <c r="L57" s="322" t="s">
        <v>560</v>
      </c>
      <c r="M57" s="322" t="s">
        <v>560</v>
      </c>
      <c r="N57" s="322" t="s">
        <v>560</v>
      </c>
      <c r="O57" s="323" t="s">
        <v>560</v>
      </c>
    </row>
    <row r="58" spans="1:21" ht="31.5" customHeight="1" thickBot="1" x14ac:dyDescent="0.2">
      <c r="B58" s="1218"/>
      <c r="C58" s="1219"/>
      <c r="D58" s="1223" t="s">
        <v>561</v>
      </c>
      <c r="E58" s="1224"/>
      <c r="F58" s="1224"/>
      <c r="G58" s="1224"/>
      <c r="H58" s="1224"/>
      <c r="I58" s="1224"/>
      <c r="J58" s="1225"/>
      <c r="K58" s="324" t="s">
        <v>560</v>
      </c>
      <c r="L58" s="325" t="s">
        <v>560</v>
      </c>
      <c r="M58" s="325" t="s">
        <v>560</v>
      </c>
      <c r="N58" s="325" t="s">
        <v>560</v>
      </c>
      <c r="O58" s="326" t="s">
        <v>560</v>
      </c>
    </row>
    <row r="59" spans="1:21" ht="24" customHeight="1" x14ac:dyDescent="0.15">
      <c r="B59" s="327"/>
      <c r="C59" s="327"/>
      <c r="D59" s="328" t="s">
        <v>562</v>
      </c>
      <c r="E59" s="329"/>
      <c r="F59" s="329"/>
      <c r="G59" s="329"/>
      <c r="H59" s="329"/>
      <c r="I59" s="329"/>
      <c r="J59" s="329"/>
      <c r="K59" s="329"/>
      <c r="L59" s="329"/>
      <c r="M59" s="329"/>
      <c r="N59" s="329"/>
      <c r="O59" s="329"/>
    </row>
    <row r="60" spans="1:21" ht="24" customHeight="1" x14ac:dyDescent="0.15">
      <c r="B60" s="330"/>
      <c r="C60" s="330"/>
      <c r="D60" s="328" t="s">
        <v>563</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rial0v15uNfkhqe9Mt1PkQFiZ8bwu4Hx+i2WpzeDmp49G2/Gv1MG/H5VSiUtBFHHQYFd/cL+zDBeCSfgxtM/9Q==" saltValue="gvSZkGAqAX+5Indbb+uD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536</v>
      </c>
    </row>
    <row r="40" spans="2:13" ht="27.75" customHeight="1" thickBot="1" x14ac:dyDescent="0.2">
      <c r="B40" s="333" t="s">
        <v>537</v>
      </c>
      <c r="C40" s="334"/>
      <c r="D40" s="334"/>
      <c r="E40" s="335"/>
      <c r="F40" s="335"/>
      <c r="G40" s="335"/>
      <c r="H40" s="336" t="s">
        <v>518</v>
      </c>
      <c r="I40" s="337" t="s">
        <v>4</v>
      </c>
      <c r="J40" s="338" t="s">
        <v>5</v>
      </c>
      <c r="K40" s="338" t="s">
        <v>6</v>
      </c>
      <c r="L40" s="338" t="s">
        <v>7</v>
      </c>
      <c r="M40" s="339" t="s">
        <v>8</v>
      </c>
    </row>
    <row r="41" spans="2:13" ht="27.75" customHeight="1" x14ac:dyDescent="0.15">
      <c r="B41" s="1246" t="s">
        <v>564</v>
      </c>
      <c r="C41" s="1247"/>
      <c r="D41" s="340"/>
      <c r="E41" s="1248" t="s">
        <v>565</v>
      </c>
      <c r="F41" s="1248"/>
      <c r="G41" s="1248"/>
      <c r="H41" s="1249"/>
      <c r="I41" s="341">
        <v>18400</v>
      </c>
      <c r="J41" s="342">
        <v>17382</v>
      </c>
      <c r="K41" s="342">
        <v>16205</v>
      </c>
      <c r="L41" s="342">
        <v>15126</v>
      </c>
      <c r="M41" s="343">
        <v>14478</v>
      </c>
    </row>
    <row r="42" spans="2:13" ht="27.75" customHeight="1" x14ac:dyDescent="0.15">
      <c r="B42" s="1236"/>
      <c r="C42" s="1237"/>
      <c r="D42" s="344"/>
      <c r="E42" s="1240" t="s">
        <v>566</v>
      </c>
      <c r="F42" s="1240"/>
      <c r="G42" s="1240"/>
      <c r="H42" s="1241"/>
      <c r="I42" s="345">
        <v>8</v>
      </c>
      <c r="J42" s="346">
        <v>4</v>
      </c>
      <c r="K42" s="346" t="s">
        <v>477</v>
      </c>
      <c r="L42" s="346" t="s">
        <v>477</v>
      </c>
      <c r="M42" s="347" t="s">
        <v>477</v>
      </c>
    </row>
    <row r="43" spans="2:13" ht="27.75" customHeight="1" x14ac:dyDescent="0.15">
      <c r="B43" s="1236"/>
      <c r="C43" s="1237"/>
      <c r="D43" s="344"/>
      <c r="E43" s="1240" t="s">
        <v>567</v>
      </c>
      <c r="F43" s="1240"/>
      <c r="G43" s="1240"/>
      <c r="H43" s="1241"/>
      <c r="I43" s="345">
        <v>12741</v>
      </c>
      <c r="J43" s="346">
        <v>12562</v>
      </c>
      <c r="K43" s="346">
        <v>12198</v>
      </c>
      <c r="L43" s="346">
        <v>12419</v>
      </c>
      <c r="M43" s="347">
        <v>12461</v>
      </c>
    </row>
    <row r="44" spans="2:13" ht="27.75" customHeight="1" x14ac:dyDescent="0.15">
      <c r="B44" s="1236"/>
      <c r="C44" s="1237"/>
      <c r="D44" s="344"/>
      <c r="E44" s="1240" t="s">
        <v>568</v>
      </c>
      <c r="F44" s="1240"/>
      <c r="G44" s="1240"/>
      <c r="H44" s="1241"/>
      <c r="I44" s="345">
        <v>43</v>
      </c>
      <c r="J44" s="346">
        <v>43</v>
      </c>
      <c r="K44" s="346">
        <v>30</v>
      </c>
      <c r="L44" s="346">
        <v>22</v>
      </c>
      <c r="M44" s="347">
        <v>13</v>
      </c>
    </row>
    <row r="45" spans="2:13" ht="27.75" customHeight="1" x14ac:dyDescent="0.15">
      <c r="B45" s="1236"/>
      <c r="C45" s="1237"/>
      <c r="D45" s="344"/>
      <c r="E45" s="1240" t="s">
        <v>569</v>
      </c>
      <c r="F45" s="1240"/>
      <c r="G45" s="1240"/>
      <c r="H45" s="1241"/>
      <c r="I45" s="345">
        <v>1992</v>
      </c>
      <c r="J45" s="346">
        <v>1831</v>
      </c>
      <c r="K45" s="346">
        <v>1726</v>
      </c>
      <c r="L45" s="346">
        <v>1627</v>
      </c>
      <c r="M45" s="347">
        <v>1586</v>
      </c>
    </row>
    <row r="46" spans="2:13" ht="27.75" customHeight="1" x14ac:dyDescent="0.15">
      <c r="B46" s="1236"/>
      <c r="C46" s="1237"/>
      <c r="D46" s="348"/>
      <c r="E46" s="1240" t="s">
        <v>570</v>
      </c>
      <c r="F46" s="1240"/>
      <c r="G46" s="1240"/>
      <c r="H46" s="1241"/>
      <c r="I46" s="345" t="s">
        <v>477</v>
      </c>
      <c r="J46" s="346" t="s">
        <v>477</v>
      </c>
      <c r="K46" s="346" t="s">
        <v>477</v>
      </c>
      <c r="L46" s="346" t="s">
        <v>477</v>
      </c>
      <c r="M46" s="347" t="s">
        <v>477</v>
      </c>
    </row>
    <row r="47" spans="2:13" ht="27.75" customHeight="1" x14ac:dyDescent="0.15">
      <c r="B47" s="1236"/>
      <c r="C47" s="1237"/>
      <c r="D47" s="349"/>
      <c r="E47" s="1250" t="s">
        <v>571</v>
      </c>
      <c r="F47" s="1251"/>
      <c r="G47" s="1251"/>
      <c r="H47" s="1252"/>
      <c r="I47" s="345" t="s">
        <v>477</v>
      </c>
      <c r="J47" s="346" t="s">
        <v>477</v>
      </c>
      <c r="K47" s="346" t="s">
        <v>477</v>
      </c>
      <c r="L47" s="346" t="s">
        <v>477</v>
      </c>
      <c r="M47" s="347" t="s">
        <v>477</v>
      </c>
    </row>
    <row r="48" spans="2:13" ht="27.75" customHeight="1" x14ac:dyDescent="0.15">
      <c r="B48" s="1236"/>
      <c r="C48" s="1237"/>
      <c r="D48" s="344"/>
      <c r="E48" s="1240" t="s">
        <v>572</v>
      </c>
      <c r="F48" s="1240"/>
      <c r="G48" s="1240"/>
      <c r="H48" s="1241"/>
      <c r="I48" s="345" t="s">
        <v>477</v>
      </c>
      <c r="J48" s="346" t="s">
        <v>477</v>
      </c>
      <c r="K48" s="346" t="s">
        <v>477</v>
      </c>
      <c r="L48" s="346" t="s">
        <v>477</v>
      </c>
      <c r="M48" s="347" t="s">
        <v>477</v>
      </c>
    </row>
    <row r="49" spans="2:13" ht="27.75" customHeight="1" x14ac:dyDescent="0.15">
      <c r="B49" s="1238"/>
      <c r="C49" s="1239"/>
      <c r="D49" s="344"/>
      <c r="E49" s="1240" t="s">
        <v>573</v>
      </c>
      <c r="F49" s="1240"/>
      <c r="G49" s="1240"/>
      <c r="H49" s="1241"/>
      <c r="I49" s="345" t="s">
        <v>477</v>
      </c>
      <c r="J49" s="346" t="s">
        <v>477</v>
      </c>
      <c r="K49" s="346" t="s">
        <v>477</v>
      </c>
      <c r="L49" s="346" t="s">
        <v>477</v>
      </c>
      <c r="M49" s="347" t="s">
        <v>477</v>
      </c>
    </row>
    <row r="50" spans="2:13" ht="27.75" customHeight="1" x14ac:dyDescent="0.15">
      <c r="B50" s="1234" t="s">
        <v>574</v>
      </c>
      <c r="C50" s="1235"/>
      <c r="D50" s="350"/>
      <c r="E50" s="1240" t="s">
        <v>575</v>
      </c>
      <c r="F50" s="1240"/>
      <c r="G50" s="1240"/>
      <c r="H50" s="1241"/>
      <c r="I50" s="345">
        <v>3488</v>
      </c>
      <c r="J50" s="346">
        <v>3474</v>
      </c>
      <c r="K50" s="346">
        <v>3486</v>
      </c>
      <c r="L50" s="346">
        <v>3437</v>
      </c>
      <c r="M50" s="347">
        <v>3236</v>
      </c>
    </row>
    <row r="51" spans="2:13" ht="27.75" customHeight="1" x14ac:dyDescent="0.15">
      <c r="B51" s="1236"/>
      <c r="C51" s="1237"/>
      <c r="D51" s="344"/>
      <c r="E51" s="1240" t="s">
        <v>576</v>
      </c>
      <c r="F51" s="1240"/>
      <c r="G51" s="1240"/>
      <c r="H51" s="1241"/>
      <c r="I51" s="345">
        <v>363</v>
      </c>
      <c r="J51" s="346">
        <v>324</v>
      </c>
      <c r="K51" s="346">
        <v>265</v>
      </c>
      <c r="L51" s="346">
        <v>218</v>
      </c>
      <c r="M51" s="347">
        <v>203</v>
      </c>
    </row>
    <row r="52" spans="2:13" ht="27.75" customHeight="1" x14ac:dyDescent="0.15">
      <c r="B52" s="1238"/>
      <c r="C52" s="1239"/>
      <c r="D52" s="344"/>
      <c r="E52" s="1240" t="s">
        <v>577</v>
      </c>
      <c r="F52" s="1240"/>
      <c r="G52" s="1240"/>
      <c r="H52" s="1241"/>
      <c r="I52" s="345">
        <v>21618</v>
      </c>
      <c r="J52" s="346">
        <v>21239</v>
      </c>
      <c r="K52" s="346">
        <v>20657</v>
      </c>
      <c r="L52" s="346">
        <v>20188</v>
      </c>
      <c r="M52" s="347">
        <v>19358</v>
      </c>
    </row>
    <row r="53" spans="2:13" ht="27.75" customHeight="1" thickBot="1" x14ac:dyDescent="0.2">
      <c r="B53" s="1242" t="s">
        <v>578</v>
      </c>
      <c r="C53" s="1243"/>
      <c r="D53" s="351"/>
      <c r="E53" s="1244" t="s">
        <v>579</v>
      </c>
      <c r="F53" s="1244"/>
      <c r="G53" s="1244"/>
      <c r="H53" s="1245"/>
      <c r="I53" s="352">
        <v>7714</v>
      </c>
      <c r="J53" s="353">
        <v>6784</v>
      </c>
      <c r="K53" s="353">
        <v>5752</v>
      </c>
      <c r="L53" s="353">
        <v>5350</v>
      </c>
      <c r="M53" s="354">
        <v>5740</v>
      </c>
    </row>
    <row r="54" spans="2:13" ht="27.75" customHeight="1" x14ac:dyDescent="0.15">
      <c r="B54" s="355" t="s">
        <v>580</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4iyp0xA0iAKUdBTk2+WWZtnOBfTvlWSPLSo/mFgUUWKv4U1JgQb3hnn4nxTSJ0UqqTfRAS6GgONmGDqBxEu8g==" saltValue="fCclIiZCQaSWB7IGRIx5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581</v>
      </c>
    </row>
    <row r="54" spans="2:8" ht="29.25" customHeight="1" thickBot="1" x14ac:dyDescent="0.25">
      <c r="B54" s="360" t="s">
        <v>24</v>
      </c>
      <c r="C54" s="361"/>
      <c r="D54" s="361"/>
      <c r="E54" s="362" t="s">
        <v>518</v>
      </c>
      <c r="F54" s="363" t="s">
        <v>6</v>
      </c>
      <c r="G54" s="363" t="s">
        <v>7</v>
      </c>
      <c r="H54" s="364" t="s">
        <v>8</v>
      </c>
    </row>
    <row r="55" spans="2:8" ht="52.5" customHeight="1" x14ac:dyDescent="0.15">
      <c r="B55" s="365"/>
      <c r="C55" s="1261" t="s">
        <v>123</v>
      </c>
      <c r="D55" s="1261"/>
      <c r="E55" s="1262"/>
      <c r="F55" s="366">
        <v>2356</v>
      </c>
      <c r="G55" s="366">
        <v>2284</v>
      </c>
      <c r="H55" s="367">
        <v>1880</v>
      </c>
    </row>
    <row r="56" spans="2:8" ht="52.5" customHeight="1" x14ac:dyDescent="0.15">
      <c r="B56" s="368"/>
      <c r="C56" s="1263" t="s">
        <v>582</v>
      </c>
      <c r="D56" s="1263"/>
      <c r="E56" s="1264"/>
      <c r="F56" s="369">
        <v>54</v>
      </c>
      <c r="G56" s="369" t="s">
        <v>477</v>
      </c>
      <c r="H56" s="370" t="s">
        <v>477</v>
      </c>
    </row>
    <row r="57" spans="2:8" ht="53.25" customHeight="1" x14ac:dyDescent="0.15">
      <c r="B57" s="368"/>
      <c r="C57" s="1265" t="s">
        <v>128</v>
      </c>
      <c r="D57" s="1265"/>
      <c r="E57" s="1266"/>
      <c r="F57" s="371">
        <v>2444</v>
      </c>
      <c r="G57" s="371">
        <v>2448</v>
      </c>
      <c r="H57" s="372">
        <v>2644</v>
      </c>
    </row>
    <row r="58" spans="2:8" ht="45.75" customHeight="1" x14ac:dyDescent="0.15">
      <c r="B58" s="373"/>
      <c r="C58" s="1253" t="s">
        <v>583</v>
      </c>
      <c r="D58" s="1254"/>
      <c r="E58" s="1255"/>
      <c r="F58" s="374">
        <v>1616</v>
      </c>
      <c r="G58" s="374">
        <v>1567</v>
      </c>
      <c r="H58" s="375">
        <v>1549</v>
      </c>
    </row>
    <row r="59" spans="2:8" ht="45.75" customHeight="1" x14ac:dyDescent="0.15">
      <c r="B59" s="373"/>
      <c r="C59" s="1253" t="s">
        <v>584</v>
      </c>
      <c r="D59" s="1254"/>
      <c r="E59" s="1255"/>
      <c r="F59" s="374">
        <v>200</v>
      </c>
      <c r="G59" s="374">
        <v>250</v>
      </c>
      <c r="H59" s="375">
        <v>300</v>
      </c>
    </row>
    <row r="60" spans="2:8" ht="45.75" customHeight="1" x14ac:dyDescent="0.15">
      <c r="B60" s="373"/>
      <c r="C60" s="1253" t="s">
        <v>585</v>
      </c>
      <c r="D60" s="1254"/>
      <c r="E60" s="1255"/>
      <c r="F60" s="374">
        <v>76</v>
      </c>
      <c r="G60" s="374">
        <v>72</v>
      </c>
      <c r="H60" s="375">
        <v>292</v>
      </c>
    </row>
    <row r="61" spans="2:8" ht="45.75" customHeight="1" x14ac:dyDescent="0.15">
      <c r="B61" s="373"/>
      <c r="C61" s="1253" t="s">
        <v>586</v>
      </c>
      <c r="D61" s="1254"/>
      <c r="E61" s="1255"/>
      <c r="F61" s="374">
        <v>190</v>
      </c>
      <c r="G61" s="374">
        <v>190</v>
      </c>
      <c r="H61" s="375">
        <v>190</v>
      </c>
    </row>
    <row r="62" spans="2:8" ht="45.75" customHeight="1" thickBot="1" x14ac:dyDescent="0.2">
      <c r="B62" s="376"/>
      <c r="C62" s="1256" t="s">
        <v>587</v>
      </c>
      <c r="D62" s="1257"/>
      <c r="E62" s="1258"/>
      <c r="F62" s="377">
        <v>182</v>
      </c>
      <c r="G62" s="377">
        <v>182</v>
      </c>
      <c r="H62" s="378">
        <v>182</v>
      </c>
    </row>
    <row r="63" spans="2:8" ht="52.5" customHeight="1" thickBot="1" x14ac:dyDescent="0.2">
      <c r="B63" s="379"/>
      <c r="C63" s="1259" t="s">
        <v>588</v>
      </c>
      <c r="D63" s="1259"/>
      <c r="E63" s="1260"/>
      <c r="F63" s="380">
        <v>4855</v>
      </c>
      <c r="G63" s="380">
        <v>4733</v>
      </c>
      <c r="H63" s="381">
        <v>4525</v>
      </c>
    </row>
    <row r="64" spans="2:8" ht="15" customHeight="1" x14ac:dyDescent="0.15"/>
  </sheetData>
  <sheetProtection algorithmName="SHA-512" hashValue="fafaXSIUWsuWvyJgSNOdEOj/ufubdEdJUf1O+aJ5kAYMsuwk5/vhUUgUW+Rg3HkPabCCDibZuwl0PIEge2tO8A==" saltValue="vV5EAqmFVcibfDrTcXQ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589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89"/>
      <c r="BQ51" s="1289"/>
      <c r="BR51" s="1289"/>
      <c r="BS51" s="1289"/>
      <c r="BT51" s="1289"/>
      <c r="BU51" s="1289"/>
      <c r="BV51" s="1289"/>
      <c r="BW51" s="1289"/>
      <c r="BX51" s="1269">
        <v>88.8</v>
      </c>
      <c r="BY51" s="1269"/>
      <c r="BZ51" s="1269"/>
      <c r="CA51" s="1269"/>
      <c r="CB51" s="1269"/>
      <c r="CC51" s="1269"/>
      <c r="CD51" s="1269"/>
      <c r="CE51" s="1269"/>
      <c r="CF51" s="1269">
        <v>77.3</v>
      </c>
      <c r="CG51" s="1269"/>
      <c r="CH51" s="1269"/>
      <c r="CI51" s="1269"/>
      <c r="CJ51" s="1269"/>
      <c r="CK51" s="1269"/>
      <c r="CL51" s="1269"/>
      <c r="CM51" s="1269"/>
      <c r="CN51" s="1269">
        <v>72.7</v>
      </c>
      <c r="CO51" s="1269"/>
      <c r="CP51" s="1269"/>
      <c r="CQ51" s="1269"/>
      <c r="CR51" s="1269"/>
      <c r="CS51" s="1269"/>
      <c r="CT51" s="1269"/>
      <c r="CU51" s="1269"/>
      <c r="CV51" s="1269">
        <v>79.099999999999994</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89"/>
      <c r="BQ52" s="1289"/>
      <c r="BR52" s="1289"/>
      <c r="BS52" s="1289"/>
      <c r="BT52" s="1289"/>
      <c r="BU52" s="1289"/>
      <c r="BV52" s="1289"/>
      <c r="BW52" s="128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89"/>
      <c r="BQ53" s="1269"/>
      <c r="BR53" s="1269"/>
      <c r="BS53" s="1269"/>
      <c r="BT53" s="1269"/>
      <c r="BU53" s="1269"/>
      <c r="BV53" s="1269"/>
      <c r="BW53" s="1269"/>
      <c r="BX53" s="1269">
        <v>27.3</v>
      </c>
      <c r="BY53" s="1269"/>
      <c r="BZ53" s="1269"/>
      <c r="CA53" s="1269"/>
      <c r="CB53" s="1269"/>
      <c r="CC53" s="1269"/>
      <c r="CD53" s="1269"/>
      <c r="CE53" s="1269"/>
      <c r="CF53" s="1269">
        <v>29.2</v>
      </c>
      <c r="CG53" s="1269"/>
      <c r="CH53" s="1269"/>
      <c r="CI53" s="1269"/>
      <c r="CJ53" s="1269"/>
      <c r="CK53" s="1269"/>
      <c r="CL53" s="1269"/>
      <c r="CM53" s="1269"/>
      <c r="CN53" s="1269">
        <v>31.2</v>
      </c>
      <c r="CO53" s="1269"/>
      <c r="CP53" s="1269"/>
      <c r="CQ53" s="1269"/>
      <c r="CR53" s="1269"/>
      <c r="CS53" s="1269"/>
      <c r="CT53" s="1269"/>
      <c r="CU53" s="1269"/>
      <c r="CV53" s="1269">
        <v>33.299999999999997</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89"/>
      <c r="BQ55" s="1269"/>
      <c r="BR55" s="1269"/>
      <c r="BS55" s="1269"/>
      <c r="BT55" s="1269"/>
      <c r="BU55" s="1269"/>
      <c r="BV55" s="1269"/>
      <c r="BW55" s="1269"/>
      <c r="BX55" s="1269">
        <v>20.2</v>
      </c>
      <c r="BY55" s="1269"/>
      <c r="BZ55" s="1269"/>
      <c r="CA55" s="1269"/>
      <c r="CB55" s="1269"/>
      <c r="CC55" s="1269"/>
      <c r="CD55" s="1269"/>
      <c r="CE55" s="1269"/>
      <c r="CF55" s="1269">
        <v>19</v>
      </c>
      <c r="CG55" s="1269"/>
      <c r="CH55" s="1269"/>
      <c r="CI55" s="1269"/>
      <c r="CJ55" s="1269"/>
      <c r="CK55" s="1269"/>
      <c r="CL55" s="1269"/>
      <c r="CM55" s="1269"/>
      <c r="CN55" s="1269">
        <v>15.4</v>
      </c>
      <c r="CO55" s="1269"/>
      <c r="CP55" s="1269"/>
      <c r="CQ55" s="1269"/>
      <c r="CR55" s="1269"/>
      <c r="CS55" s="1269"/>
      <c r="CT55" s="1269"/>
      <c r="CU55" s="1269"/>
      <c r="CV55" s="1269">
        <v>14.9</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89"/>
      <c r="BQ57" s="1269"/>
      <c r="BR57" s="1269"/>
      <c r="BS57" s="1269"/>
      <c r="BT57" s="1269"/>
      <c r="BU57" s="1269"/>
      <c r="BV57" s="1269"/>
      <c r="BW57" s="1269"/>
      <c r="BX57" s="1269">
        <v>53.6</v>
      </c>
      <c r="BY57" s="1269"/>
      <c r="BZ57" s="1269"/>
      <c r="CA57" s="1269"/>
      <c r="CB57" s="1269"/>
      <c r="CC57" s="1269"/>
      <c r="CD57" s="1269"/>
      <c r="CE57" s="1269"/>
      <c r="CF57" s="1269">
        <v>56.1</v>
      </c>
      <c r="CG57" s="1269"/>
      <c r="CH57" s="1269"/>
      <c r="CI57" s="1269"/>
      <c r="CJ57" s="1269"/>
      <c r="CK57" s="1269"/>
      <c r="CL57" s="1269"/>
      <c r="CM57" s="1269"/>
      <c r="CN57" s="1269">
        <v>57.5</v>
      </c>
      <c r="CO57" s="1269"/>
      <c r="CP57" s="1269"/>
      <c r="CQ57" s="1269"/>
      <c r="CR57" s="1269"/>
      <c r="CS57" s="1269"/>
      <c r="CT57" s="1269"/>
      <c r="CU57" s="1269"/>
      <c r="CV57" s="1269">
        <v>58.4</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590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100.9</v>
      </c>
      <c r="BQ73" s="1269"/>
      <c r="BR73" s="1269"/>
      <c r="BS73" s="1269"/>
      <c r="BT73" s="1269"/>
      <c r="BU73" s="1269"/>
      <c r="BV73" s="1269"/>
      <c r="BW73" s="1269"/>
      <c r="BX73" s="1269">
        <v>88.8</v>
      </c>
      <c r="BY73" s="1269"/>
      <c r="BZ73" s="1269"/>
      <c r="CA73" s="1269"/>
      <c r="CB73" s="1269"/>
      <c r="CC73" s="1269"/>
      <c r="CD73" s="1269"/>
      <c r="CE73" s="1269"/>
      <c r="CF73" s="1269">
        <v>77.3</v>
      </c>
      <c r="CG73" s="1269"/>
      <c r="CH73" s="1269"/>
      <c r="CI73" s="1269"/>
      <c r="CJ73" s="1269"/>
      <c r="CK73" s="1269"/>
      <c r="CL73" s="1269"/>
      <c r="CM73" s="1269"/>
      <c r="CN73" s="1269">
        <v>72.7</v>
      </c>
      <c r="CO73" s="1269"/>
      <c r="CP73" s="1269"/>
      <c r="CQ73" s="1269"/>
      <c r="CR73" s="1269"/>
      <c r="CS73" s="1269"/>
      <c r="CT73" s="1269"/>
      <c r="CU73" s="1269"/>
      <c r="CV73" s="1269">
        <v>79.099999999999994</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9.4</v>
      </c>
      <c r="BQ75" s="1269"/>
      <c r="BR75" s="1269"/>
      <c r="BS75" s="1269"/>
      <c r="BT75" s="1269"/>
      <c r="BU75" s="1269"/>
      <c r="BV75" s="1269"/>
      <c r="BW75" s="1269"/>
      <c r="BX75" s="1269">
        <v>9</v>
      </c>
      <c r="BY75" s="1269"/>
      <c r="BZ75" s="1269"/>
      <c r="CA75" s="1269"/>
      <c r="CB75" s="1269"/>
      <c r="CC75" s="1269"/>
      <c r="CD75" s="1269"/>
      <c r="CE75" s="1269"/>
      <c r="CF75" s="1269">
        <v>9.6</v>
      </c>
      <c r="CG75" s="1269"/>
      <c r="CH75" s="1269"/>
      <c r="CI75" s="1269"/>
      <c r="CJ75" s="1269"/>
      <c r="CK75" s="1269"/>
      <c r="CL75" s="1269"/>
      <c r="CM75" s="1269"/>
      <c r="CN75" s="1269">
        <v>9.6999999999999993</v>
      </c>
      <c r="CO75" s="1269"/>
      <c r="CP75" s="1269"/>
      <c r="CQ75" s="1269"/>
      <c r="CR75" s="1269"/>
      <c r="CS75" s="1269"/>
      <c r="CT75" s="1269"/>
      <c r="CU75" s="1269"/>
      <c r="CV75" s="1269">
        <v>9.1999999999999993</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56.8</v>
      </c>
      <c r="BQ77" s="1269"/>
      <c r="BR77" s="1269"/>
      <c r="BS77" s="1269"/>
      <c r="BT77" s="1269"/>
      <c r="BU77" s="1269"/>
      <c r="BV77" s="1269"/>
      <c r="BW77" s="1269"/>
      <c r="BX77" s="1269">
        <v>20.2</v>
      </c>
      <c r="BY77" s="1269"/>
      <c r="BZ77" s="1269"/>
      <c r="CA77" s="1269"/>
      <c r="CB77" s="1269"/>
      <c r="CC77" s="1269"/>
      <c r="CD77" s="1269"/>
      <c r="CE77" s="1269"/>
      <c r="CF77" s="1269">
        <v>19</v>
      </c>
      <c r="CG77" s="1269"/>
      <c r="CH77" s="1269"/>
      <c r="CI77" s="1269"/>
      <c r="CJ77" s="1269"/>
      <c r="CK77" s="1269"/>
      <c r="CL77" s="1269"/>
      <c r="CM77" s="1269"/>
      <c r="CN77" s="1269">
        <v>15.4</v>
      </c>
      <c r="CO77" s="1269"/>
      <c r="CP77" s="1269"/>
      <c r="CQ77" s="1269"/>
      <c r="CR77" s="1269"/>
      <c r="CS77" s="1269"/>
      <c r="CT77" s="1269"/>
      <c r="CU77" s="1269"/>
      <c r="CV77" s="1269">
        <v>14.9</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10.199999999999999</v>
      </c>
      <c r="BQ79" s="1269"/>
      <c r="BR79" s="1269"/>
      <c r="BS79" s="1269"/>
      <c r="BT79" s="1269"/>
      <c r="BU79" s="1269"/>
      <c r="BV79" s="1269"/>
      <c r="BW79" s="1269"/>
      <c r="BX79" s="1269">
        <v>8.6</v>
      </c>
      <c r="BY79" s="1269"/>
      <c r="BZ79" s="1269"/>
      <c r="CA79" s="1269"/>
      <c r="CB79" s="1269"/>
      <c r="CC79" s="1269"/>
      <c r="CD79" s="1269"/>
      <c r="CE79" s="1269"/>
      <c r="CF79" s="1269">
        <v>8.5</v>
      </c>
      <c r="CG79" s="1269"/>
      <c r="CH79" s="1269"/>
      <c r="CI79" s="1269"/>
      <c r="CJ79" s="1269"/>
      <c r="CK79" s="1269"/>
      <c r="CL79" s="1269"/>
      <c r="CM79" s="1269"/>
      <c r="CN79" s="1269">
        <v>8.5</v>
      </c>
      <c r="CO79" s="1269"/>
      <c r="CP79" s="1269"/>
      <c r="CQ79" s="1269"/>
      <c r="CR79" s="1269"/>
      <c r="CS79" s="1269"/>
      <c r="CT79" s="1269"/>
      <c r="CU79" s="1269"/>
      <c r="CV79" s="1269">
        <v>8.5</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vz0ComsQzyZO3T5RsysM4RM8rM2ymhs6bKEDL/0xVkp0+r/hAE/nDCYnqq2PUoqLgLR+Cl3rHnxeBnhIylxwZw==" saltValue="k7HuZYa55XE5TxsaZUQf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pxyw+hET+OtIch58bcnQ2Mzpo375ZYDvrNsjCqm9503fx8ZtG7LadWoZCI3rvIqC53KKiO81MpduDHBM4TCeA==" saltValue="F2+y/rSYYSb6igne4F+1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8CSt6Fk/i8l09uYa1Z3MMoLBDANhVhiCEkBIh07UBMJoDRm6gjsJ2CSSK7a4A7OaVKtdXK41Hkcp+irR6DRUnA==" saltValue="6+tqMIXUCESfpQyM48Mb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151</v>
      </c>
      <c r="DI1" s="756"/>
      <c r="DJ1" s="756"/>
      <c r="DK1" s="756"/>
      <c r="DL1" s="756"/>
      <c r="DM1" s="756"/>
      <c r="DN1" s="757"/>
      <c r="DO1" s="81"/>
      <c r="DP1" s="755" t="s">
        <v>152</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154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157</v>
      </c>
      <c r="S4" s="698"/>
      <c r="T4" s="698"/>
      <c r="U4" s="698"/>
      <c r="V4" s="698"/>
      <c r="W4" s="698"/>
      <c r="X4" s="698"/>
      <c r="Y4" s="699"/>
      <c r="Z4" s="697" t="s">
        <v>158</v>
      </c>
      <c r="AA4" s="698"/>
      <c r="AB4" s="698"/>
      <c r="AC4" s="699"/>
      <c r="AD4" s="697" t="s">
        <v>159</v>
      </c>
      <c r="AE4" s="698"/>
      <c r="AF4" s="698"/>
      <c r="AG4" s="698"/>
      <c r="AH4" s="698"/>
      <c r="AI4" s="698"/>
      <c r="AJ4" s="698"/>
      <c r="AK4" s="699"/>
      <c r="AL4" s="697" t="s">
        <v>158</v>
      </c>
      <c r="AM4" s="698"/>
      <c r="AN4" s="698"/>
      <c r="AO4" s="699"/>
      <c r="AP4" s="758" t="s">
        <v>160</v>
      </c>
      <c r="AQ4" s="758"/>
      <c r="AR4" s="758"/>
      <c r="AS4" s="758"/>
      <c r="AT4" s="758"/>
      <c r="AU4" s="758"/>
      <c r="AV4" s="758"/>
      <c r="AW4" s="758"/>
      <c r="AX4" s="758"/>
      <c r="AY4" s="758"/>
      <c r="AZ4" s="758"/>
      <c r="BA4" s="758"/>
      <c r="BB4" s="758"/>
      <c r="BC4" s="758"/>
      <c r="BD4" s="758"/>
      <c r="BE4" s="758"/>
      <c r="BF4" s="758"/>
      <c r="BG4" s="758" t="s">
        <v>161</v>
      </c>
      <c r="BH4" s="758"/>
      <c r="BI4" s="758"/>
      <c r="BJ4" s="758"/>
      <c r="BK4" s="758"/>
      <c r="BL4" s="758"/>
      <c r="BM4" s="758"/>
      <c r="BN4" s="758"/>
      <c r="BO4" s="758" t="s">
        <v>158</v>
      </c>
      <c r="BP4" s="758"/>
      <c r="BQ4" s="758"/>
      <c r="BR4" s="758"/>
      <c r="BS4" s="758" t="s">
        <v>162</v>
      </c>
      <c r="BT4" s="758"/>
      <c r="BU4" s="758"/>
      <c r="BV4" s="758"/>
      <c r="BW4" s="758"/>
      <c r="BX4" s="758"/>
      <c r="BY4" s="758"/>
      <c r="BZ4" s="758"/>
      <c r="CA4" s="758"/>
      <c r="CB4" s="758"/>
      <c r="CD4" s="740" t="s">
        <v>163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164</v>
      </c>
      <c r="C5" s="707"/>
      <c r="D5" s="707"/>
      <c r="E5" s="707"/>
      <c r="F5" s="707"/>
      <c r="G5" s="707"/>
      <c r="H5" s="707"/>
      <c r="I5" s="707"/>
      <c r="J5" s="707"/>
      <c r="K5" s="707"/>
      <c r="L5" s="707"/>
      <c r="M5" s="707"/>
      <c r="N5" s="707"/>
      <c r="O5" s="707"/>
      <c r="P5" s="707"/>
      <c r="Q5" s="708"/>
      <c r="R5" s="691">
        <v>2789629</v>
      </c>
      <c r="S5" s="692"/>
      <c r="T5" s="692"/>
      <c r="U5" s="692"/>
      <c r="V5" s="692"/>
      <c r="W5" s="692"/>
      <c r="X5" s="692"/>
      <c r="Y5" s="735"/>
      <c r="Z5" s="753">
        <v>19.2</v>
      </c>
      <c r="AA5" s="753"/>
      <c r="AB5" s="753"/>
      <c r="AC5" s="753"/>
      <c r="AD5" s="754">
        <v>2789629</v>
      </c>
      <c r="AE5" s="754"/>
      <c r="AF5" s="754"/>
      <c r="AG5" s="754"/>
      <c r="AH5" s="754"/>
      <c r="AI5" s="754"/>
      <c r="AJ5" s="754"/>
      <c r="AK5" s="754"/>
      <c r="AL5" s="736">
        <v>31.5</v>
      </c>
      <c r="AM5" s="711"/>
      <c r="AN5" s="711"/>
      <c r="AO5" s="737"/>
      <c r="AP5" s="706" t="s">
        <v>165</v>
      </c>
      <c r="AQ5" s="707"/>
      <c r="AR5" s="707"/>
      <c r="AS5" s="707"/>
      <c r="AT5" s="707"/>
      <c r="AU5" s="707"/>
      <c r="AV5" s="707"/>
      <c r="AW5" s="707"/>
      <c r="AX5" s="707"/>
      <c r="AY5" s="707"/>
      <c r="AZ5" s="707"/>
      <c r="BA5" s="707"/>
      <c r="BB5" s="707"/>
      <c r="BC5" s="707"/>
      <c r="BD5" s="707"/>
      <c r="BE5" s="707"/>
      <c r="BF5" s="708"/>
      <c r="BG5" s="636">
        <v>2785648</v>
      </c>
      <c r="BH5" s="637"/>
      <c r="BI5" s="637"/>
      <c r="BJ5" s="637"/>
      <c r="BK5" s="637"/>
      <c r="BL5" s="637"/>
      <c r="BM5" s="637"/>
      <c r="BN5" s="638"/>
      <c r="BO5" s="673">
        <v>99.9</v>
      </c>
      <c r="BP5" s="673"/>
      <c r="BQ5" s="673"/>
      <c r="BR5" s="673"/>
      <c r="BS5" s="674" t="s">
        <v>166</v>
      </c>
      <c r="BT5" s="674"/>
      <c r="BU5" s="674"/>
      <c r="BV5" s="674"/>
      <c r="BW5" s="674"/>
      <c r="BX5" s="674"/>
      <c r="BY5" s="674"/>
      <c r="BZ5" s="674"/>
      <c r="CA5" s="674"/>
      <c r="CB5" s="724"/>
      <c r="CD5" s="740" t="s">
        <v>160</v>
      </c>
      <c r="CE5" s="741"/>
      <c r="CF5" s="741"/>
      <c r="CG5" s="741"/>
      <c r="CH5" s="741"/>
      <c r="CI5" s="741"/>
      <c r="CJ5" s="741"/>
      <c r="CK5" s="741"/>
      <c r="CL5" s="741"/>
      <c r="CM5" s="741"/>
      <c r="CN5" s="741"/>
      <c r="CO5" s="741"/>
      <c r="CP5" s="741"/>
      <c r="CQ5" s="742"/>
      <c r="CR5" s="740" t="s">
        <v>167</v>
      </c>
      <c r="CS5" s="741"/>
      <c r="CT5" s="741"/>
      <c r="CU5" s="741"/>
      <c r="CV5" s="741"/>
      <c r="CW5" s="741"/>
      <c r="CX5" s="741"/>
      <c r="CY5" s="742"/>
      <c r="CZ5" s="740" t="s">
        <v>158</v>
      </c>
      <c r="DA5" s="741"/>
      <c r="DB5" s="741"/>
      <c r="DC5" s="742"/>
      <c r="DD5" s="740" t="s">
        <v>168</v>
      </c>
      <c r="DE5" s="741"/>
      <c r="DF5" s="741"/>
      <c r="DG5" s="741"/>
      <c r="DH5" s="741"/>
      <c r="DI5" s="741"/>
      <c r="DJ5" s="741"/>
      <c r="DK5" s="741"/>
      <c r="DL5" s="741"/>
      <c r="DM5" s="741"/>
      <c r="DN5" s="741"/>
      <c r="DO5" s="741"/>
      <c r="DP5" s="742"/>
      <c r="DQ5" s="740" t="s">
        <v>169</v>
      </c>
      <c r="DR5" s="741"/>
      <c r="DS5" s="741"/>
      <c r="DT5" s="741"/>
      <c r="DU5" s="741"/>
      <c r="DV5" s="741"/>
      <c r="DW5" s="741"/>
      <c r="DX5" s="741"/>
      <c r="DY5" s="741"/>
      <c r="DZ5" s="741"/>
      <c r="EA5" s="741"/>
      <c r="EB5" s="741"/>
      <c r="EC5" s="742"/>
    </row>
    <row r="6" spans="2:143" ht="11.25" customHeight="1" x14ac:dyDescent="0.15">
      <c r="B6" s="633" t="s">
        <v>170</v>
      </c>
      <c r="C6" s="634"/>
      <c r="D6" s="634"/>
      <c r="E6" s="634"/>
      <c r="F6" s="634"/>
      <c r="G6" s="634"/>
      <c r="H6" s="634"/>
      <c r="I6" s="634"/>
      <c r="J6" s="634"/>
      <c r="K6" s="634"/>
      <c r="L6" s="634"/>
      <c r="M6" s="634"/>
      <c r="N6" s="634"/>
      <c r="O6" s="634"/>
      <c r="P6" s="634"/>
      <c r="Q6" s="635"/>
      <c r="R6" s="636">
        <v>204226</v>
      </c>
      <c r="S6" s="637"/>
      <c r="T6" s="637"/>
      <c r="U6" s="637"/>
      <c r="V6" s="637"/>
      <c r="W6" s="637"/>
      <c r="X6" s="637"/>
      <c r="Y6" s="638"/>
      <c r="Z6" s="673">
        <v>1.4</v>
      </c>
      <c r="AA6" s="673"/>
      <c r="AB6" s="673"/>
      <c r="AC6" s="673"/>
      <c r="AD6" s="674">
        <v>204226</v>
      </c>
      <c r="AE6" s="674"/>
      <c r="AF6" s="674"/>
      <c r="AG6" s="674"/>
      <c r="AH6" s="674"/>
      <c r="AI6" s="674"/>
      <c r="AJ6" s="674"/>
      <c r="AK6" s="674"/>
      <c r="AL6" s="639">
        <v>2.2999999999999998</v>
      </c>
      <c r="AM6" s="640"/>
      <c r="AN6" s="640"/>
      <c r="AO6" s="675"/>
      <c r="AP6" s="633" t="s">
        <v>171</v>
      </c>
      <c r="AQ6" s="634"/>
      <c r="AR6" s="634"/>
      <c r="AS6" s="634"/>
      <c r="AT6" s="634"/>
      <c r="AU6" s="634"/>
      <c r="AV6" s="634"/>
      <c r="AW6" s="634"/>
      <c r="AX6" s="634"/>
      <c r="AY6" s="634"/>
      <c r="AZ6" s="634"/>
      <c r="BA6" s="634"/>
      <c r="BB6" s="634"/>
      <c r="BC6" s="634"/>
      <c r="BD6" s="634"/>
      <c r="BE6" s="634"/>
      <c r="BF6" s="635"/>
      <c r="BG6" s="636">
        <v>2785648</v>
      </c>
      <c r="BH6" s="637"/>
      <c r="BI6" s="637"/>
      <c r="BJ6" s="637"/>
      <c r="BK6" s="637"/>
      <c r="BL6" s="637"/>
      <c r="BM6" s="637"/>
      <c r="BN6" s="638"/>
      <c r="BO6" s="673">
        <v>99.9</v>
      </c>
      <c r="BP6" s="673"/>
      <c r="BQ6" s="673"/>
      <c r="BR6" s="673"/>
      <c r="BS6" s="674" t="s">
        <v>67</v>
      </c>
      <c r="BT6" s="674"/>
      <c r="BU6" s="674"/>
      <c r="BV6" s="674"/>
      <c r="BW6" s="674"/>
      <c r="BX6" s="674"/>
      <c r="BY6" s="674"/>
      <c r="BZ6" s="674"/>
      <c r="CA6" s="674"/>
      <c r="CB6" s="724"/>
      <c r="CD6" s="694" t="s">
        <v>172</v>
      </c>
      <c r="CE6" s="695"/>
      <c r="CF6" s="695"/>
      <c r="CG6" s="695"/>
      <c r="CH6" s="695"/>
      <c r="CI6" s="695"/>
      <c r="CJ6" s="695"/>
      <c r="CK6" s="695"/>
      <c r="CL6" s="695"/>
      <c r="CM6" s="695"/>
      <c r="CN6" s="695"/>
      <c r="CO6" s="695"/>
      <c r="CP6" s="695"/>
      <c r="CQ6" s="696"/>
      <c r="CR6" s="636">
        <v>136569</v>
      </c>
      <c r="CS6" s="637"/>
      <c r="CT6" s="637"/>
      <c r="CU6" s="637"/>
      <c r="CV6" s="637"/>
      <c r="CW6" s="637"/>
      <c r="CX6" s="637"/>
      <c r="CY6" s="638"/>
      <c r="CZ6" s="736">
        <v>1</v>
      </c>
      <c r="DA6" s="711"/>
      <c r="DB6" s="711"/>
      <c r="DC6" s="739"/>
      <c r="DD6" s="642" t="s">
        <v>67</v>
      </c>
      <c r="DE6" s="637"/>
      <c r="DF6" s="637"/>
      <c r="DG6" s="637"/>
      <c r="DH6" s="637"/>
      <c r="DI6" s="637"/>
      <c r="DJ6" s="637"/>
      <c r="DK6" s="637"/>
      <c r="DL6" s="637"/>
      <c r="DM6" s="637"/>
      <c r="DN6" s="637"/>
      <c r="DO6" s="637"/>
      <c r="DP6" s="638"/>
      <c r="DQ6" s="642">
        <v>136569</v>
      </c>
      <c r="DR6" s="637"/>
      <c r="DS6" s="637"/>
      <c r="DT6" s="637"/>
      <c r="DU6" s="637"/>
      <c r="DV6" s="637"/>
      <c r="DW6" s="637"/>
      <c r="DX6" s="637"/>
      <c r="DY6" s="637"/>
      <c r="DZ6" s="637"/>
      <c r="EA6" s="637"/>
      <c r="EB6" s="637"/>
      <c r="EC6" s="682"/>
    </row>
    <row r="7" spans="2:143" ht="11.25" customHeight="1" x14ac:dyDescent="0.15">
      <c r="B7" s="633" t="s">
        <v>173</v>
      </c>
      <c r="C7" s="634"/>
      <c r="D7" s="634"/>
      <c r="E7" s="634"/>
      <c r="F7" s="634"/>
      <c r="G7" s="634"/>
      <c r="H7" s="634"/>
      <c r="I7" s="634"/>
      <c r="J7" s="634"/>
      <c r="K7" s="634"/>
      <c r="L7" s="634"/>
      <c r="M7" s="634"/>
      <c r="N7" s="634"/>
      <c r="O7" s="634"/>
      <c r="P7" s="634"/>
      <c r="Q7" s="635"/>
      <c r="R7" s="636">
        <v>2170</v>
      </c>
      <c r="S7" s="637"/>
      <c r="T7" s="637"/>
      <c r="U7" s="637"/>
      <c r="V7" s="637"/>
      <c r="W7" s="637"/>
      <c r="X7" s="637"/>
      <c r="Y7" s="638"/>
      <c r="Z7" s="673">
        <v>0</v>
      </c>
      <c r="AA7" s="673"/>
      <c r="AB7" s="673"/>
      <c r="AC7" s="673"/>
      <c r="AD7" s="674">
        <v>2170</v>
      </c>
      <c r="AE7" s="674"/>
      <c r="AF7" s="674"/>
      <c r="AG7" s="674"/>
      <c r="AH7" s="674"/>
      <c r="AI7" s="674"/>
      <c r="AJ7" s="674"/>
      <c r="AK7" s="674"/>
      <c r="AL7" s="639">
        <v>0</v>
      </c>
      <c r="AM7" s="640"/>
      <c r="AN7" s="640"/>
      <c r="AO7" s="675"/>
      <c r="AP7" s="633" t="s">
        <v>174</v>
      </c>
      <c r="AQ7" s="634"/>
      <c r="AR7" s="634"/>
      <c r="AS7" s="634"/>
      <c r="AT7" s="634"/>
      <c r="AU7" s="634"/>
      <c r="AV7" s="634"/>
      <c r="AW7" s="634"/>
      <c r="AX7" s="634"/>
      <c r="AY7" s="634"/>
      <c r="AZ7" s="634"/>
      <c r="BA7" s="634"/>
      <c r="BB7" s="634"/>
      <c r="BC7" s="634"/>
      <c r="BD7" s="634"/>
      <c r="BE7" s="634"/>
      <c r="BF7" s="635"/>
      <c r="BG7" s="636">
        <v>1144817</v>
      </c>
      <c r="BH7" s="637"/>
      <c r="BI7" s="637"/>
      <c r="BJ7" s="637"/>
      <c r="BK7" s="637"/>
      <c r="BL7" s="637"/>
      <c r="BM7" s="637"/>
      <c r="BN7" s="638"/>
      <c r="BO7" s="673">
        <v>41</v>
      </c>
      <c r="BP7" s="673"/>
      <c r="BQ7" s="673"/>
      <c r="BR7" s="673"/>
      <c r="BS7" s="674" t="s">
        <v>67</v>
      </c>
      <c r="BT7" s="674"/>
      <c r="BU7" s="674"/>
      <c r="BV7" s="674"/>
      <c r="BW7" s="674"/>
      <c r="BX7" s="674"/>
      <c r="BY7" s="674"/>
      <c r="BZ7" s="674"/>
      <c r="CA7" s="674"/>
      <c r="CB7" s="724"/>
      <c r="CD7" s="683" t="s">
        <v>175</v>
      </c>
      <c r="CE7" s="680"/>
      <c r="CF7" s="680"/>
      <c r="CG7" s="680"/>
      <c r="CH7" s="680"/>
      <c r="CI7" s="680"/>
      <c r="CJ7" s="680"/>
      <c r="CK7" s="680"/>
      <c r="CL7" s="680"/>
      <c r="CM7" s="680"/>
      <c r="CN7" s="680"/>
      <c r="CO7" s="680"/>
      <c r="CP7" s="680"/>
      <c r="CQ7" s="681"/>
      <c r="CR7" s="636">
        <v>2023145</v>
      </c>
      <c r="CS7" s="637"/>
      <c r="CT7" s="637"/>
      <c r="CU7" s="637"/>
      <c r="CV7" s="637"/>
      <c r="CW7" s="637"/>
      <c r="CX7" s="637"/>
      <c r="CY7" s="638"/>
      <c r="CZ7" s="673">
        <v>14.2</v>
      </c>
      <c r="DA7" s="673"/>
      <c r="DB7" s="673"/>
      <c r="DC7" s="673"/>
      <c r="DD7" s="642">
        <v>77896</v>
      </c>
      <c r="DE7" s="637"/>
      <c r="DF7" s="637"/>
      <c r="DG7" s="637"/>
      <c r="DH7" s="637"/>
      <c r="DI7" s="637"/>
      <c r="DJ7" s="637"/>
      <c r="DK7" s="637"/>
      <c r="DL7" s="637"/>
      <c r="DM7" s="637"/>
      <c r="DN7" s="637"/>
      <c r="DO7" s="637"/>
      <c r="DP7" s="638"/>
      <c r="DQ7" s="642">
        <v>1329696</v>
      </c>
      <c r="DR7" s="637"/>
      <c r="DS7" s="637"/>
      <c r="DT7" s="637"/>
      <c r="DU7" s="637"/>
      <c r="DV7" s="637"/>
      <c r="DW7" s="637"/>
      <c r="DX7" s="637"/>
      <c r="DY7" s="637"/>
      <c r="DZ7" s="637"/>
      <c r="EA7" s="637"/>
      <c r="EB7" s="637"/>
      <c r="EC7" s="682"/>
    </row>
    <row r="8" spans="2:143" ht="11.25" customHeight="1" x14ac:dyDescent="0.15">
      <c r="B8" s="633" t="s">
        <v>176</v>
      </c>
      <c r="C8" s="634"/>
      <c r="D8" s="634"/>
      <c r="E8" s="634"/>
      <c r="F8" s="634"/>
      <c r="G8" s="634"/>
      <c r="H8" s="634"/>
      <c r="I8" s="634"/>
      <c r="J8" s="634"/>
      <c r="K8" s="634"/>
      <c r="L8" s="634"/>
      <c r="M8" s="634"/>
      <c r="N8" s="634"/>
      <c r="O8" s="634"/>
      <c r="P8" s="634"/>
      <c r="Q8" s="635"/>
      <c r="R8" s="636">
        <v>5693</v>
      </c>
      <c r="S8" s="637"/>
      <c r="T8" s="637"/>
      <c r="U8" s="637"/>
      <c r="V8" s="637"/>
      <c r="W8" s="637"/>
      <c r="X8" s="637"/>
      <c r="Y8" s="638"/>
      <c r="Z8" s="673">
        <v>0</v>
      </c>
      <c r="AA8" s="673"/>
      <c r="AB8" s="673"/>
      <c r="AC8" s="673"/>
      <c r="AD8" s="674">
        <v>5693</v>
      </c>
      <c r="AE8" s="674"/>
      <c r="AF8" s="674"/>
      <c r="AG8" s="674"/>
      <c r="AH8" s="674"/>
      <c r="AI8" s="674"/>
      <c r="AJ8" s="674"/>
      <c r="AK8" s="674"/>
      <c r="AL8" s="639">
        <v>0.1</v>
      </c>
      <c r="AM8" s="640"/>
      <c r="AN8" s="640"/>
      <c r="AO8" s="675"/>
      <c r="AP8" s="633" t="s">
        <v>177</v>
      </c>
      <c r="AQ8" s="634"/>
      <c r="AR8" s="634"/>
      <c r="AS8" s="634"/>
      <c r="AT8" s="634"/>
      <c r="AU8" s="634"/>
      <c r="AV8" s="634"/>
      <c r="AW8" s="634"/>
      <c r="AX8" s="634"/>
      <c r="AY8" s="634"/>
      <c r="AZ8" s="634"/>
      <c r="BA8" s="634"/>
      <c r="BB8" s="634"/>
      <c r="BC8" s="634"/>
      <c r="BD8" s="634"/>
      <c r="BE8" s="634"/>
      <c r="BF8" s="635"/>
      <c r="BG8" s="636">
        <v>42073</v>
      </c>
      <c r="BH8" s="637"/>
      <c r="BI8" s="637"/>
      <c r="BJ8" s="637"/>
      <c r="BK8" s="637"/>
      <c r="BL8" s="637"/>
      <c r="BM8" s="637"/>
      <c r="BN8" s="638"/>
      <c r="BO8" s="673">
        <v>1.5</v>
      </c>
      <c r="BP8" s="673"/>
      <c r="BQ8" s="673"/>
      <c r="BR8" s="673"/>
      <c r="BS8" s="642" t="s">
        <v>67</v>
      </c>
      <c r="BT8" s="637"/>
      <c r="BU8" s="637"/>
      <c r="BV8" s="637"/>
      <c r="BW8" s="637"/>
      <c r="BX8" s="637"/>
      <c r="BY8" s="637"/>
      <c r="BZ8" s="637"/>
      <c r="CA8" s="637"/>
      <c r="CB8" s="682"/>
      <c r="CD8" s="683" t="s">
        <v>178</v>
      </c>
      <c r="CE8" s="680"/>
      <c r="CF8" s="680"/>
      <c r="CG8" s="680"/>
      <c r="CH8" s="680"/>
      <c r="CI8" s="680"/>
      <c r="CJ8" s="680"/>
      <c r="CK8" s="680"/>
      <c r="CL8" s="680"/>
      <c r="CM8" s="680"/>
      <c r="CN8" s="680"/>
      <c r="CO8" s="680"/>
      <c r="CP8" s="680"/>
      <c r="CQ8" s="681"/>
      <c r="CR8" s="636">
        <v>3901950</v>
      </c>
      <c r="CS8" s="637"/>
      <c r="CT8" s="637"/>
      <c r="CU8" s="637"/>
      <c r="CV8" s="637"/>
      <c r="CW8" s="637"/>
      <c r="CX8" s="637"/>
      <c r="CY8" s="638"/>
      <c r="CZ8" s="673">
        <v>27.4</v>
      </c>
      <c r="DA8" s="673"/>
      <c r="DB8" s="673"/>
      <c r="DC8" s="673"/>
      <c r="DD8" s="642">
        <v>23929</v>
      </c>
      <c r="DE8" s="637"/>
      <c r="DF8" s="637"/>
      <c r="DG8" s="637"/>
      <c r="DH8" s="637"/>
      <c r="DI8" s="637"/>
      <c r="DJ8" s="637"/>
      <c r="DK8" s="637"/>
      <c r="DL8" s="637"/>
      <c r="DM8" s="637"/>
      <c r="DN8" s="637"/>
      <c r="DO8" s="637"/>
      <c r="DP8" s="638"/>
      <c r="DQ8" s="642">
        <v>2002281</v>
      </c>
      <c r="DR8" s="637"/>
      <c r="DS8" s="637"/>
      <c r="DT8" s="637"/>
      <c r="DU8" s="637"/>
      <c r="DV8" s="637"/>
      <c r="DW8" s="637"/>
      <c r="DX8" s="637"/>
      <c r="DY8" s="637"/>
      <c r="DZ8" s="637"/>
      <c r="EA8" s="637"/>
      <c r="EB8" s="637"/>
      <c r="EC8" s="682"/>
    </row>
    <row r="9" spans="2:143" ht="11.25" customHeight="1" x14ac:dyDescent="0.15">
      <c r="B9" s="633" t="s">
        <v>179</v>
      </c>
      <c r="C9" s="634"/>
      <c r="D9" s="634"/>
      <c r="E9" s="634"/>
      <c r="F9" s="634"/>
      <c r="G9" s="634"/>
      <c r="H9" s="634"/>
      <c r="I9" s="634"/>
      <c r="J9" s="634"/>
      <c r="K9" s="634"/>
      <c r="L9" s="634"/>
      <c r="M9" s="634"/>
      <c r="N9" s="634"/>
      <c r="O9" s="634"/>
      <c r="P9" s="634"/>
      <c r="Q9" s="635"/>
      <c r="R9" s="636">
        <v>3457</v>
      </c>
      <c r="S9" s="637"/>
      <c r="T9" s="637"/>
      <c r="U9" s="637"/>
      <c r="V9" s="637"/>
      <c r="W9" s="637"/>
      <c r="X9" s="637"/>
      <c r="Y9" s="638"/>
      <c r="Z9" s="673">
        <v>0</v>
      </c>
      <c r="AA9" s="673"/>
      <c r="AB9" s="673"/>
      <c r="AC9" s="673"/>
      <c r="AD9" s="674">
        <v>3457</v>
      </c>
      <c r="AE9" s="674"/>
      <c r="AF9" s="674"/>
      <c r="AG9" s="674"/>
      <c r="AH9" s="674"/>
      <c r="AI9" s="674"/>
      <c r="AJ9" s="674"/>
      <c r="AK9" s="674"/>
      <c r="AL9" s="639">
        <v>0</v>
      </c>
      <c r="AM9" s="640"/>
      <c r="AN9" s="640"/>
      <c r="AO9" s="675"/>
      <c r="AP9" s="633" t="s">
        <v>180</v>
      </c>
      <c r="AQ9" s="634"/>
      <c r="AR9" s="634"/>
      <c r="AS9" s="634"/>
      <c r="AT9" s="634"/>
      <c r="AU9" s="634"/>
      <c r="AV9" s="634"/>
      <c r="AW9" s="634"/>
      <c r="AX9" s="634"/>
      <c r="AY9" s="634"/>
      <c r="AZ9" s="634"/>
      <c r="BA9" s="634"/>
      <c r="BB9" s="634"/>
      <c r="BC9" s="634"/>
      <c r="BD9" s="634"/>
      <c r="BE9" s="634"/>
      <c r="BF9" s="635"/>
      <c r="BG9" s="636">
        <v>984745</v>
      </c>
      <c r="BH9" s="637"/>
      <c r="BI9" s="637"/>
      <c r="BJ9" s="637"/>
      <c r="BK9" s="637"/>
      <c r="BL9" s="637"/>
      <c r="BM9" s="637"/>
      <c r="BN9" s="638"/>
      <c r="BO9" s="673">
        <v>35.299999999999997</v>
      </c>
      <c r="BP9" s="673"/>
      <c r="BQ9" s="673"/>
      <c r="BR9" s="673"/>
      <c r="BS9" s="642" t="s">
        <v>67</v>
      </c>
      <c r="BT9" s="637"/>
      <c r="BU9" s="637"/>
      <c r="BV9" s="637"/>
      <c r="BW9" s="637"/>
      <c r="BX9" s="637"/>
      <c r="BY9" s="637"/>
      <c r="BZ9" s="637"/>
      <c r="CA9" s="637"/>
      <c r="CB9" s="682"/>
      <c r="CD9" s="683" t="s">
        <v>181</v>
      </c>
      <c r="CE9" s="680"/>
      <c r="CF9" s="680"/>
      <c r="CG9" s="680"/>
      <c r="CH9" s="680"/>
      <c r="CI9" s="680"/>
      <c r="CJ9" s="680"/>
      <c r="CK9" s="680"/>
      <c r="CL9" s="680"/>
      <c r="CM9" s="680"/>
      <c r="CN9" s="680"/>
      <c r="CO9" s="680"/>
      <c r="CP9" s="680"/>
      <c r="CQ9" s="681"/>
      <c r="CR9" s="636">
        <v>857517</v>
      </c>
      <c r="CS9" s="637"/>
      <c r="CT9" s="637"/>
      <c r="CU9" s="637"/>
      <c r="CV9" s="637"/>
      <c r="CW9" s="637"/>
      <c r="CX9" s="637"/>
      <c r="CY9" s="638"/>
      <c r="CZ9" s="673">
        <v>6</v>
      </c>
      <c r="DA9" s="673"/>
      <c r="DB9" s="673"/>
      <c r="DC9" s="673"/>
      <c r="DD9" s="642">
        <v>93987</v>
      </c>
      <c r="DE9" s="637"/>
      <c r="DF9" s="637"/>
      <c r="DG9" s="637"/>
      <c r="DH9" s="637"/>
      <c r="DI9" s="637"/>
      <c r="DJ9" s="637"/>
      <c r="DK9" s="637"/>
      <c r="DL9" s="637"/>
      <c r="DM9" s="637"/>
      <c r="DN9" s="637"/>
      <c r="DO9" s="637"/>
      <c r="DP9" s="638"/>
      <c r="DQ9" s="642">
        <v>794539</v>
      </c>
      <c r="DR9" s="637"/>
      <c r="DS9" s="637"/>
      <c r="DT9" s="637"/>
      <c r="DU9" s="637"/>
      <c r="DV9" s="637"/>
      <c r="DW9" s="637"/>
      <c r="DX9" s="637"/>
      <c r="DY9" s="637"/>
      <c r="DZ9" s="637"/>
      <c r="EA9" s="637"/>
      <c r="EB9" s="637"/>
      <c r="EC9" s="682"/>
    </row>
    <row r="10" spans="2:143" ht="11.25" customHeight="1" x14ac:dyDescent="0.15">
      <c r="B10" s="633" t="s">
        <v>182</v>
      </c>
      <c r="C10" s="634"/>
      <c r="D10" s="634"/>
      <c r="E10" s="634"/>
      <c r="F10" s="634"/>
      <c r="G10" s="634"/>
      <c r="H10" s="634"/>
      <c r="I10" s="634"/>
      <c r="J10" s="634"/>
      <c r="K10" s="634"/>
      <c r="L10" s="634"/>
      <c r="M10" s="634"/>
      <c r="N10" s="634"/>
      <c r="O10" s="634"/>
      <c r="P10" s="634"/>
      <c r="Q10" s="635"/>
      <c r="R10" s="636" t="s">
        <v>67</v>
      </c>
      <c r="S10" s="637"/>
      <c r="T10" s="637"/>
      <c r="U10" s="637"/>
      <c r="V10" s="637"/>
      <c r="W10" s="637"/>
      <c r="X10" s="637"/>
      <c r="Y10" s="638"/>
      <c r="Z10" s="673" t="s">
        <v>67</v>
      </c>
      <c r="AA10" s="673"/>
      <c r="AB10" s="673"/>
      <c r="AC10" s="673"/>
      <c r="AD10" s="674" t="s">
        <v>67</v>
      </c>
      <c r="AE10" s="674"/>
      <c r="AF10" s="674"/>
      <c r="AG10" s="674"/>
      <c r="AH10" s="674"/>
      <c r="AI10" s="674"/>
      <c r="AJ10" s="674"/>
      <c r="AK10" s="674"/>
      <c r="AL10" s="639" t="s">
        <v>67</v>
      </c>
      <c r="AM10" s="640"/>
      <c r="AN10" s="640"/>
      <c r="AO10" s="675"/>
      <c r="AP10" s="633" t="s">
        <v>183</v>
      </c>
      <c r="AQ10" s="634"/>
      <c r="AR10" s="634"/>
      <c r="AS10" s="634"/>
      <c r="AT10" s="634"/>
      <c r="AU10" s="634"/>
      <c r="AV10" s="634"/>
      <c r="AW10" s="634"/>
      <c r="AX10" s="634"/>
      <c r="AY10" s="634"/>
      <c r="AZ10" s="634"/>
      <c r="BA10" s="634"/>
      <c r="BB10" s="634"/>
      <c r="BC10" s="634"/>
      <c r="BD10" s="634"/>
      <c r="BE10" s="634"/>
      <c r="BF10" s="635"/>
      <c r="BG10" s="636">
        <v>57219</v>
      </c>
      <c r="BH10" s="637"/>
      <c r="BI10" s="637"/>
      <c r="BJ10" s="637"/>
      <c r="BK10" s="637"/>
      <c r="BL10" s="637"/>
      <c r="BM10" s="637"/>
      <c r="BN10" s="638"/>
      <c r="BO10" s="673">
        <v>2.1</v>
      </c>
      <c r="BP10" s="673"/>
      <c r="BQ10" s="673"/>
      <c r="BR10" s="673"/>
      <c r="BS10" s="642" t="s">
        <v>67</v>
      </c>
      <c r="BT10" s="637"/>
      <c r="BU10" s="637"/>
      <c r="BV10" s="637"/>
      <c r="BW10" s="637"/>
      <c r="BX10" s="637"/>
      <c r="BY10" s="637"/>
      <c r="BZ10" s="637"/>
      <c r="CA10" s="637"/>
      <c r="CB10" s="682"/>
      <c r="CD10" s="683" t="s">
        <v>184</v>
      </c>
      <c r="CE10" s="680"/>
      <c r="CF10" s="680"/>
      <c r="CG10" s="680"/>
      <c r="CH10" s="680"/>
      <c r="CI10" s="680"/>
      <c r="CJ10" s="680"/>
      <c r="CK10" s="680"/>
      <c r="CL10" s="680"/>
      <c r="CM10" s="680"/>
      <c r="CN10" s="680"/>
      <c r="CO10" s="680"/>
      <c r="CP10" s="680"/>
      <c r="CQ10" s="681"/>
      <c r="CR10" s="636">
        <v>18816</v>
      </c>
      <c r="CS10" s="637"/>
      <c r="CT10" s="637"/>
      <c r="CU10" s="637"/>
      <c r="CV10" s="637"/>
      <c r="CW10" s="637"/>
      <c r="CX10" s="637"/>
      <c r="CY10" s="638"/>
      <c r="CZ10" s="673">
        <v>0.1</v>
      </c>
      <c r="DA10" s="673"/>
      <c r="DB10" s="673"/>
      <c r="DC10" s="673"/>
      <c r="DD10" s="642" t="s">
        <v>67</v>
      </c>
      <c r="DE10" s="637"/>
      <c r="DF10" s="637"/>
      <c r="DG10" s="637"/>
      <c r="DH10" s="637"/>
      <c r="DI10" s="637"/>
      <c r="DJ10" s="637"/>
      <c r="DK10" s="637"/>
      <c r="DL10" s="637"/>
      <c r="DM10" s="637"/>
      <c r="DN10" s="637"/>
      <c r="DO10" s="637"/>
      <c r="DP10" s="638"/>
      <c r="DQ10" s="642">
        <v>8584</v>
      </c>
      <c r="DR10" s="637"/>
      <c r="DS10" s="637"/>
      <c r="DT10" s="637"/>
      <c r="DU10" s="637"/>
      <c r="DV10" s="637"/>
      <c r="DW10" s="637"/>
      <c r="DX10" s="637"/>
      <c r="DY10" s="637"/>
      <c r="DZ10" s="637"/>
      <c r="EA10" s="637"/>
      <c r="EB10" s="637"/>
      <c r="EC10" s="682"/>
    </row>
    <row r="11" spans="2:143" ht="11.25" customHeight="1" x14ac:dyDescent="0.15">
      <c r="B11" s="633" t="s">
        <v>185</v>
      </c>
      <c r="C11" s="634"/>
      <c r="D11" s="634"/>
      <c r="E11" s="634"/>
      <c r="F11" s="634"/>
      <c r="G11" s="634"/>
      <c r="H11" s="634"/>
      <c r="I11" s="634"/>
      <c r="J11" s="634"/>
      <c r="K11" s="634"/>
      <c r="L11" s="634"/>
      <c r="M11" s="634"/>
      <c r="N11" s="634"/>
      <c r="O11" s="634"/>
      <c r="P11" s="634"/>
      <c r="Q11" s="635"/>
      <c r="R11" s="636">
        <v>444542</v>
      </c>
      <c r="S11" s="637"/>
      <c r="T11" s="637"/>
      <c r="U11" s="637"/>
      <c r="V11" s="637"/>
      <c r="W11" s="637"/>
      <c r="X11" s="637"/>
      <c r="Y11" s="638"/>
      <c r="Z11" s="639">
        <v>3.1</v>
      </c>
      <c r="AA11" s="640"/>
      <c r="AB11" s="640"/>
      <c r="AC11" s="641"/>
      <c r="AD11" s="642">
        <v>444542</v>
      </c>
      <c r="AE11" s="637"/>
      <c r="AF11" s="637"/>
      <c r="AG11" s="637"/>
      <c r="AH11" s="637"/>
      <c r="AI11" s="637"/>
      <c r="AJ11" s="637"/>
      <c r="AK11" s="638"/>
      <c r="AL11" s="639">
        <v>5</v>
      </c>
      <c r="AM11" s="640"/>
      <c r="AN11" s="640"/>
      <c r="AO11" s="675"/>
      <c r="AP11" s="633" t="s">
        <v>186</v>
      </c>
      <c r="AQ11" s="634"/>
      <c r="AR11" s="634"/>
      <c r="AS11" s="634"/>
      <c r="AT11" s="634"/>
      <c r="AU11" s="634"/>
      <c r="AV11" s="634"/>
      <c r="AW11" s="634"/>
      <c r="AX11" s="634"/>
      <c r="AY11" s="634"/>
      <c r="AZ11" s="634"/>
      <c r="BA11" s="634"/>
      <c r="BB11" s="634"/>
      <c r="BC11" s="634"/>
      <c r="BD11" s="634"/>
      <c r="BE11" s="634"/>
      <c r="BF11" s="635"/>
      <c r="BG11" s="636">
        <v>60780</v>
      </c>
      <c r="BH11" s="637"/>
      <c r="BI11" s="637"/>
      <c r="BJ11" s="637"/>
      <c r="BK11" s="637"/>
      <c r="BL11" s="637"/>
      <c r="BM11" s="637"/>
      <c r="BN11" s="638"/>
      <c r="BO11" s="673">
        <v>2.2000000000000002</v>
      </c>
      <c r="BP11" s="673"/>
      <c r="BQ11" s="673"/>
      <c r="BR11" s="673"/>
      <c r="BS11" s="642" t="s">
        <v>67</v>
      </c>
      <c r="BT11" s="637"/>
      <c r="BU11" s="637"/>
      <c r="BV11" s="637"/>
      <c r="BW11" s="637"/>
      <c r="BX11" s="637"/>
      <c r="BY11" s="637"/>
      <c r="BZ11" s="637"/>
      <c r="CA11" s="637"/>
      <c r="CB11" s="682"/>
      <c r="CD11" s="683" t="s">
        <v>187</v>
      </c>
      <c r="CE11" s="680"/>
      <c r="CF11" s="680"/>
      <c r="CG11" s="680"/>
      <c r="CH11" s="680"/>
      <c r="CI11" s="680"/>
      <c r="CJ11" s="680"/>
      <c r="CK11" s="680"/>
      <c r="CL11" s="680"/>
      <c r="CM11" s="680"/>
      <c r="CN11" s="680"/>
      <c r="CO11" s="680"/>
      <c r="CP11" s="680"/>
      <c r="CQ11" s="681"/>
      <c r="CR11" s="636">
        <v>1066929</v>
      </c>
      <c r="CS11" s="637"/>
      <c r="CT11" s="637"/>
      <c r="CU11" s="637"/>
      <c r="CV11" s="637"/>
      <c r="CW11" s="637"/>
      <c r="CX11" s="637"/>
      <c r="CY11" s="638"/>
      <c r="CZ11" s="673">
        <v>7.5</v>
      </c>
      <c r="DA11" s="673"/>
      <c r="DB11" s="673"/>
      <c r="DC11" s="673"/>
      <c r="DD11" s="642">
        <v>298917</v>
      </c>
      <c r="DE11" s="637"/>
      <c r="DF11" s="637"/>
      <c r="DG11" s="637"/>
      <c r="DH11" s="637"/>
      <c r="DI11" s="637"/>
      <c r="DJ11" s="637"/>
      <c r="DK11" s="637"/>
      <c r="DL11" s="637"/>
      <c r="DM11" s="637"/>
      <c r="DN11" s="637"/>
      <c r="DO11" s="637"/>
      <c r="DP11" s="638"/>
      <c r="DQ11" s="642">
        <v>519994</v>
      </c>
      <c r="DR11" s="637"/>
      <c r="DS11" s="637"/>
      <c r="DT11" s="637"/>
      <c r="DU11" s="637"/>
      <c r="DV11" s="637"/>
      <c r="DW11" s="637"/>
      <c r="DX11" s="637"/>
      <c r="DY11" s="637"/>
      <c r="DZ11" s="637"/>
      <c r="EA11" s="637"/>
      <c r="EB11" s="637"/>
      <c r="EC11" s="682"/>
    </row>
    <row r="12" spans="2:143" ht="11.25" customHeight="1" x14ac:dyDescent="0.15">
      <c r="B12" s="633" t="s">
        <v>188</v>
      </c>
      <c r="C12" s="634"/>
      <c r="D12" s="634"/>
      <c r="E12" s="634"/>
      <c r="F12" s="634"/>
      <c r="G12" s="634"/>
      <c r="H12" s="634"/>
      <c r="I12" s="634"/>
      <c r="J12" s="634"/>
      <c r="K12" s="634"/>
      <c r="L12" s="634"/>
      <c r="M12" s="634"/>
      <c r="N12" s="634"/>
      <c r="O12" s="634"/>
      <c r="P12" s="634"/>
      <c r="Q12" s="635"/>
      <c r="R12" s="636" t="s">
        <v>67</v>
      </c>
      <c r="S12" s="637"/>
      <c r="T12" s="637"/>
      <c r="U12" s="637"/>
      <c r="V12" s="637"/>
      <c r="W12" s="637"/>
      <c r="X12" s="637"/>
      <c r="Y12" s="638"/>
      <c r="Z12" s="673" t="s">
        <v>67</v>
      </c>
      <c r="AA12" s="673"/>
      <c r="AB12" s="673"/>
      <c r="AC12" s="673"/>
      <c r="AD12" s="674" t="s">
        <v>67</v>
      </c>
      <c r="AE12" s="674"/>
      <c r="AF12" s="674"/>
      <c r="AG12" s="674"/>
      <c r="AH12" s="674"/>
      <c r="AI12" s="674"/>
      <c r="AJ12" s="674"/>
      <c r="AK12" s="674"/>
      <c r="AL12" s="639" t="s">
        <v>67</v>
      </c>
      <c r="AM12" s="640"/>
      <c r="AN12" s="640"/>
      <c r="AO12" s="675"/>
      <c r="AP12" s="633" t="s">
        <v>189</v>
      </c>
      <c r="AQ12" s="634"/>
      <c r="AR12" s="634"/>
      <c r="AS12" s="634"/>
      <c r="AT12" s="634"/>
      <c r="AU12" s="634"/>
      <c r="AV12" s="634"/>
      <c r="AW12" s="634"/>
      <c r="AX12" s="634"/>
      <c r="AY12" s="634"/>
      <c r="AZ12" s="634"/>
      <c r="BA12" s="634"/>
      <c r="BB12" s="634"/>
      <c r="BC12" s="634"/>
      <c r="BD12" s="634"/>
      <c r="BE12" s="634"/>
      <c r="BF12" s="635"/>
      <c r="BG12" s="636">
        <v>1423921</v>
      </c>
      <c r="BH12" s="637"/>
      <c r="BI12" s="637"/>
      <c r="BJ12" s="637"/>
      <c r="BK12" s="637"/>
      <c r="BL12" s="637"/>
      <c r="BM12" s="637"/>
      <c r="BN12" s="638"/>
      <c r="BO12" s="673">
        <v>51</v>
      </c>
      <c r="BP12" s="673"/>
      <c r="BQ12" s="673"/>
      <c r="BR12" s="673"/>
      <c r="BS12" s="642" t="s">
        <v>67</v>
      </c>
      <c r="BT12" s="637"/>
      <c r="BU12" s="637"/>
      <c r="BV12" s="637"/>
      <c r="BW12" s="637"/>
      <c r="BX12" s="637"/>
      <c r="BY12" s="637"/>
      <c r="BZ12" s="637"/>
      <c r="CA12" s="637"/>
      <c r="CB12" s="682"/>
      <c r="CD12" s="683" t="s">
        <v>190</v>
      </c>
      <c r="CE12" s="680"/>
      <c r="CF12" s="680"/>
      <c r="CG12" s="680"/>
      <c r="CH12" s="680"/>
      <c r="CI12" s="680"/>
      <c r="CJ12" s="680"/>
      <c r="CK12" s="680"/>
      <c r="CL12" s="680"/>
      <c r="CM12" s="680"/>
      <c r="CN12" s="680"/>
      <c r="CO12" s="680"/>
      <c r="CP12" s="680"/>
      <c r="CQ12" s="681"/>
      <c r="CR12" s="636">
        <v>767053</v>
      </c>
      <c r="CS12" s="637"/>
      <c r="CT12" s="637"/>
      <c r="CU12" s="637"/>
      <c r="CV12" s="637"/>
      <c r="CW12" s="637"/>
      <c r="CX12" s="637"/>
      <c r="CY12" s="638"/>
      <c r="CZ12" s="673">
        <v>5.4</v>
      </c>
      <c r="DA12" s="673"/>
      <c r="DB12" s="673"/>
      <c r="DC12" s="673"/>
      <c r="DD12" s="642">
        <v>404273</v>
      </c>
      <c r="DE12" s="637"/>
      <c r="DF12" s="637"/>
      <c r="DG12" s="637"/>
      <c r="DH12" s="637"/>
      <c r="DI12" s="637"/>
      <c r="DJ12" s="637"/>
      <c r="DK12" s="637"/>
      <c r="DL12" s="637"/>
      <c r="DM12" s="637"/>
      <c r="DN12" s="637"/>
      <c r="DO12" s="637"/>
      <c r="DP12" s="638"/>
      <c r="DQ12" s="642">
        <v>534828</v>
      </c>
      <c r="DR12" s="637"/>
      <c r="DS12" s="637"/>
      <c r="DT12" s="637"/>
      <c r="DU12" s="637"/>
      <c r="DV12" s="637"/>
      <c r="DW12" s="637"/>
      <c r="DX12" s="637"/>
      <c r="DY12" s="637"/>
      <c r="DZ12" s="637"/>
      <c r="EA12" s="637"/>
      <c r="EB12" s="637"/>
      <c r="EC12" s="682"/>
    </row>
    <row r="13" spans="2:143" ht="11.25" customHeight="1" x14ac:dyDescent="0.15">
      <c r="B13" s="633" t="s">
        <v>191</v>
      </c>
      <c r="C13" s="634"/>
      <c r="D13" s="634"/>
      <c r="E13" s="634"/>
      <c r="F13" s="634"/>
      <c r="G13" s="634"/>
      <c r="H13" s="634"/>
      <c r="I13" s="634"/>
      <c r="J13" s="634"/>
      <c r="K13" s="634"/>
      <c r="L13" s="634"/>
      <c r="M13" s="634"/>
      <c r="N13" s="634"/>
      <c r="O13" s="634"/>
      <c r="P13" s="634"/>
      <c r="Q13" s="635"/>
      <c r="R13" s="636" t="s">
        <v>67</v>
      </c>
      <c r="S13" s="637"/>
      <c r="T13" s="637"/>
      <c r="U13" s="637"/>
      <c r="V13" s="637"/>
      <c r="W13" s="637"/>
      <c r="X13" s="637"/>
      <c r="Y13" s="638"/>
      <c r="Z13" s="673" t="s">
        <v>192</v>
      </c>
      <c r="AA13" s="673"/>
      <c r="AB13" s="673"/>
      <c r="AC13" s="673"/>
      <c r="AD13" s="674" t="s">
        <v>67</v>
      </c>
      <c r="AE13" s="674"/>
      <c r="AF13" s="674"/>
      <c r="AG13" s="674"/>
      <c r="AH13" s="674"/>
      <c r="AI13" s="674"/>
      <c r="AJ13" s="674"/>
      <c r="AK13" s="674"/>
      <c r="AL13" s="639" t="s">
        <v>67</v>
      </c>
      <c r="AM13" s="640"/>
      <c r="AN13" s="640"/>
      <c r="AO13" s="675"/>
      <c r="AP13" s="633" t="s">
        <v>193</v>
      </c>
      <c r="AQ13" s="634"/>
      <c r="AR13" s="634"/>
      <c r="AS13" s="634"/>
      <c r="AT13" s="634"/>
      <c r="AU13" s="634"/>
      <c r="AV13" s="634"/>
      <c r="AW13" s="634"/>
      <c r="AX13" s="634"/>
      <c r="AY13" s="634"/>
      <c r="AZ13" s="634"/>
      <c r="BA13" s="634"/>
      <c r="BB13" s="634"/>
      <c r="BC13" s="634"/>
      <c r="BD13" s="634"/>
      <c r="BE13" s="634"/>
      <c r="BF13" s="635"/>
      <c r="BG13" s="636">
        <v>1417688</v>
      </c>
      <c r="BH13" s="637"/>
      <c r="BI13" s="637"/>
      <c r="BJ13" s="637"/>
      <c r="BK13" s="637"/>
      <c r="BL13" s="637"/>
      <c r="BM13" s="637"/>
      <c r="BN13" s="638"/>
      <c r="BO13" s="673">
        <v>50.8</v>
      </c>
      <c r="BP13" s="673"/>
      <c r="BQ13" s="673"/>
      <c r="BR13" s="673"/>
      <c r="BS13" s="642" t="s">
        <v>67</v>
      </c>
      <c r="BT13" s="637"/>
      <c r="BU13" s="637"/>
      <c r="BV13" s="637"/>
      <c r="BW13" s="637"/>
      <c r="BX13" s="637"/>
      <c r="BY13" s="637"/>
      <c r="BZ13" s="637"/>
      <c r="CA13" s="637"/>
      <c r="CB13" s="682"/>
      <c r="CD13" s="683" t="s">
        <v>194</v>
      </c>
      <c r="CE13" s="680"/>
      <c r="CF13" s="680"/>
      <c r="CG13" s="680"/>
      <c r="CH13" s="680"/>
      <c r="CI13" s="680"/>
      <c r="CJ13" s="680"/>
      <c r="CK13" s="680"/>
      <c r="CL13" s="680"/>
      <c r="CM13" s="680"/>
      <c r="CN13" s="680"/>
      <c r="CO13" s="680"/>
      <c r="CP13" s="680"/>
      <c r="CQ13" s="681"/>
      <c r="CR13" s="636">
        <v>1208746</v>
      </c>
      <c r="CS13" s="637"/>
      <c r="CT13" s="637"/>
      <c r="CU13" s="637"/>
      <c r="CV13" s="637"/>
      <c r="CW13" s="637"/>
      <c r="CX13" s="637"/>
      <c r="CY13" s="638"/>
      <c r="CZ13" s="673">
        <v>8.5</v>
      </c>
      <c r="DA13" s="673"/>
      <c r="DB13" s="673"/>
      <c r="DC13" s="673"/>
      <c r="DD13" s="642">
        <v>331400</v>
      </c>
      <c r="DE13" s="637"/>
      <c r="DF13" s="637"/>
      <c r="DG13" s="637"/>
      <c r="DH13" s="637"/>
      <c r="DI13" s="637"/>
      <c r="DJ13" s="637"/>
      <c r="DK13" s="637"/>
      <c r="DL13" s="637"/>
      <c r="DM13" s="637"/>
      <c r="DN13" s="637"/>
      <c r="DO13" s="637"/>
      <c r="DP13" s="638"/>
      <c r="DQ13" s="642">
        <v>926943</v>
      </c>
      <c r="DR13" s="637"/>
      <c r="DS13" s="637"/>
      <c r="DT13" s="637"/>
      <c r="DU13" s="637"/>
      <c r="DV13" s="637"/>
      <c r="DW13" s="637"/>
      <c r="DX13" s="637"/>
      <c r="DY13" s="637"/>
      <c r="DZ13" s="637"/>
      <c r="EA13" s="637"/>
      <c r="EB13" s="637"/>
      <c r="EC13" s="682"/>
    </row>
    <row r="14" spans="2:143" ht="11.25" customHeight="1" x14ac:dyDescent="0.15">
      <c r="B14" s="633" t="s">
        <v>195</v>
      </c>
      <c r="C14" s="634"/>
      <c r="D14" s="634"/>
      <c r="E14" s="634"/>
      <c r="F14" s="634"/>
      <c r="G14" s="634"/>
      <c r="H14" s="634"/>
      <c r="I14" s="634"/>
      <c r="J14" s="634"/>
      <c r="K14" s="634"/>
      <c r="L14" s="634"/>
      <c r="M14" s="634"/>
      <c r="N14" s="634"/>
      <c r="O14" s="634"/>
      <c r="P14" s="634"/>
      <c r="Q14" s="635"/>
      <c r="R14" s="636">
        <v>26578</v>
      </c>
      <c r="S14" s="637"/>
      <c r="T14" s="637"/>
      <c r="U14" s="637"/>
      <c r="V14" s="637"/>
      <c r="W14" s="637"/>
      <c r="X14" s="637"/>
      <c r="Y14" s="638"/>
      <c r="Z14" s="673">
        <v>0.2</v>
      </c>
      <c r="AA14" s="673"/>
      <c r="AB14" s="673"/>
      <c r="AC14" s="673"/>
      <c r="AD14" s="674">
        <v>26578</v>
      </c>
      <c r="AE14" s="674"/>
      <c r="AF14" s="674"/>
      <c r="AG14" s="674"/>
      <c r="AH14" s="674"/>
      <c r="AI14" s="674"/>
      <c r="AJ14" s="674"/>
      <c r="AK14" s="674"/>
      <c r="AL14" s="639">
        <v>0.3</v>
      </c>
      <c r="AM14" s="640"/>
      <c r="AN14" s="640"/>
      <c r="AO14" s="675"/>
      <c r="AP14" s="633" t="s">
        <v>196</v>
      </c>
      <c r="AQ14" s="634"/>
      <c r="AR14" s="634"/>
      <c r="AS14" s="634"/>
      <c r="AT14" s="634"/>
      <c r="AU14" s="634"/>
      <c r="AV14" s="634"/>
      <c r="AW14" s="634"/>
      <c r="AX14" s="634"/>
      <c r="AY14" s="634"/>
      <c r="AZ14" s="634"/>
      <c r="BA14" s="634"/>
      <c r="BB14" s="634"/>
      <c r="BC14" s="634"/>
      <c r="BD14" s="634"/>
      <c r="BE14" s="634"/>
      <c r="BF14" s="635"/>
      <c r="BG14" s="636">
        <v>75729</v>
      </c>
      <c r="BH14" s="637"/>
      <c r="BI14" s="637"/>
      <c r="BJ14" s="637"/>
      <c r="BK14" s="637"/>
      <c r="BL14" s="637"/>
      <c r="BM14" s="637"/>
      <c r="BN14" s="638"/>
      <c r="BO14" s="673">
        <v>2.7</v>
      </c>
      <c r="BP14" s="673"/>
      <c r="BQ14" s="673"/>
      <c r="BR14" s="673"/>
      <c r="BS14" s="642" t="s">
        <v>67</v>
      </c>
      <c r="BT14" s="637"/>
      <c r="BU14" s="637"/>
      <c r="BV14" s="637"/>
      <c r="BW14" s="637"/>
      <c r="BX14" s="637"/>
      <c r="BY14" s="637"/>
      <c r="BZ14" s="637"/>
      <c r="CA14" s="637"/>
      <c r="CB14" s="682"/>
      <c r="CD14" s="683" t="s">
        <v>197</v>
      </c>
      <c r="CE14" s="680"/>
      <c r="CF14" s="680"/>
      <c r="CG14" s="680"/>
      <c r="CH14" s="680"/>
      <c r="CI14" s="680"/>
      <c r="CJ14" s="680"/>
      <c r="CK14" s="680"/>
      <c r="CL14" s="680"/>
      <c r="CM14" s="680"/>
      <c r="CN14" s="680"/>
      <c r="CO14" s="680"/>
      <c r="CP14" s="680"/>
      <c r="CQ14" s="681"/>
      <c r="CR14" s="636">
        <v>563946</v>
      </c>
      <c r="CS14" s="637"/>
      <c r="CT14" s="637"/>
      <c r="CU14" s="637"/>
      <c r="CV14" s="637"/>
      <c r="CW14" s="637"/>
      <c r="CX14" s="637"/>
      <c r="CY14" s="638"/>
      <c r="CZ14" s="673">
        <v>4</v>
      </c>
      <c r="DA14" s="673"/>
      <c r="DB14" s="673"/>
      <c r="DC14" s="673"/>
      <c r="DD14" s="642">
        <v>37985</v>
      </c>
      <c r="DE14" s="637"/>
      <c r="DF14" s="637"/>
      <c r="DG14" s="637"/>
      <c r="DH14" s="637"/>
      <c r="DI14" s="637"/>
      <c r="DJ14" s="637"/>
      <c r="DK14" s="637"/>
      <c r="DL14" s="637"/>
      <c r="DM14" s="637"/>
      <c r="DN14" s="637"/>
      <c r="DO14" s="637"/>
      <c r="DP14" s="638"/>
      <c r="DQ14" s="642">
        <v>519302</v>
      </c>
      <c r="DR14" s="637"/>
      <c r="DS14" s="637"/>
      <c r="DT14" s="637"/>
      <c r="DU14" s="637"/>
      <c r="DV14" s="637"/>
      <c r="DW14" s="637"/>
      <c r="DX14" s="637"/>
      <c r="DY14" s="637"/>
      <c r="DZ14" s="637"/>
      <c r="EA14" s="637"/>
      <c r="EB14" s="637"/>
      <c r="EC14" s="682"/>
    </row>
    <row r="15" spans="2:143" ht="11.25" customHeight="1" x14ac:dyDescent="0.15">
      <c r="B15" s="633" t="s">
        <v>198</v>
      </c>
      <c r="C15" s="634"/>
      <c r="D15" s="634"/>
      <c r="E15" s="634"/>
      <c r="F15" s="634"/>
      <c r="G15" s="634"/>
      <c r="H15" s="634"/>
      <c r="I15" s="634"/>
      <c r="J15" s="634"/>
      <c r="K15" s="634"/>
      <c r="L15" s="634"/>
      <c r="M15" s="634"/>
      <c r="N15" s="634"/>
      <c r="O15" s="634"/>
      <c r="P15" s="634"/>
      <c r="Q15" s="635"/>
      <c r="R15" s="636" t="s">
        <v>67</v>
      </c>
      <c r="S15" s="637"/>
      <c r="T15" s="637"/>
      <c r="U15" s="637"/>
      <c r="V15" s="637"/>
      <c r="W15" s="637"/>
      <c r="X15" s="637"/>
      <c r="Y15" s="638"/>
      <c r="Z15" s="673" t="s">
        <v>67</v>
      </c>
      <c r="AA15" s="673"/>
      <c r="AB15" s="673"/>
      <c r="AC15" s="673"/>
      <c r="AD15" s="674" t="s">
        <v>67</v>
      </c>
      <c r="AE15" s="674"/>
      <c r="AF15" s="674"/>
      <c r="AG15" s="674"/>
      <c r="AH15" s="674"/>
      <c r="AI15" s="674"/>
      <c r="AJ15" s="674"/>
      <c r="AK15" s="674"/>
      <c r="AL15" s="639" t="s">
        <v>67</v>
      </c>
      <c r="AM15" s="640"/>
      <c r="AN15" s="640"/>
      <c r="AO15" s="675"/>
      <c r="AP15" s="633" t="s">
        <v>199</v>
      </c>
      <c r="AQ15" s="634"/>
      <c r="AR15" s="634"/>
      <c r="AS15" s="634"/>
      <c r="AT15" s="634"/>
      <c r="AU15" s="634"/>
      <c r="AV15" s="634"/>
      <c r="AW15" s="634"/>
      <c r="AX15" s="634"/>
      <c r="AY15" s="634"/>
      <c r="AZ15" s="634"/>
      <c r="BA15" s="634"/>
      <c r="BB15" s="634"/>
      <c r="BC15" s="634"/>
      <c r="BD15" s="634"/>
      <c r="BE15" s="634"/>
      <c r="BF15" s="635"/>
      <c r="BG15" s="636">
        <v>141181</v>
      </c>
      <c r="BH15" s="637"/>
      <c r="BI15" s="637"/>
      <c r="BJ15" s="637"/>
      <c r="BK15" s="637"/>
      <c r="BL15" s="637"/>
      <c r="BM15" s="637"/>
      <c r="BN15" s="638"/>
      <c r="BO15" s="673">
        <v>5.0999999999999996</v>
      </c>
      <c r="BP15" s="673"/>
      <c r="BQ15" s="673"/>
      <c r="BR15" s="673"/>
      <c r="BS15" s="642" t="s">
        <v>67</v>
      </c>
      <c r="BT15" s="637"/>
      <c r="BU15" s="637"/>
      <c r="BV15" s="637"/>
      <c r="BW15" s="637"/>
      <c r="BX15" s="637"/>
      <c r="BY15" s="637"/>
      <c r="BZ15" s="637"/>
      <c r="CA15" s="637"/>
      <c r="CB15" s="682"/>
      <c r="CD15" s="683" t="s">
        <v>200</v>
      </c>
      <c r="CE15" s="680"/>
      <c r="CF15" s="680"/>
      <c r="CG15" s="680"/>
      <c r="CH15" s="680"/>
      <c r="CI15" s="680"/>
      <c r="CJ15" s="680"/>
      <c r="CK15" s="680"/>
      <c r="CL15" s="680"/>
      <c r="CM15" s="680"/>
      <c r="CN15" s="680"/>
      <c r="CO15" s="680"/>
      <c r="CP15" s="680"/>
      <c r="CQ15" s="681"/>
      <c r="CR15" s="636">
        <v>1545079</v>
      </c>
      <c r="CS15" s="637"/>
      <c r="CT15" s="637"/>
      <c r="CU15" s="637"/>
      <c r="CV15" s="637"/>
      <c r="CW15" s="637"/>
      <c r="CX15" s="637"/>
      <c r="CY15" s="638"/>
      <c r="CZ15" s="673">
        <v>10.9</v>
      </c>
      <c r="DA15" s="673"/>
      <c r="DB15" s="673"/>
      <c r="DC15" s="673"/>
      <c r="DD15" s="642">
        <v>246429</v>
      </c>
      <c r="DE15" s="637"/>
      <c r="DF15" s="637"/>
      <c r="DG15" s="637"/>
      <c r="DH15" s="637"/>
      <c r="DI15" s="637"/>
      <c r="DJ15" s="637"/>
      <c r="DK15" s="637"/>
      <c r="DL15" s="637"/>
      <c r="DM15" s="637"/>
      <c r="DN15" s="637"/>
      <c r="DO15" s="637"/>
      <c r="DP15" s="638"/>
      <c r="DQ15" s="642">
        <v>1188998</v>
      </c>
      <c r="DR15" s="637"/>
      <c r="DS15" s="637"/>
      <c r="DT15" s="637"/>
      <c r="DU15" s="637"/>
      <c r="DV15" s="637"/>
      <c r="DW15" s="637"/>
      <c r="DX15" s="637"/>
      <c r="DY15" s="637"/>
      <c r="DZ15" s="637"/>
      <c r="EA15" s="637"/>
      <c r="EB15" s="637"/>
      <c r="EC15" s="682"/>
    </row>
    <row r="16" spans="2:143" ht="11.25" customHeight="1" x14ac:dyDescent="0.15">
      <c r="B16" s="633" t="s">
        <v>201</v>
      </c>
      <c r="C16" s="634"/>
      <c r="D16" s="634"/>
      <c r="E16" s="634"/>
      <c r="F16" s="634"/>
      <c r="G16" s="634"/>
      <c r="H16" s="634"/>
      <c r="I16" s="634"/>
      <c r="J16" s="634"/>
      <c r="K16" s="634"/>
      <c r="L16" s="634"/>
      <c r="M16" s="634"/>
      <c r="N16" s="634"/>
      <c r="O16" s="634"/>
      <c r="P16" s="634"/>
      <c r="Q16" s="635"/>
      <c r="R16" s="636">
        <v>3609</v>
      </c>
      <c r="S16" s="637"/>
      <c r="T16" s="637"/>
      <c r="U16" s="637"/>
      <c r="V16" s="637"/>
      <c r="W16" s="637"/>
      <c r="X16" s="637"/>
      <c r="Y16" s="638"/>
      <c r="Z16" s="673">
        <v>0</v>
      </c>
      <c r="AA16" s="673"/>
      <c r="AB16" s="673"/>
      <c r="AC16" s="673"/>
      <c r="AD16" s="674">
        <v>3609</v>
      </c>
      <c r="AE16" s="674"/>
      <c r="AF16" s="674"/>
      <c r="AG16" s="674"/>
      <c r="AH16" s="674"/>
      <c r="AI16" s="674"/>
      <c r="AJ16" s="674"/>
      <c r="AK16" s="674"/>
      <c r="AL16" s="639">
        <v>0</v>
      </c>
      <c r="AM16" s="640"/>
      <c r="AN16" s="640"/>
      <c r="AO16" s="675"/>
      <c r="AP16" s="633" t="s">
        <v>202</v>
      </c>
      <c r="AQ16" s="634"/>
      <c r="AR16" s="634"/>
      <c r="AS16" s="634"/>
      <c r="AT16" s="634"/>
      <c r="AU16" s="634"/>
      <c r="AV16" s="634"/>
      <c r="AW16" s="634"/>
      <c r="AX16" s="634"/>
      <c r="AY16" s="634"/>
      <c r="AZ16" s="634"/>
      <c r="BA16" s="634"/>
      <c r="BB16" s="634"/>
      <c r="BC16" s="634"/>
      <c r="BD16" s="634"/>
      <c r="BE16" s="634"/>
      <c r="BF16" s="635"/>
      <c r="BG16" s="636" t="s">
        <v>67</v>
      </c>
      <c r="BH16" s="637"/>
      <c r="BI16" s="637"/>
      <c r="BJ16" s="637"/>
      <c r="BK16" s="637"/>
      <c r="BL16" s="637"/>
      <c r="BM16" s="637"/>
      <c r="BN16" s="638"/>
      <c r="BO16" s="673" t="s">
        <v>67</v>
      </c>
      <c r="BP16" s="673"/>
      <c r="BQ16" s="673"/>
      <c r="BR16" s="673"/>
      <c r="BS16" s="642" t="s">
        <v>192</v>
      </c>
      <c r="BT16" s="637"/>
      <c r="BU16" s="637"/>
      <c r="BV16" s="637"/>
      <c r="BW16" s="637"/>
      <c r="BX16" s="637"/>
      <c r="BY16" s="637"/>
      <c r="BZ16" s="637"/>
      <c r="CA16" s="637"/>
      <c r="CB16" s="682"/>
      <c r="CD16" s="683" t="s">
        <v>203</v>
      </c>
      <c r="CE16" s="680"/>
      <c r="CF16" s="680"/>
      <c r="CG16" s="680"/>
      <c r="CH16" s="680"/>
      <c r="CI16" s="680"/>
      <c r="CJ16" s="680"/>
      <c r="CK16" s="680"/>
      <c r="CL16" s="680"/>
      <c r="CM16" s="680"/>
      <c r="CN16" s="680"/>
      <c r="CO16" s="680"/>
      <c r="CP16" s="680"/>
      <c r="CQ16" s="681"/>
      <c r="CR16" s="636">
        <v>6127</v>
      </c>
      <c r="CS16" s="637"/>
      <c r="CT16" s="637"/>
      <c r="CU16" s="637"/>
      <c r="CV16" s="637"/>
      <c r="CW16" s="637"/>
      <c r="CX16" s="637"/>
      <c r="CY16" s="638"/>
      <c r="CZ16" s="673">
        <v>0</v>
      </c>
      <c r="DA16" s="673"/>
      <c r="DB16" s="673"/>
      <c r="DC16" s="673"/>
      <c r="DD16" s="642" t="s">
        <v>67</v>
      </c>
      <c r="DE16" s="637"/>
      <c r="DF16" s="637"/>
      <c r="DG16" s="637"/>
      <c r="DH16" s="637"/>
      <c r="DI16" s="637"/>
      <c r="DJ16" s="637"/>
      <c r="DK16" s="637"/>
      <c r="DL16" s="637"/>
      <c r="DM16" s="637"/>
      <c r="DN16" s="637"/>
      <c r="DO16" s="637"/>
      <c r="DP16" s="638"/>
      <c r="DQ16" s="642">
        <v>6127</v>
      </c>
      <c r="DR16" s="637"/>
      <c r="DS16" s="637"/>
      <c r="DT16" s="637"/>
      <c r="DU16" s="637"/>
      <c r="DV16" s="637"/>
      <c r="DW16" s="637"/>
      <c r="DX16" s="637"/>
      <c r="DY16" s="637"/>
      <c r="DZ16" s="637"/>
      <c r="EA16" s="637"/>
      <c r="EB16" s="637"/>
      <c r="EC16" s="682"/>
    </row>
    <row r="17" spans="2:133" ht="11.25" customHeight="1" x14ac:dyDescent="0.15">
      <c r="B17" s="633" t="s">
        <v>204</v>
      </c>
      <c r="C17" s="634"/>
      <c r="D17" s="634"/>
      <c r="E17" s="634"/>
      <c r="F17" s="634"/>
      <c r="G17" s="634"/>
      <c r="H17" s="634"/>
      <c r="I17" s="634"/>
      <c r="J17" s="634"/>
      <c r="K17" s="634"/>
      <c r="L17" s="634"/>
      <c r="M17" s="634"/>
      <c r="N17" s="634"/>
      <c r="O17" s="634"/>
      <c r="P17" s="634"/>
      <c r="Q17" s="635"/>
      <c r="R17" s="636">
        <v>33382</v>
      </c>
      <c r="S17" s="637"/>
      <c r="T17" s="637"/>
      <c r="U17" s="637"/>
      <c r="V17" s="637"/>
      <c r="W17" s="637"/>
      <c r="X17" s="637"/>
      <c r="Y17" s="638"/>
      <c r="Z17" s="673">
        <v>0.2</v>
      </c>
      <c r="AA17" s="673"/>
      <c r="AB17" s="673"/>
      <c r="AC17" s="673"/>
      <c r="AD17" s="674">
        <v>33382</v>
      </c>
      <c r="AE17" s="674"/>
      <c r="AF17" s="674"/>
      <c r="AG17" s="674"/>
      <c r="AH17" s="674"/>
      <c r="AI17" s="674"/>
      <c r="AJ17" s="674"/>
      <c r="AK17" s="674"/>
      <c r="AL17" s="639">
        <v>0.4</v>
      </c>
      <c r="AM17" s="640"/>
      <c r="AN17" s="640"/>
      <c r="AO17" s="675"/>
      <c r="AP17" s="633" t="s">
        <v>205</v>
      </c>
      <c r="AQ17" s="634"/>
      <c r="AR17" s="634"/>
      <c r="AS17" s="634"/>
      <c r="AT17" s="634"/>
      <c r="AU17" s="634"/>
      <c r="AV17" s="634"/>
      <c r="AW17" s="634"/>
      <c r="AX17" s="634"/>
      <c r="AY17" s="634"/>
      <c r="AZ17" s="634"/>
      <c r="BA17" s="634"/>
      <c r="BB17" s="634"/>
      <c r="BC17" s="634"/>
      <c r="BD17" s="634"/>
      <c r="BE17" s="634"/>
      <c r="BF17" s="635"/>
      <c r="BG17" s="636" t="s">
        <v>67</v>
      </c>
      <c r="BH17" s="637"/>
      <c r="BI17" s="637"/>
      <c r="BJ17" s="637"/>
      <c r="BK17" s="637"/>
      <c r="BL17" s="637"/>
      <c r="BM17" s="637"/>
      <c r="BN17" s="638"/>
      <c r="BO17" s="673" t="s">
        <v>67</v>
      </c>
      <c r="BP17" s="673"/>
      <c r="BQ17" s="673"/>
      <c r="BR17" s="673"/>
      <c r="BS17" s="642" t="s">
        <v>67</v>
      </c>
      <c r="BT17" s="637"/>
      <c r="BU17" s="637"/>
      <c r="BV17" s="637"/>
      <c r="BW17" s="637"/>
      <c r="BX17" s="637"/>
      <c r="BY17" s="637"/>
      <c r="BZ17" s="637"/>
      <c r="CA17" s="637"/>
      <c r="CB17" s="682"/>
      <c r="CD17" s="683" t="s">
        <v>206</v>
      </c>
      <c r="CE17" s="680"/>
      <c r="CF17" s="680"/>
      <c r="CG17" s="680"/>
      <c r="CH17" s="680"/>
      <c r="CI17" s="680"/>
      <c r="CJ17" s="680"/>
      <c r="CK17" s="680"/>
      <c r="CL17" s="680"/>
      <c r="CM17" s="680"/>
      <c r="CN17" s="680"/>
      <c r="CO17" s="680"/>
      <c r="CP17" s="680"/>
      <c r="CQ17" s="681"/>
      <c r="CR17" s="636">
        <v>1636402</v>
      </c>
      <c r="CS17" s="637"/>
      <c r="CT17" s="637"/>
      <c r="CU17" s="637"/>
      <c r="CV17" s="637"/>
      <c r="CW17" s="637"/>
      <c r="CX17" s="637"/>
      <c r="CY17" s="638"/>
      <c r="CZ17" s="673">
        <v>11.5</v>
      </c>
      <c r="DA17" s="673"/>
      <c r="DB17" s="673"/>
      <c r="DC17" s="673"/>
      <c r="DD17" s="642" t="s">
        <v>67</v>
      </c>
      <c r="DE17" s="637"/>
      <c r="DF17" s="637"/>
      <c r="DG17" s="637"/>
      <c r="DH17" s="637"/>
      <c r="DI17" s="637"/>
      <c r="DJ17" s="637"/>
      <c r="DK17" s="637"/>
      <c r="DL17" s="637"/>
      <c r="DM17" s="637"/>
      <c r="DN17" s="637"/>
      <c r="DO17" s="637"/>
      <c r="DP17" s="638"/>
      <c r="DQ17" s="642">
        <v>1596325</v>
      </c>
      <c r="DR17" s="637"/>
      <c r="DS17" s="637"/>
      <c r="DT17" s="637"/>
      <c r="DU17" s="637"/>
      <c r="DV17" s="637"/>
      <c r="DW17" s="637"/>
      <c r="DX17" s="637"/>
      <c r="DY17" s="637"/>
      <c r="DZ17" s="637"/>
      <c r="EA17" s="637"/>
      <c r="EB17" s="637"/>
      <c r="EC17" s="682"/>
    </row>
    <row r="18" spans="2:133" ht="11.25" customHeight="1" x14ac:dyDescent="0.15">
      <c r="B18" s="633" t="s">
        <v>207</v>
      </c>
      <c r="C18" s="634"/>
      <c r="D18" s="634"/>
      <c r="E18" s="634"/>
      <c r="F18" s="634"/>
      <c r="G18" s="634"/>
      <c r="H18" s="634"/>
      <c r="I18" s="634"/>
      <c r="J18" s="634"/>
      <c r="K18" s="634"/>
      <c r="L18" s="634"/>
      <c r="M18" s="634"/>
      <c r="N18" s="634"/>
      <c r="O18" s="634"/>
      <c r="P18" s="634"/>
      <c r="Q18" s="635"/>
      <c r="R18" s="636">
        <v>13062</v>
      </c>
      <c r="S18" s="637"/>
      <c r="T18" s="637"/>
      <c r="U18" s="637"/>
      <c r="V18" s="637"/>
      <c r="W18" s="637"/>
      <c r="X18" s="637"/>
      <c r="Y18" s="638"/>
      <c r="Z18" s="673">
        <v>0.1</v>
      </c>
      <c r="AA18" s="673"/>
      <c r="AB18" s="673"/>
      <c r="AC18" s="673"/>
      <c r="AD18" s="674">
        <v>13062</v>
      </c>
      <c r="AE18" s="674"/>
      <c r="AF18" s="674"/>
      <c r="AG18" s="674"/>
      <c r="AH18" s="674"/>
      <c r="AI18" s="674"/>
      <c r="AJ18" s="674"/>
      <c r="AK18" s="674"/>
      <c r="AL18" s="639">
        <v>0.1</v>
      </c>
      <c r="AM18" s="640"/>
      <c r="AN18" s="640"/>
      <c r="AO18" s="675"/>
      <c r="AP18" s="633" t="s">
        <v>208</v>
      </c>
      <c r="AQ18" s="634"/>
      <c r="AR18" s="634"/>
      <c r="AS18" s="634"/>
      <c r="AT18" s="634"/>
      <c r="AU18" s="634"/>
      <c r="AV18" s="634"/>
      <c r="AW18" s="634"/>
      <c r="AX18" s="634"/>
      <c r="AY18" s="634"/>
      <c r="AZ18" s="634"/>
      <c r="BA18" s="634"/>
      <c r="BB18" s="634"/>
      <c r="BC18" s="634"/>
      <c r="BD18" s="634"/>
      <c r="BE18" s="634"/>
      <c r="BF18" s="635"/>
      <c r="BG18" s="636" t="s">
        <v>67</v>
      </c>
      <c r="BH18" s="637"/>
      <c r="BI18" s="637"/>
      <c r="BJ18" s="637"/>
      <c r="BK18" s="637"/>
      <c r="BL18" s="637"/>
      <c r="BM18" s="637"/>
      <c r="BN18" s="638"/>
      <c r="BO18" s="673" t="s">
        <v>67</v>
      </c>
      <c r="BP18" s="673"/>
      <c r="BQ18" s="673"/>
      <c r="BR18" s="673"/>
      <c r="BS18" s="642" t="s">
        <v>67</v>
      </c>
      <c r="BT18" s="637"/>
      <c r="BU18" s="637"/>
      <c r="BV18" s="637"/>
      <c r="BW18" s="637"/>
      <c r="BX18" s="637"/>
      <c r="BY18" s="637"/>
      <c r="BZ18" s="637"/>
      <c r="CA18" s="637"/>
      <c r="CB18" s="682"/>
      <c r="CD18" s="683" t="s">
        <v>209</v>
      </c>
      <c r="CE18" s="680"/>
      <c r="CF18" s="680"/>
      <c r="CG18" s="680"/>
      <c r="CH18" s="680"/>
      <c r="CI18" s="680"/>
      <c r="CJ18" s="680"/>
      <c r="CK18" s="680"/>
      <c r="CL18" s="680"/>
      <c r="CM18" s="680"/>
      <c r="CN18" s="680"/>
      <c r="CO18" s="680"/>
      <c r="CP18" s="680"/>
      <c r="CQ18" s="681"/>
      <c r="CR18" s="636">
        <v>500140</v>
      </c>
      <c r="CS18" s="637"/>
      <c r="CT18" s="637"/>
      <c r="CU18" s="637"/>
      <c r="CV18" s="637"/>
      <c r="CW18" s="637"/>
      <c r="CX18" s="637"/>
      <c r="CY18" s="638"/>
      <c r="CZ18" s="673">
        <v>3.5</v>
      </c>
      <c r="DA18" s="673"/>
      <c r="DB18" s="673"/>
      <c r="DC18" s="673"/>
      <c r="DD18" s="642" t="s">
        <v>67</v>
      </c>
      <c r="DE18" s="637"/>
      <c r="DF18" s="637"/>
      <c r="DG18" s="637"/>
      <c r="DH18" s="637"/>
      <c r="DI18" s="637"/>
      <c r="DJ18" s="637"/>
      <c r="DK18" s="637"/>
      <c r="DL18" s="637"/>
      <c r="DM18" s="637"/>
      <c r="DN18" s="637"/>
      <c r="DO18" s="637"/>
      <c r="DP18" s="638"/>
      <c r="DQ18" s="642">
        <v>500140</v>
      </c>
      <c r="DR18" s="637"/>
      <c r="DS18" s="637"/>
      <c r="DT18" s="637"/>
      <c r="DU18" s="637"/>
      <c r="DV18" s="637"/>
      <c r="DW18" s="637"/>
      <c r="DX18" s="637"/>
      <c r="DY18" s="637"/>
      <c r="DZ18" s="637"/>
      <c r="EA18" s="637"/>
      <c r="EB18" s="637"/>
      <c r="EC18" s="682"/>
    </row>
    <row r="19" spans="2:133" ht="11.25" customHeight="1" x14ac:dyDescent="0.15">
      <c r="B19" s="633" t="s">
        <v>210</v>
      </c>
      <c r="C19" s="634"/>
      <c r="D19" s="634"/>
      <c r="E19" s="634"/>
      <c r="F19" s="634"/>
      <c r="G19" s="634"/>
      <c r="H19" s="634"/>
      <c r="I19" s="634"/>
      <c r="J19" s="634"/>
      <c r="K19" s="634"/>
      <c r="L19" s="634"/>
      <c r="M19" s="634"/>
      <c r="N19" s="634"/>
      <c r="O19" s="634"/>
      <c r="P19" s="634"/>
      <c r="Q19" s="635"/>
      <c r="R19" s="636">
        <v>2446</v>
      </c>
      <c r="S19" s="637"/>
      <c r="T19" s="637"/>
      <c r="U19" s="637"/>
      <c r="V19" s="637"/>
      <c r="W19" s="637"/>
      <c r="X19" s="637"/>
      <c r="Y19" s="638"/>
      <c r="Z19" s="673">
        <v>0</v>
      </c>
      <c r="AA19" s="673"/>
      <c r="AB19" s="673"/>
      <c r="AC19" s="673"/>
      <c r="AD19" s="674">
        <v>2446</v>
      </c>
      <c r="AE19" s="674"/>
      <c r="AF19" s="674"/>
      <c r="AG19" s="674"/>
      <c r="AH19" s="674"/>
      <c r="AI19" s="674"/>
      <c r="AJ19" s="674"/>
      <c r="AK19" s="674"/>
      <c r="AL19" s="639">
        <v>0</v>
      </c>
      <c r="AM19" s="640"/>
      <c r="AN19" s="640"/>
      <c r="AO19" s="675"/>
      <c r="AP19" s="633" t="s">
        <v>211</v>
      </c>
      <c r="AQ19" s="634"/>
      <c r="AR19" s="634"/>
      <c r="AS19" s="634"/>
      <c r="AT19" s="634"/>
      <c r="AU19" s="634"/>
      <c r="AV19" s="634"/>
      <c r="AW19" s="634"/>
      <c r="AX19" s="634"/>
      <c r="AY19" s="634"/>
      <c r="AZ19" s="634"/>
      <c r="BA19" s="634"/>
      <c r="BB19" s="634"/>
      <c r="BC19" s="634"/>
      <c r="BD19" s="634"/>
      <c r="BE19" s="634"/>
      <c r="BF19" s="635"/>
      <c r="BG19" s="636">
        <v>3981</v>
      </c>
      <c r="BH19" s="637"/>
      <c r="BI19" s="637"/>
      <c r="BJ19" s="637"/>
      <c r="BK19" s="637"/>
      <c r="BL19" s="637"/>
      <c r="BM19" s="637"/>
      <c r="BN19" s="638"/>
      <c r="BO19" s="673">
        <v>0.1</v>
      </c>
      <c r="BP19" s="673"/>
      <c r="BQ19" s="673"/>
      <c r="BR19" s="673"/>
      <c r="BS19" s="642" t="s">
        <v>67</v>
      </c>
      <c r="BT19" s="637"/>
      <c r="BU19" s="637"/>
      <c r="BV19" s="637"/>
      <c r="BW19" s="637"/>
      <c r="BX19" s="637"/>
      <c r="BY19" s="637"/>
      <c r="BZ19" s="637"/>
      <c r="CA19" s="637"/>
      <c r="CB19" s="682"/>
      <c r="CD19" s="683" t="s">
        <v>212</v>
      </c>
      <c r="CE19" s="680"/>
      <c r="CF19" s="680"/>
      <c r="CG19" s="680"/>
      <c r="CH19" s="680"/>
      <c r="CI19" s="680"/>
      <c r="CJ19" s="680"/>
      <c r="CK19" s="680"/>
      <c r="CL19" s="680"/>
      <c r="CM19" s="680"/>
      <c r="CN19" s="680"/>
      <c r="CO19" s="680"/>
      <c r="CP19" s="680"/>
      <c r="CQ19" s="681"/>
      <c r="CR19" s="636" t="s">
        <v>67</v>
      </c>
      <c r="CS19" s="637"/>
      <c r="CT19" s="637"/>
      <c r="CU19" s="637"/>
      <c r="CV19" s="637"/>
      <c r="CW19" s="637"/>
      <c r="CX19" s="637"/>
      <c r="CY19" s="638"/>
      <c r="CZ19" s="673" t="s">
        <v>67</v>
      </c>
      <c r="DA19" s="673"/>
      <c r="DB19" s="673"/>
      <c r="DC19" s="673"/>
      <c r="DD19" s="642" t="s">
        <v>67</v>
      </c>
      <c r="DE19" s="637"/>
      <c r="DF19" s="637"/>
      <c r="DG19" s="637"/>
      <c r="DH19" s="637"/>
      <c r="DI19" s="637"/>
      <c r="DJ19" s="637"/>
      <c r="DK19" s="637"/>
      <c r="DL19" s="637"/>
      <c r="DM19" s="637"/>
      <c r="DN19" s="637"/>
      <c r="DO19" s="637"/>
      <c r="DP19" s="638"/>
      <c r="DQ19" s="642" t="s">
        <v>67</v>
      </c>
      <c r="DR19" s="637"/>
      <c r="DS19" s="637"/>
      <c r="DT19" s="637"/>
      <c r="DU19" s="637"/>
      <c r="DV19" s="637"/>
      <c r="DW19" s="637"/>
      <c r="DX19" s="637"/>
      <c r="DY19" s="637"/>
      <c r="DZ19" s="637"/>
      <c r="EA19" s="637"/>
      <c r="EB19" s="637"/>
      <c r="EC19" s="682"/>
    </row>
    <row r="20" spans="2:133" ht="11.25" customHeight="1" x14ac:dyDescent="0.15">
      <c r="B20" s="633" t="s">
        <v>213</v>
      </c>
      <c r="C20" s="634"/>
      <c r="D20" s="634"/>
      <c r="E20" s="634"/>
      <c r="F20" s="634"/>
      <c r="G20" s="634"/>
      <c r="H20" s="634"/>
      <c r="I20" s="634"/>
      <c r="J20" s="634"/>
      <c r="K20" s="634"/>
      <c r="L20" s="634"/>
      <c r="M20" s="634"/>
      <c r="N20" s="634"/>
      <c r="O20" s="634"/>
      <c r="P20" s="634"/>
      <c r="Q20" s="635"/>
      <c r="R20" s="636">
        <v>728</v>
      </c>
      <c r="S20" s="637"/>
      <c r="T20" s="637"/>
      <c r="U20" s="637"/>
      <c r="V20" s="637"/>
      <c r="W20" s="637"/>
      <c r="X20" s="637"/>
      <c r="Y20" s="638"/>
      <c r="Z20" s="673">
        <v>0</v>
      </c>
      <c r="AA20" s="673"/>
      <c r="AB20" s="673"/>
      <c r="AC20" s="673"/>
      <c r="AD20" s="674">
        <v>728</v>
      </c>
      <c r="AE20" s="674"/>
      <c r="AF20" s="674"/>
      <c r="AG20" s="674"/>
      <c r="AH20" s="674"/>
      <c r="AI20" s="674"/>
      <c r="AJ20" s="674"/>
      <c r="AK20" s="674"/>
      <c r="AL20" s="639">
        <v>0</v>
      </c>
      <c r="AM20" s="640"/>
      <c r="AN20" s="640"/>
      <c r="AO20" s="675"/>
      <c r="AP20" s="633" t="s">
        <v>214</v>
      </c>
      <c r="AQ20" s="634"/>
      <c r="AR20" s="634"/>
      <c r="AS20" s="634"/>
      <c r="AT20" s="634"/>
      <c r="AU20" s="634"/>
      <c r="AV20" s="634"/>
      <c r="AW20" s="634"/>
      <c r="AX20" s="634"/>
      <c r="AY20" s="634"/>
      <c r="AZ20" s="634"/>
      <c r="BA20" s="634"/>
      <c r="BB20" s="634"/>
      <c r="BC20" s="634"/>
      <c r="BD20" s="634"/>
      <c r="BE20" s="634"/>
      <c r="BF20" s="635"/>
      <c r="BG20" s="636">
        <v>3981</v>
      </c>
      <c r="BH20" s="637"/>
      <c r="BI20" s="637"/>
      <c r="BJ20" s="637"/>
      <c r="BK20" s="637"/>
      <c r="BL20" s="637"/>
      <c r="BM20" s="637"/>
      <c r="BN20" s="638"/>
      <c r="BO20" s="673">
        <v>0.1</v>
      </c>
      <c r="BP20" s="673"/>
      <c r="BQ20" s="673"/>
      <c r="BR20" s="673"/>
      <c r="BS20" s="642" t="s">
        <v>67</v>
      </c>
      <c r="BT20" s="637"/>
      <c r="BU20" s="637"/>
      <c r="BV20" s="637"/>
      <c r="BW20" s="637"/>
      <c r="BX20" s="637"/>
      <c r="BY20" s="637"/>
      <c r="BZ20" s="637"/>
      <c r="CA20" s="637"/>
      <c r="CB20" s="682"/>
      <c r="CD20" s="683" t="s">
        <v>215</v>
      </c>
      <c r="CE20" s="680"/>
      <c r="CF20" s="680"/>
      <c r="CG20" s="680"/>
      <c r="CH20" s="680"/>
      <c r="CI20" s="680"/>
      <c r="CJ20" s="680"/>
      <c r="CK20" s="680"/>
      <c r="CL20" s="680"/>
      <c r="CM20" s="680"/>
      <c r="CN20" s="680"/>
      <c r="CO20" s="680"/>
      <c r="CP20" s="680"/>
      <c r="CQ20" s="681"/>
      <c r="CR20" s="636">
        <v>14232419</v>
      </c>
      <c r="CS20" s="637"/>
      <c r="CT20" s="637"/>
      <c r="CU20" s="637"/>
      <c r="CV20" s="637"/>
      <c r="CW20" s="637"/>
      <c r="CX20" s="637"/>
      <c r="CY20" s="638"/>
      <c r="CZ20" s="673">
        <v>100</v>
      </c>
      <c r="DA20" s="673"/>
      <c r="DB20" s="673"/>
      <c r="DC20" s="673"/>
      <c r="DD20" s="642">
        <v>1514816</v>
      </c>
      <c r="DE20" s="637"/>
      <c r="DF20" s="637"/>
      <c r="DG20" s="637"/>
      <c r="DH20" s="637"/>
      <c r="DI20" s="637"/>
      <c r="DJ20" s="637"/>
      <c r="DK20" s="637"/>
      <c r="DL20" s="637"/>
      <c r="DM20" s="637"/>
      <c r="DN20" s="637"/>
      <c r="DO20" s="637"/>
      <c r="DP20" s="638"/>
      <c r="DQ20" s="642">
        <v>10064326</v>
      </c>
      <c r="DR20" s="637"/>
      <c r="DS20" s="637"/>
      <c r="DT20" s="637"/>
      <c r="DU20" s="637"/>
      <c r="DV20" s="637"/>
      <c r="DW20" s="637"/>
      <c r="DX20" s="637"/>
      <c r="DY20" s="637"/>
      <c r="DZ20" s="637"/>
      <c r="EA20" s="637"/>
      <c r="EB20" s="637"/>
      <c r="EC20" s="682"/>
    </row>
    <row r="21" spans="2:133" ht="11.25" customHeight="1" x14ac:dyDescent="0.15">
      <c r="B21" s="633" t="s">
        <v>216</v>
      </c>
      <c r="C21" s="634"/>
      <c r="D21" s="634"/>
      <c r="E21" s="634"/>
      <c r="F21" s="634"/>
      <c r="G21" s="634"/>
      <c r="H21" s="634"/>
      <c r="I21" s="634"/>
      <c r="J21" s="634"/>
      <c r="K21" s="634"/>
      <c r="L21" s="634"/>
      <c r="M21" s="634"/>
      <c r="N21" s="634"/>
      <c r="O21" s="634"/>
      <c r="P21" s="634"/>
      <c r="Q21" s="635"/>
      <c r="R21" s="636">
        <v>17146</v>
      </c>
      <c r="S21" s="637"/>
      <c r="T21" s="637"/>
      <c r="U21" s="637"/>
      <c r="V21" s="637"/>
      <c r="W21" s="637"/>
      <c r="X21" s="637"/>
      <c r="Y21" s="638"/>
      <c r="Z21" s="673">
        <v>0.1</v>
      </c>
      <c r="AA21" s="673"/>
      <c r="AB21" s="673"/>
      <c r="AC21" s="673"/>
      <c r="AD21" s="674">
        <v>17146</v>
      </c>
      <c r="AE21" s="674"/>
      <c r="AF21" s="674"/>
      <c r="AG21" s="674"/>
      <c r="AH21" s="674"/>
      <c r="AI21" s="674"/>
      <c r="AJ21" s="674"/>
      <c r="AK21" s="674"/>
      <c r="AL21" s="639">
        <v>0.2</v>
      </c>
      <c r="AM21" s="640"/>
      <c r="AN21" s="640"/>
      <c r="AO21" s="675"/>
      <c r="AP21" s="731" t="s">
        <v>217</v>
      </c>
      <c r="AQ21" s="738"/>
      <c r="AR21" s="738"/>
      <c r="AS21" s="738"/>
      <c r="AT21" s="738"/>
      <c r="AU21" s="738"/>
      <c r="AV21" s="738"/>
      <c r="AW21" s="738"/>
      <c r="AX21" s="738"/>
      <c r="AY21" s="738"/>
      <c r="AZ21" s="738"/>
      <c r="BA21" s="738"/>
      <c r="BB21" s="738"/>
      <c r="BC21" s="738"/>
      <c r="BD21" s="738"/>
      <c r="BE21" s="738"/>
      <c r="BF21" s="733"/>
      <c r="BG21" s="636">
        <v>3981</v>
      </c>
      <c r="BH21" s="637"/>
      <c r="BI21" s="637"/>
      <c r="BJ21" s="637"/>
      <c r="BK21" s="637"/>
      <c r="BL21" s="637"/>
      <c r="BM21" s="637"/>
      <c r="BN21" s="638"/>
      <c r="BO21" s="673">
        <v>0.1</v>
      </c>
      <c r="BP21" s="673"/>
      <c r="BQ21" s="673"/>
      <c r="BR21" s="673"/>
      <c r="BS21" s="642" t="s">
        <v>67</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218</v>
      </c>
      <c r="C22" s="634"/>
      <c r="D22" s="634"/>
      <c r="E22" s="634"/>
      <c r="F22" s="634"/>
      <c r="G22" s="634"/>
      <c r="H22" s="634"/>
      <c r="I22" s="634"/>
      <c r="J22" s="634"/>
      <c r="K22" s="634"/>
      <c r="L22" s="634"/>
      <c r="M22" s="634"/>
      <c r="N22" s="634"/>
      <c r="O22" s="634"/>
      <c r="P22" s="634"/>
      <c r="Q22" s="635"/>
      <c r="R22" s="636">
        <v>5709673</v>
      </c>
      <c r="S22" s="637"/>
      <c r="T22" s="637"/>
      <c r="U22" s="637"/>
      <c r="V22" s="637"/>
      <c r="W22" s="637"/>
      <c r="X22" s="637"/>
      <c r="Y22" s="638"/>
      <c r="Z22" s="673">
        <v>39.299999999999997</v>
      </c>
      <c r="AA22" s="673"/>
      <c r="AB22" s="673"/>
      <c r="AC22" s="673"/>
      <c r="AD22" s="674">
        <v>5293549</v>
      </c>
      <c r="AE22" s="674"/>
      <c r="AF22" s="674"/>
      <c r="AG22" s="674"/>
      <c r="AH22" s="674"/>
      <c r="AI22" s="674"/>
      <c r="AJ22" s="674"/>
      <c r="AK22" s="674"/>
      <c r="AL22" s="639">
        <v>59.8</v>
      </c>
      <c r="AM22" s="640"/>
      <c r="AN22" s="640"/>
      <c r="AO22" s="675"/>
      <c r="AP22" s="731" t="s">
        <v>219</v>
      </c>
      <c r="AQ22" s="738"/>
      <c r="AR22" s="738"/>
      <c r="AS22" s="738"/>
      <c r="AT22" s="738"/>
      <c r="AU22" s="738"/>
      <c r="AV22" s="738"/>
      <c r="AW22" s="738"/>
      <c r="AX22" s="738"/>
      <c r="AY22" s="738"/>
      <c r="AZ22" s="738"/>
      <c r="BA22" s="738"/>
      <c r="BB22" s="738"/>
      <c r="BC22" s="738"/>
      <c r="BD22" s="738"/>
      <c r="BE22" s="738"/>
      <c r="BF22" s="733"/>
      <c r="BG22" s="636" t="s">
        <v>67</v>
      </c>
      <c r="BH22" s="637"/>
      <c r="BI22" s="637"/>
      <c r="BJ22" s="637"/>
      <c r="BK22" s="637"/>
      <c r="BL22" s="637"/>
      <c r="BM22" s="637"/>
      <c r="BN22" s="638"/>
      <c r="BO22" s="673" t="s">
        <v>67</v>
      </c>
      <c r="BP22" s="673"/>
      <c r="BQ22" s="673"/>
      <c r="BR22" s="673"/>
      <c r="BS22" s="642" t="s">
        <v>67</v>
      </c>
      <c r="BT22" s="637"/>
      <c r="BU22" s="637"/>
      <c r="BV22" s="637"/>
      <c r="BW22" s="637"/>
      <c r="BX22" s="637"/>
      <c r="BY22" s="637"/>
      <c r="BZ22" s="637"/>
      <c r="CA22" s="637"/>
      <c r="CB22" s="682"/>
      <c r="CD22" s="740" t="s">
        <v>220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221</v>
      </c>
      <c r="C23" s="634"/>
      <c r="D23" s="634"/>
      <c r="E23" s="634"/>
      <c r="F23" s="634"/>
      <c r="G23" s="634"/>
      <c r="H23" s="634"/>
      <c r="I23" s="634"/>
      <c r="J23" s="634"/>
      <c r="K23" s="634"/>
      <c r="L23" s="634"/>
      <c r="M23" s="634"/>
      <c r="N23" s="634"/>
      <c r="O23" s="634"/>
      <c r="P23" s="634"/>
      <c r="Q23" s="635"/>
      <c r="R23" s="636">
        <v>5293549</v>
      </c>
      <c r="S23" s="637"/>
      <c r="T23" s="637"/>
      <c r="U23" s="637"/>
      <c r="V23" s="637"/>
      <c r="W23" s="637"/>
      <c r="X23" s="637"/>
      <c r="Y23" s="638"/>
      <c r="Z23" s="673">
        <v>36.5</v>
      </c>
      <c r="AA23" s="673"/>
      <c r="AB23" s="673"/>
      <c r="AC23" s="673"/>
      <c r="AD23" s="674">
        <v>5293549</v>
      </c>
      <c r="AE23" s="674"/>
      <c r="AF23" s="674"/>
      <c r="AG23" s="674"/>
      <c r="AH23" s="674"/>
      <c r="AI23" s="674"/>
      <c r="AJ23" s="674"/>
      <c r="AK23" s="674"/>
      <c r="AL23" s="639">
        <v>59.8</v>
      </c>
      <c r="AM23" s="640"/>
      <c r="AN23" s="640"/>
      <c r="AO23" s="675"/>
      <c r="AP23" s="731" t="s">
        <v>222</v>
      </c>
      <c r="AQ23" s="738"/>
      <c r="AR23" s="738"/>
      <c r="AS23" s="738"/>
      <c r="AT23" s="738"/>
      <c r="AU23" s="738"/>
      <c r="AV23" s="738"/>
      <c r="AW23" s="738"/>
      <c r="AX23" s="738"/>
      <c r="AY23" s="738"/>
      <c r="AZ23" s="738"/>
      <c r="BA23" s="738"/>
      <c r="BB23" s="738"/>
      <c r="BC23" s="738"/>
      <c r="BD23" s="738"/>
      <c r="BE23" s="738"/>
      <c r="BF23" s="733"/>
      <c r="BG23" s="636" t="s">
        <v>67</v>
      </c>
      <c r="BH23" s="637"/>
      <c r="BI23" s="637"/>
      <c r="BJ23" s="637"/>
      <c r="BK23" s="637"/>
      <c r="BL23" s="637"/>
      <c r="BM23" s="637"/>
      <c r="BN23" s="638"/>
      <c r="BO23" s="673" t="s">
        <v>67</v>
      </c>
      <c r="BP23" s="673"/>
      <c r="BQ23" s="673"/>
      <c r="BR23" s="673"/>
      <c r="BS23" s="642" t="s">
        <v>67</v>
      </c>
      <c r="BT23" s="637"/>
      <c r="BU23" s="637"/>
      <c r="BV23" s="637"/>
      <c r="BW23" s="637"/>
      <c r="BX23" s="637"/>
      <c r="BY23" s="637"/>
      <c r="BZ23" s="637"/>
      <c r="CA23" s="637"/>
      <c r="CB23" s="682"/>
      <c r="CD23" s="740" t="s">
        <v>160</v>
      </c>
      <c r="CE23" s="741"/>
      <c r="CF23" s="741"/>
      <c r="CG23" s="741"/>
      <c r="CH23" s="741"/>
      <c r="CI23" s="741"/>
      <c r="CJ23" s="741"/>
      <c r="CK23" s="741"/>
      <c r="CL23" s="741"/>
      <c r="CM23" s="741"/>
      <c r="CN23" s="741"/>
      <c r="CO23" s="741"/>
      <c r="CP23" s="741"/>
      <c r="CQ23" s="742"/>
      <c r="CR23" s="740" t="s">
        <v>223</v>
      </c>
      <c r="CS23" s="741"/>
      <c r="CT23" s="741"/>
      <c r="CU23" s="741"/>
      <c r="CV23" s="741"/>
      <c r="CW23" s="741"/>
      <c r="CX23" s="741"/>
      <c r="CY23" s="742"/>
      <c r="CZ23" s="740" t="s">
        <v>224</v>
      </c>
      <c r="DA23" s="741"/>
      <c r="DB23" s="741"/>
      <c r="DC23" s="742"/>
      <c r="DD23" s="740" t="s">
        <v>225</v>
      </c>
      <c r="DE23" s="741"/>
      <c r="DF23" s="741"/>
      <c r="DG23" s="741"/>
      <c r="DH23" s="741"/>
      <c r="DI23" s="741"/>
      <c r="DJ23" s="741"/>
      <c r="DK23" s="742"/>
      <c r="DL23" s="749" t="s">
        <v>226</v>
      </c>
      <c r="DM23" s="750"/>
      <c r="DN23" s="750"/>
      <c r="DO23" s="750"/>
      <c r="DP23" s="750"/>
      <c r="DQ23" s="750"/>
      <c r="DR23" s="750"/>
      <c r="DS23" s="750"/>
      <c r="DT23" s="750"/>
      <c r="DU23" s="750"/>
      <c r="DV23" s="751"/>
      <c r="DW23" s="740" t="s">
        <v>227</v>
      </c>
      <c r="DX23" s="741"/>
      <c r="DY23" s="741"/>
      <c r="DZ23" s="741"/>
      <c r="EA23" s="741"/>
      <c r="EB23" s="741"/>
      <c r="EC23" s="742"/>
    </row>
    <row r="24" spans="2:133" ht="11.25" customHeight="1" x14ac:dyDescent="0.15">
      <c r="B24" s="633" t="s">
        <v>228</v>
      </c>
      <c r="C24" s="634"/>
      <c r="D24" s="634"/>
      <c r="E24" s="634"/>
      <c r="F24" s="634"/>
      <c r="G24" s="634"/>
      <c r="H24" s="634"/>
      <c r="I24" s="634"/>
      <c r="J24" s="634"/>
      <c r="K24" s="634"/>
      <c r="L24" s="634"/>
      <c r="M24" s="634"/>
      <c r="N24" s="634"/>
      <c r="O24" s="634"/>
      <c r="P24" s="634"/>
      <c r="Q24" s="635"/>
      <c r="R24" s="636">
        <v>416089</v>
      </c>
      <c r="S24" s="637"/>
      <c r="T24" s="637"/>
      <c r="U24" s="637"/>
      <c r="V24" s="637"/>
      <c r="W24" s="637"/>
      <c r="X24" s="637"/>
      <c r="Y24" s="638"/>
      <c r="Z24" s="673">
        <v>2.9</v>
      </c>
      <c r="AA24" s="673"/>
      <c r="AB24" s="673"/>
      <c r="AC24" s="673"/>
      <c r="AD24" s="674" t="s">
        <v>67</v>
      </c>
      <c r="AE24" s="674"/>
      <c r="AF24" s="674"/>
      <c r="AG24" s="674"/>
      <c r="AH24" s="674"/>
      <c r="AI24" s="674"/>
      <c r="AJ24" s="674"/>
      <c r="AK24" s="674"/>
      <c r="AL24" s="639" t="s">
        <v>67</v>
      </c>
      <c r="AM24" s="640"/>
      <c r="AN24" s="640"/>
      <c r="AO24" s="675"/>
      <c r="AP24" s="731" t="s">
        <v>229</v>
      </c>
      <c r="AQ24" s="738"/>
      <c r="AR24" s="738"/>
      <c r="AS24" s="738"/>
      <c r="AT24" s="738"/>
      <c r="AU24" s="738"/>
      <c r="AV24" s="738"/>
      <c r="AW24" s="738"/>
      <c r="AX24" s="738"/>
      <c r="AY24" s="738"/>
      <c r="AZ24" s="738"/>
      <c r="BA24" s="738"/>
      <c r="BB24" s="738"/>
      <c r="BC24" s="738"/>
      <c r="BD24" s="738"/>
      <c r="BE24" s="738"/>
      <c r="BF24" s="733"/>
      <c r="BG24" s="636" t="s">
        <v>67</v>
      </c>
      <c r="BH24" s="637"/>
      <c r="BI24" s="637"/>
      <c r="BJ24" s="637"/>
      <c r="BK24" s="637"/>
      <c r="BL24" s="637"/>
      <c r="BM24" s="637"/>
      <c r="BN24" s="638"/>
      <c r="BO24" s="673" t="s">
        <v>67</v>
      </c>
      <c r="BP24" s="673"/>
      <c r="BQ24" s="673"/>
      <c r="BR24" s="673"/>
      <c r="BS24" s="642" t="s">
        <v>67</v>
      </c>
      <c r="BT24" s="637"/>
      <c r="BU24" s="637"/>
      <c r="BV24" s="637"/>
      <c r="BW24" s="637"/>
      <c r="BX24" s="637"/>
      <c r="BY24" s="637"/>
      <c r="BZ24" s="637"/>
      <c r="CA24" s="637"/>
      <c r="CB24" s="682"/>
      <c r="CD24" s="694" t="s">
        <v>230</v>
      </c>
      <c r="CE24" s="695"/>
      <c r="CF24" s="695"/>
      <c r="CG24" s="695"/>
      <c r="CH24" s="695"/>
      <c r="CI24" s="695"/>
      <c r="CJ24" s="695"/>
      <c r="CK24" s="695"/>
      <c r="CL24" s="695"/>
      <c r="CM24" s="695"/>
      <c r="CN24" s="695"/>
      <c r="CO24" s="695"/>
      <c r="CP24" s="695"/>
      <c r="CQ24" s="696"/>
      <c r="CR24" s="691">
        <v>6100185</v>
      </c>
      <c r="CS24" s="692"/>
      <c r="CT24" s="692"/>
      <c r="CU24" s="692"/>
      <c r="CV24" s="692"/>
      <c r="CW24" s="692"/>
      <c r="CX24" s="692"/>
      <c r="CY24" s="735"/>
      <c r="CZ24" s="736">
        <v>42.9</v>
      </c>
      <c r="DA24" s="711"/>
      <c r="DB24" s="711"/>
      <c r="DC24" s="739"/>
      <c r="DD24" s="734">
        <v>4385620</v>
      </c>
      <c r="DE24" s="692"/>
      <c r="DF24" s="692"/>
      <c r="DG24" s="692"/>
      <c r="DH24" s="692"/>
      <c r="DI24" s="692"/>
      <c r="DJ24" s="692"/>
      <c r="DK24" s="735"/>
      <c r="DL24" s="734">
        <v>4380930</v>
      </c>
      <c r="DM24" s="692"/>
      <c r="DN24" s="692"/>
      <c r="DO24" s="692"/>
      <c r="DP24" s="692"/>
      <c r="DQ24" s="692"/>
      <c r="DR24" s="692"/>
      <c r="DS24" s="692"/>
      <c r="DT24" s="692"/>
      <c r="DU24" s="692"/>
      <c r="DV24" s="735"/>
      <c r="DW24" s="736">
        <v>47.7</v>
      </c>
      <c r="DX24" s="711"/>
      <c r="DY24" s="711"/>
      <c r="DZ24" s="711"/>
      <c r="EA24" s="711"/>
      <c r="EB24" s="711"/>
      <c r="EC24" s="737"/>
    </row>
    <row r="25" spans="2:133" ht="11.25" customHeight="1" x14ac:dyDescent="0.15">
      <c r="B25" s="633" t="s">
        <v>231</v>
      </c>
      <c r="C25" s="634"/>
      <c r="D25" s="634"/>
      <c r="E25" s="634"/>
      <c r="F25" s="634"/>
      <c r="G25" s="634"/>
      <c r="H25" s="634"/>
      <c r="I25" s="634"/>
      <c r="J25" s="634"/>
      <c r="K25" s="634"/>
      <c r="L25" s="634"/>
      <c r="M25" s="634"/>
      <c r="N25" s="634"/>
      <c r="O25" s="634"/>
      <c r="P25" s="634"/>
      <c r="Q25" s="635"/>
      <c r="R25" s="636">
        <v>35</v>
      </c>
      <c r="S25" s="637"/>
      <c r="T25" s="637"/>
      <c r="U25" s="637"/>
      <c r="V25" s="637"/>
      <c r="W25" s="637"/>
      <c r="X25" s="637"/>
      <c r="Y25" s="638"/>
      <c r="Z25" s="673">
        <v>0</v>
      </c>
      <c r="AA25" s="673"/>
      <c r="AB25" s="673"/>
      <c r="AC25" s="673"/>
      <c r="AD25" s="674" t="s">
        <v>67</v>
      </c>
      <c r="AE25" s="674"/>
      <c r="AF25" s="674"/>
      <c r="AG25" s="674"/>
      <c r="AH25" s="674"/>
      <c r="AI25" s="674"/>
      <c r="AJ25" s="674"/>
      <c r="AK25" s="674"/>
      <c r="AL25" s="639" t="s">
        <v>67</v>
      </c>
      <c r="AM25" s="640"/>
      <c r="AN25" s="640"/>
      <c r="AO25" s="675"/>
      <c r="AP25" s="731" t="s">
        <v>232</v>
      </c>
      <c r="AQ25" s="738"/>
      <c r="AR25" s="738"/>
      <c r="AS25" s="738"/>
      <c r="AT25" s="738"/>
      <c r="AU25" s="738"/>
      <c r="AV25" s="738"/>
      <c r="AW25" s="738"/>
      <c r="AX25" s="738"/>
      <c r="AY25" s="738"/>
      <c r="AZ25" s="738"/>
      <c r="BA25" s="738"/>
      <c r="BB25" s="738"/>
      <c r="BC25" s="738"/>
      <c r="BD25" s="738"/>
      <c r="BE25" s="738"/>
      <c r="BF25" s="733"/>
      <c r="BG25" s="636" t="s">
        <v>67</v>
      </c>
      <c r="BH25" s="637"/>
      <c r="BI25" s="637"/>
      <c r="BJ25" s="637"/>
      <c r="BK25" s="637"/>
      <c r="BL25" s="637"/>
      <c r="BM25" s="637"/>
      <c r="BN25" s="638"/>
      <c r="BO25" s="673" t="s">
        <v>67</v>
      </c>
      <c r="BP25" s="673"/>
      <c r="BQ25" s="673"/>
      <c r="BR25" s="673"/>
      <c r="BS25" s="642" t="s">
        <v>67</v>
      </c>
      <c r="BT25" s="637"/>
      <c r="BU25" s="637"/>
      <c r="BV25" s="637"/>
      <c r="BW25" s="637"/>
      <c r="BX25" s="637"/>
      <c r="BY25" s="637"/>
      <c r="BZ25" s="637"/>
      <c r="CA25" s="637"/>
      <c r="CB25" s="682"/>
      <c r="CD25" s="683" t="s">
        <v>233</v>
      </c>
      <c r="CE25" s="680"/>
      <c r="CF25" s="680"/>
      <c r="CG25" s="680"/>
      <c r="CH25" s="680"/>
      <c r="CI25" s="680"/>
      <c r="CJ25" s="680"/>
      <c r="CK25" s="680"/>
      <c r="CL25" s="680"/>
      <c r="CM25" s="680"/>
      <c r="CN25" s="680"/>
      <c r="CO25" s="680"/>
      <c r="CP25" s="680"/>
      <c r="CQ25" s="681"/>
      <c r="CR25" s="636">
        <v>2151730</v>
      </c>
      <c r="CS25" s="655"/>
      <c r="CT25" s="655"/>
      <c r="CU25" s="655"/>
      <c r="CV25" s="655"/>
      <c r="CW25" s="655"/>
      <c r="CX25" s="655"/>
      <c r="CY25" s="656"/>
      <c r="CZ25" s="639">
        <v>15.1</v>
      </c>
      <c r="DA25" s="657"/>
      <c r="DB25" s="657"/>
      <c r="DC25" s="658"/>
      <c r="DD25" s="642">
        <v>2053108</v>
      </c>
      <c r="DE25" s="655"/>
      <c r="DF25" s="655"/>
      <c r="DG25" s="655"/>
      <c r="DH25" s="655"/>
      <c r="DI25" s="655"/>
      <c r="DJ25" s="655"/>
      <c r="DK25" s="656"/>
      <c r="DL25" s="642">
        <v>2052763</v>
      </c>
      <c r="DM25" s="655"/>
      <c r="DN25" s="655"/>
      <c r="DO25" s="655"/>
      <c r="DP25" s="655"/>
      <c r="DQ25" s="655"/>
      <c r="DR25" s="655"/>
      <c r="DS25" s="655"/>
      <c r="DT25" s="655"/>
      <c r="DU25" s="655"/>
      <c r="DV25" s="656"/>
      <c r="DW25" s="639">
        <v>22.4</v>
      </c>
      <c r="DX25" s="657"/>
      <c r="DY25" s="657"/>
      <c r="DZ25" s="657"/>
      <c r="EA25" s="657"/>
      <c r="EB25" s="657"/>
      <c r="EC25" s="672"/>
    </row>
    <row r="26" spans="2:133" ht="11.25" customHeight="1" x14ac:dyDescent="0.15">
      <c r="B26" s="633" t="s">
        <v>234</v>
      </c>
      <c r="C26" s="634"/>
      <c r="D26" s="634"/>
      <c r="E26" s="634"/>
      <c r="F26" s="634"/>
      <c r="G26" s="634"/>
      <c r="H26" s="634"/>
      <c r="I26" s="634"/>
      <c r="J26" s="634"/>
      <c r="K26" s="634"/>
      <c r="L26" s="634"/>
      <c r="M26" s="634"/>
      <c r="N26" s="634"/>
      <c r="O26" s="634"/>
      <c r="P26" s="634"/>
      <c r="Q26" s="635"/>
      <c r="R26" s="636">
        <v>9222959</v>
      </c>
      <c r="S26" s="637"/>
      <c r="T26" s="637"/>
      <c r="U26" s="637"/>
      <c r="V26" s="637"/>
      <c r="W26" s="637"/>
      <c r="X26" s="637"/>
      <c r="Y26" s="638"/>
      <c r="Z26" s="673">
        <v>63.5</v>
      </c>
      <c r="AA26" s="673"/>
      <c r="AB26" s="673"/>
      <c r="AC26" s="673"/>
      <c r="AD26" s="674">
        <v>8806835</v>
      </c>
      <c r="AE26" s="674"/>
      <c r="AF26" s="674"/>
      <c r="AG26" s="674"/>
      <c r="AH26" s="674"/>
      <c r="AI26" s="674"/>
      <c r="AJ26" s="674"/>
      <c r="AK26" s="674"/>
      <c r="AL26" s="639">
        <v>99.5</v>
      </c>
      <c r="AM26" s="640"/>
      <c r="AN26" s="640"/>
      <c r="AO26" s="675"/>
      <c r="AP26" s="731" t="s">
        <v>235</v>
      </c>
      <c r="AQ26" s="732"/>
      <c r="AR26" s="732"/>
      <c r="AS26" s="732"/>
      <c r="AT26" s="732"/>
      <c r="AU26" s="732"/>
      <c r="AV26" s="732"/>
      <c r="AW26" s="732"/>
      <c r="AX26" s="732"/>
      <c r="AY26" s="732"/>
      <c r="AZ26" s="732"/>
      <c r="BA26" s="732"/>
      <c r="BB26" s="732"/>
      <c r="BC26" s="732"/>
      <c r="BD26" s="732"/>
      <c r="BE26" s="732"/>
      <c r="BF26" s="733"/>
      <c r="BG26" s="636" t="s">
        <v>67</v>
      </c>
      <c r="BH26" s="637"/>
      <c r="BI26" s="637"/>
      <c r="BJ26" s="637"/>
      <c r="BK26" s="637"/>
      <c r="BL26" s="637"/>
      <c r="BM26" s="637"/>
      <c r="BN26" s="638"/>
      <c r="BO26" s="673" t="s">
        <v>67</v>
      </c>
      <c r="BP26" s="673"/>
      <c r="BQ26" s="673"/>
      <c r="BR26" s="673"/>
      <c r="BS26" s="642" t="s">
        <v>67</v>
      </c>
      <c r="BT26" s="637"/>
      <c r="BU26" s="637"/>
      <c r="BV26" s="637"/>
      <c r="BW26" s="637"/>
      <c r="BX26" s="637"/>
      <c r="BY26" s="637"/>
      <c r="BZ26" s="637"/>
      <c r="CA26" s="637"/>
      <c r="CB26" s="682"/>
      <c r="CD26" s="683" t="s">
        <v>236</v>
      </c>
      <c r="CE26" s="680"/>
      <c r="CF26" s="680"/>
      <c r="CG26" s="680"/>
      <c r="CH26" s="680"/>
      <c r="CI26" s="680"/>
      <c r="CJ26" s="680"/>
      <c r="CK26" s="680"/>
      <c r="CL26" s="680"/>
      <c r="CM26" s="680"/>
      <c r="CN26" s="680"/>
      <c r="CO26" s="680"/>
      <c r="CP26" s="680"/>
      <c r="CQ26" s="681"/>
      <c r="CR26" s="636">
        <v>1465149</v>
      </c>
      <c r="CS26" s="637"/>
      <c r="CT26" s="637"/>
      <c r="CU26" s="637"/>
      <c r="CV26" s="637"/>
      <c r="CW26" s="637"/>
      <c r="CX26" s="637"/>
      <c r="CY26" s="638"/>
      <c r="CZ26" s="639">
        <v>10.3</v>
      </c>
      <c r="DA26" s="657"/>
      <c r="DB26" s="657"/>
      <c r="DC26" s="658"/>
      <c r="DD26" s="642">
        <v>1385863</v>
      </c>
      <c r="DE26" s="637"/>
      <c r="DF26" s="637"/>
      <c r="DG26" s="637"/>
      <c r="DH26" s="637"/>
      <c r="DI26" s="637"/>
      <c r="DJ26" s="637"/>
      <c r="DK26" s="638"/>
      <c r="DL26" s="642" t="s">
        <v>67</v>
      </c>
      <c r="DM26" s="637"/>
      <c r="DN26" s="637"/>
      <c r="DO26" s="637"/>
      <c r="DP26" s="637"/>
      <c r="DQ26" s="637"/>
      <c r="DR26" s="637"/>
      <c r="DS26" s="637"/>
      <c r="DT26" s="637"/>
      <c r="DU26" s="637"/>
      <c r="DV26" s="638"/>
      <c r="DW26" s="639" t="s">
        <v>67</v>
      </c>
      <c r="DX26" s="657"/>
      <c r="DY26" s="657"/>
      <c r="DZ26" s="657"/>
      <c r="EA26" s="657"/>
      <c r="EB26" s="657"/>
      <c r="EC26" s="672"/>
    </row>
    <row r="27" spans="2:133" ht="11.25" customHeight="1" x14ac:dyDescent="0.15">
      <c r="B27" s="633" t="s">
        <v>237</v>
      </c>
      <c r="C27" s="634"/>
      <c r="D27" s="634"/>
      <c r="E27" s="634"/>
      <c r="F27" s="634"/>
      <c r="G27" s="634"/>
      <c r="H27" s="634"/>
      <c r="I27" s="634"/>
      <c r="J27" s="634"/>
      <c r="K27" s="634"/>
      <c r="L27" s="634"/>
      <c r="M27" s="634"/>
      <c r="N27" s="634"/>
      <c r="O27" s="634"/>
      <c r="P27" s="634"/>
      <c r="Q27" s="635"/>
      <c r="R27" s="636">
        <v>2456</v>
      </c>
      <c r="S27" s="637"/>
      <c r="T27" s="637"/>
      <c r="U27" s="637"/>
      <c r="V27" s="637"/>
      <c r="W27" s="637"/>
      <c r="X27" s="637"/>
      <c r="Y27" s="638"/>
      <c r="Z27" s="673">
        <v>0</v>
      </c>
      <c r="AA27" s="673"/>
      <c r="AB27" s="673"/>
      <c r="AC27" s="673"/>
      <c r="AD27" s="674">
        <v>2456</v>
      </c>
      <c r="AE27" s="674"/>
      <c r="AF27" s="674"/>
      <c r="AG27" s="674"/>
      <c r="AH27" s="674"/>
      <c r="AI27" s="674"/>
      <c r="AJ27" s="674"/>
      <c r="AK27" s="674"/>
      <c r="AL27" s="639">
        <v>0</v>
      </c>
      <c r="AM27" s="640"/>
      <c r="AN27" s="640"/>
      <c r="AO27" s="675"/>
      <c r="AP27" s="633" t="s">
        <v>238</v>
      </c>
      <c r="AQ27" s="634"/>
      <c r="AR27" s="634"/>
      <c r="AS27" s="634"/>
      <c r="AT27" s="634"/>
      <c r="AU27" s="634"/>
      <c r="AV27" s="634"/>
      <c r="AW27" s="634"/>
      <c r="AX27" s="634"/>
      <c r="AY27" s="634"/>
      <c r="AZ27" s="634"/>
      <c r="BA27" s="634"/>
      <c r="BB27" s="634"/>
      <c r="BC27" s="634"/>
      <c r="BD27" s="634"/>
      <c r="BE27" s="634"/>
      <c r="BF27" s="635"/>
      <c r="BG27" s="636">
        <v>2789629</v>
      </c>
      <c r="BH27" s="637"/>
      <c r="BI27" s="637"/>
      <c r="BJ27" s="637"/>
      <c r="BK27" s="637"/>
      <c r="BL27" s="637"/>
      <c r="BM27" s="637"/>
      <c r="BN27" s="638"/>
      <c r="BO27" s="673">
        <v>100</v>
      </c>
      <c r="BP27" s="673"/>
      <c r="BQ27" s="673"/>
      <c r="BR27" s="673"/>
      <c r="BS27" s="642" t="s">
        <v>192</v>
      </c>
      <c r="BT27" s="637"/>
      <c r="BU27" s="637"/>
      <c r="BV27" s="637"/>
      <c r="BW27" s="637"/>
      <c r="BX27" s="637"/>
      <c r="BY27" s="637"/>
      <c r="BZ27" s="637"/>
      <c r="CA27" s="637"/>
      <c r="CB27" s="682"/>
      <c r="CD27" s="683" t="s">
        <v>239</v>
      </c>
      <c r="CE27" s="680"/>
      <c r="CF27" s="680"/>
      <c r="CG27" s="680"/>
      <c r="CH27" s="680"/>
      <c r="CI27" s="680"/>
      <c r="CJ27" s="680"/>
      <c r="CK27" s="680"/>
      <c r="CL27" s="680"/>
      <c r="CM27" s="680"/>
      <c r="CN27" s="680"/>
      <c r="CO27" s="680"/>
      <c r="CP27" s="680"/>
      <c r="CQ27" s="681"/>
      <c r="CR27" s="636">
        <v>2312053</v>
      </c>
      <c r="CS27" s="655"/>
      <c r="CT27" s="655"/>
      <c r="CU27" s="655"/>
      <c r="CV27" s="655"/>
      <c r="CW27" s="655"/>
      <c r="CX27" s="655"/>
      <c r="CY27" s="656"/>
      <c r="CZ27" s="639">
        <v>16.2</v>
      </c>
      <c r="DA27" s="657"/>
      <c r="DB27" s="657"/>
      <c r="DC27" s="658"/>
      <c r="DD27" s="642">
        <v>736187</v>
      </c>
      <c r="DE27" s="655"/>
      <c r="DF27" s="655"/>
      <c r="DG27" s="655"/>
      <c r="DH27" s="655"/>
      <c r="DI27" s="655"/>
      <c r="DJ27" s="655"/>
      <c r="DK27" s="656"/>
      <c r="DL27" s="642">
        <v>731845</v>
      </c>
      <c r="DM27" s="655"/>
      <c r="DN27" s="655"/>
      <c r="DO27" s="655"/>
      <c r="DP27" s="655"/>
      <c r="DQ27" s="655"/>
      <c r="DR27" s="655"/>
      <c r="DS27" s="655"/>
      <c r="DT27" s="655"/>
      <c r="DU27" s="655"/>
      <c r="DV27" s="656"/>
      <c r="DW27" s="639">
        <v>8</v>
      </c>
      <c r="DX27" s="657"/>
      <c r="DY27" s="657"/>
      <c r="DZ27" s="657"/>
      <c r="EA27" s="657"/>
      <c r="EB27" s="657"/>
      <c r="EC27" s="672"/>
    </row>
    <row r="28" spans="2:133" ht="11.25" customHeight="1" x14ac:dyDescent="0.15">
      <c r="B28" s="633" t="s">
        <v>240</v>
      </c>
      <c r="C28" s="634"/>
      <c r="D28" s="634"/>
      <c r="E28" s="634"/>
      <c r="F28" s="634"/>
      <c r="G28" s="634"/>
      <c r="H28" s="634"/>
      <c r="I28" s="634"/>
      <c r="J28" s="634"/>
      <c r="K28" s="634"/>
      <c r="L28" s="634"/>
      <c r="M28" s="634"/>
      <c r="N28" s="634"/>
      <c r="O28" s="634"/>
      <c r="P28" s="634"/>
      <c r="Q28" s="635"/>
      <c r="R28" s="636">
        <v>107887</v>
      </c>
      <c r="S28" s="637"/>
      <c r="T28" s="637"/>
      <c r="U28" s="637"/>
      <c r="V28" s="637"/>
      <c r="W28" s="637"/>
      <c r="X28" s="637"/>
      <c r="Y28" s="638"/>
      <c r="Z28" s="673">
        <v>0.7</v>
      </c>
      <c r="AA28" s="673"/>
      <c r="AB28" s="673"/>
      <c r="AC28" s="673"/>
      <c r="AD28" s="674" t="s">
        <v>67</v>
      </c>
      <c r="AE28" s="674"/>
      <c r="AF28" s="674"/>
      <c r="AG28" s="674"/>
      <c r="AH28" s="674"/>
      <c r="AI28" s="674"/>
      <c r="AJ28" s="674"/>
      <c r="AK28" s="674"/>
      <c r="AL28" s="639" t="s">
        <v>67</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241</v>
      </c>
      <c r="CE28" s="680"/>
      <c r="CF28" s="680"/>
      <c r="CG28" s="680"/>
      <c r="CH28" s="680"/>
      <c r="CI28" s="680"/>
      <c r="CJ28" s="680"/>
      <c r="CK28" s="680"/>
      <c r="CL28" s="680"/>
      <c r="CM28" s="680"/>
      <c r="CN28" s="680"/>
      <c r="CO28" s="680"/>
      <c r="CP28" s="680"/>
      <c r="CQ28" s="681"/>
      <c r="CR28" s="636">
        <v>1636402</v>
      </c>
      <c r="CS28" s="637"/>
      <c r="CT28" s="637"/>
      <c r="CU28" s="637"/>
      <c r="CV28" s="637"/>
      <c r="CW28" s="637"/>
      <c r="CX28" s="637"/>
      <c r="CY28" s="638"/>
      <c r="CZ28" s="639">
        <v>11.5</v>
      </c>
      <c r="DA28" s="657"/>
      <c r="DB28" s="657"/>
      <c r="DC28" s="658"/>
      <c r="DD28" s="642">
        <v>1596325</v>
      </c>
      <c r="DE28" s="637"/>
      <c r="DF28" s="637"/>
      <c r="DG28" s="637"/>
      <c r="DH28" s="637"/>
      <c r="DI28" s="637"/>
      <c r="DJ28" s="637"/>
      <c r="DK28" s="638"/>
      <c r="DL28" s="642">
        <v>1596322</v>
      </c>
      <c r="DM28" s="637"/>
      <c r="DN28" s="637"/>
      <c r="DO28" s="637"/>
      <c r="DP28" s="637"/>
      <c r="DQ28" s="637"/>
      <c r="DR28" s="637"/>
      <c r="DS28" s="637"/>
      <c r="DT28" s="637"/>
      <c r="DU28" s="637"/>
      <c r="DV28" s="638"/>
      <c r="DW28" s="639">
        <v>17.399999999999999</v>
      </c>
      <c r="DX28" s="657"/>
      <c r="DY28" s="657"/>
      <c r="DZ28" s="657"/>
      <c r="EA28" s="657"/>
      <c r="EB28" s="657"/>
      <c r="EC28" s="672"/>
    </row>
    <row r="29" spans="2:133" ht="11.25" customHeight="1" x14ac:dyDescent="0.15">
      <c r="B29" s="633" t="s">
        <v>242</v>
      </c>
      <c r="C29" s="634"/>
      <c r="D29" s="634"/>
      <c r="E29" s="634"/>
      <c r="F29" s="634"/>
      <c r="G29" s="634"/>
      <c r="H29" s="634"/>
      <c r="I29" s="634"/>
      <c r="J29" s="634"/>
      <c r="K29" s="634"/>
      <c r="L29" s="634"/>
      <c r="M29" s="634"/>
      <c r="N29" s="634"/>
      <c r="O29" s="634"/>
      <c r="P29" s="634"/>
      <c r="Q29" s="635"/>
      <c r="R29" s="636">
        <v>141002</v>
      </c>
      <c r="S29" s="637"/>
      <c r="T29" s="637"/>
      <c r="U29" s="637"/>
      <c r="V29" s="637"/>
      <c r="W29" s="637"/>
      <c r="X29" s="637"/>
      <c r="Y29" s="638"/>
      <c r="Z29" s="673">
        <v>1</v>
      </c>
      <c r="AA29" s="673"/>
      <c r="AB29" s="673"/>
      <c r="AC29" s="673"/>
      <c r="AD29" s="674">
        <v>14124</v>
      </c>
      <c r="AE29" s="674"/>
      <c r="AF29" s="674"/>
      <c r="AG29" s="674"/>
      <c r="AH29" s="674"/>
      <c r="AI29" s="674"/>
      <c r="AJ29" s="674"/>
      <c r="AK29" s="674"/>
      <c r="AL29" s="639">
        <v>0.2</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243</v>
      </c>
      <c r="CE29" s="726"/>
      <c r="CF29" s="683" t="s">
        <v>244</v>
      </c>
      <c r="CG29" s="680"/>
      <c r="CH29" s="680"/>
      <c r="CI29" s="680"/>
      <c r="CJ29" s="680"/>
      <c r="CK29" s="680"/>
      <c r="CL29" s="680"/>
      <c r="CM29" s="680"/>
      <c r="CN29" s="680"/>
      <c r="CO29" s="680"/>
      <c r="CP29" s="680"/>
      <c r="CQ29" s="681"/>
      <c r="CR29" s="636">
        <v>1636402</v>
      </c>
      <c r="CS29" s="655"/>
      <c r="CT29" s="655"/>
      <c r="CU29" s="655"/>
      <c r="CV29" s="655"/>
      <c r="CW29" s="655"/>
      <c r="CX29" s="655"/>
      <c r="CY29" s="656"/>
      <c r="CZ29" s="639">
        <v>11.5</v>
      </c>
      <c r="DA29" s="657"/>
      <c r="DB29" s="657"/>
      <c r="DC29" s="658"/>
      <c r="DD29" s="642">
        <v>1596325</v>
      </c>
      <c r="DE29" s="655"/>
      <c r="DF29" s="655"/>
      <c r="DG29" s="655"/>
      <c r="DH29" s="655"/>
      <c r="DI29" s="655"/>
      <c r="DJ29" s="655"/>
      <c r="DK29" s="656"/>
      <c r="DL29" s="642">
        <v>1596322</v>
      </c>
      <c r="DM29" s="655"/>
      <c r="DN29" s="655"/>
      <c r="DO29" s="655"/>
      <c r="DP29" s="655"/>
      <c r="DQ29" s="655"/>
      <c r="DR29" s="655"/>
      <c r="DS29" s="655"/>
      <c r="DT29" s="655"/>
      <c r="DU29" s="655"/>
      <c r="DV29" s="656"/>
      <c r="DW29" s="639">
        <v>17.399999999999999</v>
      </c>
      <c r="DX29" s="657"/>
      <c r="DY29" s="657"/>
      <c r="DZ29" s="657"/>
      <c r="EA29" s="657"/>
      <c r="EB29" s="657"/>
      <c r="EC29" s="672"/>
    </row>
    <row r="30" spans="2:133" ht="11.25" customHeight="1" x14ac:dyDescent="0.15">
      <c r="B30" s="633" t="s">
        <v>245</v>
      </c>
      <c r="C30" s="634"/>
      <c r="D30" s="634"/>
      <c r="E30" s="634"/>
      <c r="F30" s="634"/>
      <c r="G30" s="634"/>
      <c r="H30" s="634"/>
      <c r="I30" s="634"/>
      <c r="J30" s="634"/>
      <c r="K30" s="634"/>
      <c r="L30" s="634"/>
      <c r="M30" s="634"/>
      <c r="N30" s="634"/>
      <c r="O30" s="634"/>
      <c r="P30" s="634"/>
      <c r="Q30" s="635"/>
      <c r="R30" s="636">
        <v>27174</v>
      </c>
      <c r="S30" s="637"/>
      <c r="T30" s="637"/>
      <c r="U30" s="637"/>
      <c r="V30" s="637"/>
      <c r="W30" s="637"/>
      <c r="X30" s="637"/>
      <c r="Y30" s="638"/>
      <c r="Z30" s="673">
        <v>0.2</v>
      </c>
      <c r="AA30" s="673"/>
      <c r="AB30" s="673"/>
      <c r="AC30" s="673"/>
      <c r="AD30" s="674" t="s">
        <v>67</v>
      </c>
      <c r="AE30" s="674"/>
      <c r="AF30" s="674"/>
      <c r="AG30" s="674"/>
      <c r="AH30" s="674"/>
      <c r="AI30" s="674"/>
      <c r="AJ30" s="674"/>
      <c r="AK30" s="674"/>
      <c r="AL30" s="639" t="s">
        <v>67</v>
      </c>
      <c r="AM30" s="640"/>
      <c r="AN30" s="640"/>
      <c r="AO30" s="675"/>
      <c r="AP30" s="697" t="s">
        <v>160</v>
      </c>
      <c r="AQ30" s="698"/>
      <c r="AR30" s="698"/>
      <c r="AS30" s="698"/>
      <c r="AT30" s="698"/>
      <c r="AU30" s="698"/>
      <c r="AV30" s="698"/>
      <c r="AW30" s="698"/>
      <c r="AX30" s="698"/>
      <c r="AY30" s="698"/>
      <c r="AZ30" s="698"/>
      <c r="BA30" s="698"/>
      <c r="BB30" s="698"/>
      <c r="BC30" s="698"/>
      <c r="BD30" s="698"/>
      <c r="BE30" s="698"/>
      <c r="BF30" s="699"/>
      <c r="BG30" s="697" t="s">
        <v>246</v>
      </c>
      <c r="BH30" s="722"/>
      <c r="BI30" s="722"/>
      <c r="BJ30" s="722"/>
      <c r="BK30" s="722"/>
      <c r="BL30" s="722"/>
      <c r="BM30" s="722"/>
      <c r="BN30" s="722"/>
      <c r="BO30" s="722"/>
      <c r="BP30" s="722"/>
      <c r="BQ30" s="723"/>
      <c r="BR30" s="697" t="s">
        <v>247</v>
      </c>
      <c r="BS30" s="722"/>
      <c r="BT30" s="722"/>
      <c r="BU30" s="722"/>
      <c r="BV30" s="722"/>
      <c r="BW30" s="722"/>
      <c r="BX30" s="722"/>
      <c r="BY30" s="722"/>
      <c r="BZ30" s="722"/>
      <c r="CA30" s="722"/>
      <c r="CB30" s="723"/>
      <c r="CD30" s="727"/>
      <c r="CE30" s="728"/>
      <c r="CF30" s="683" t="s">
        <v>248</v>
      </c>
      <c r="CG30" s="680"/>
      <c r="CH30" s="680"/>
      <c r="CI30" s="680"/>
      <c r="CJ30" s="680"/>
      <c r="CK30" s="680"/>
      <c r="CL30" s="680"/>
      <c r="CM30" s="680"/>
      <c r="CN30" s="680"/>
      <c r="CO30" s="680"/>
      <c r="CP30" s="680"/>
      <c r="CQ30" s="681"/>
      <c r="CR30" s="636">
        <v>1564900</v>
      </c>
      <c r="CS30" s="637"/>
      <c r="CT30" s="637"/>
      <c r="CU30" s="637"/>
      <c r="CV30" s="637"/>
      <c r="CW30" s="637"/>
      <c r="CX30" s="637"/>
      <c r="CY30" s="638"/>
      <c r="CZ30" s="639">
        <v>11</v>
      </c>
      <c r="DA30" s="657"/>
      <c r="DB30" s="657"/>
      <c r="DC30" s="658"/>
      <c r="DD30" s="642">
        <v>1526736</v>
      </c>
      <c r="DE30" s="637"/>
      <c r="DF30" s="637"/>
      <c r="DG30" s="637"/>
      <c r="DH30" s="637"/>
      <c r="DI30" s="637"/>
      <c r="DJ30" s="637"/>
      <c r="DK30" s="638"/>
      <c r="DL30" s="642">
        <v>1526733</v>
      </c>
      <c r="DM30" s="637"/>
      <c r="DN30" s="637"/>
      <c r="DO30" s="637"/>
      <c r="DP30" s="637"/>
      <c r="DQ30" s="637"/>
      <c r="DR30" s="637"/>
      <c r="DS30" s="637"/>
      <c r="DT30" s="637"/>
      <c r="DU30" s="637"/>
      <c r="DV30" s="638"/>
      <c r="DW30" s="639">
        <v>16.600000000000001</v>
      </c>
      <c r="DX30" s="657"/>
      <c r="DY30" s="657"/>
      <c r="DZ30" s="657"/>
      <c r="EA30" s="657"/>
      <c r="EB30" s="657"/>
      <c r="EC30" s="672"/>
    </row>
    <row r="31" spans="2:133" ht="11.25" customHeight="1" x14ac:dyDescent="0.15">
      <c r="B31" s="633" t="s">
        <v>249</v>
      </c>
      <c r="C31" s="634"/>
      <c r="D31" s="634"/>
      <c r="E31" s="634"/>
      <c r="F31" s="634"/>
      <c r="G31" s="634"/>
      <c r="H31" s="634"/>
      <c r="I31" s="634"/>
      <c r="J31" s="634"/>
      <c r="K31" s="634"/>
      <c r="L31" s="634"/>
      <c r="M31" s="634"/>
      <c r="N31" s="634"/>
      <c r="O31" s="634"/>
      <c r="P31" s="634"/>
      <c r="Q31" s="635"/>
      <c r="R31" s="636">
        <v>1338728</v>
      </c>
      <c r="S31" s="637"/>
      <c r="T31" s="637"/>
      <c r="U31" s="637"/>
      <c r="V31" s="637"/>
      <c r="W31" s="637"/>
      <c r="X31" s="637"/>
      <c r="Y31" s="638"/>
      <c r="Z31" s="673">
        <v>9.1999999999999993</v>
      </c>
      <c r="AA31" s="673"/>
      <c r="AB31" s="673"/>
      <c r="AC31" s="673"/>
      <c r="AD31" s="674" t="s">
        <v>67</v>
      </c>
      <c r="AE31" s="674"/>
      <c r="AF31" s="674"/>
      <c r="AG31" s="674"/>
      <c r="AH31" s="674"/>
      <c r="AI31" s="674"/>
      <c r="AJ31" s="674"/>
      <c r="AK31" s="674"/>
      <c r="AL31" s="639" t="s">
        <v>67</v>
      </c>
      <c r="AM31" s="640"/>
      <c r="AN31" s="640"/>
      <c r="AO31" s="675"/>
      <c r="AP31" s="713" t="s">
        <v>250</v>
      </c>
      <c r="AQ31" s="714"/>
      <c r="AR31" s="714"/>
      <c r="AS31" s="714"/>
      <c r="AT31" s="719" t="s">
        <v>251</v>
      </c>
      <c r="AU31" s="86"/>
      <c r="AV31" s="86"/>
      <c r="AW31" s="86"/>
      <c r="AX31" s="706" t="s">
        <v>125</v>
      </c>
      <c r="AY31" s="707"/>
      <c r="AZ31" s="707"/>
      <c r="BA31" s="707"/>
      <c r="BB31" s="707"/>
      <c r="BC31" s="707"/>
      <c r="BD31" s="707"/>
      <c r="BE31" s="707"/>
      <c r="BF31" s="708"/>
      <c r="BG31" s="709">
        <v>99</v>
      </c>
      <c r="BH31" s="710"/>
      <c r="BI31" s="710"/>
      <c r="BJ31" s="710"/>
      <c r="BK31" s="710"/>
      <c r="BL31" s="710"/>
      <c r="BM31" s="711">
        <v>95.7</v>
      </c>
      <c r="BN31" s="710"/>
      <c r="BO31" s="710"/>
      <c r="BP31" s="710"/>
      <c r="BQ31" s="712"/>
      <c r="BR31" s="709">
        <v>98.9</v>
      </c>
      <c r="BS31" s="710"/>
      <c r="BT31" s="710"/>
      <c r="BU31" s="710"/>
      <c r="BV31" s="710"/>
      <c r="BW31" s="710"/>
      <c r="BX31" s="711">
        <v>95.3</v>
      </c>
      <c r="BY31" s="710"/>
      <c r="BZ31" s="710"/>
      <c r="CA31" s="710"/>
      <c r="CB31" s="712"/>
      <c r="CD31" s="727"/>
      <c r="CE31" s="728"/>
      <c r="CF31" s="683" t="s">
        <v>252</v>
      </c>
      <c r="CG31" s="680"/>
      <c r="CH31" s="680"/>
      <c r="CI31" s="680"/>
      <c r="CJ31" s="680"/>
      <c r="CK31" s="680"/>
      <c r="CL31" s="680"/>
      <c r="CM31" s="680"/>
      <c r="CN31" s="680"/>
      <c r="CO31" s="680"/>
      <c r="CP31" s="680"/>
      <c r="CQ31" s="681"/>
      <c r="CR31" s="636">
        <v>71502</v>
      </c>
      <c r="CS31" s="655"/>
      <c r="CT31" s="655"/>
      <c r="CU31" s="655"/>
      <c r="CV31" s="655"/>
      <c r="CW31" s="655"/>
      <c r="CX31" s="655"/>
      <c r="CY31" s="656"/>
      <c r="CZ31" s="639">
        <v>0.5</v>
      </c>
      <c r="DA31" s="657"/>
      <c r="DB31" s="657"/>
      <c r="DC31" s="658"/>
      <c r="DD31" s="642">
        <v>69589</v>
      </c>
      <c r="DE31" s="655"/>
      <c r="DF31" s="655"/>
      <c r="DG31" s="655"/>
      <c r="DH31" s="655"/>
      <c r="DI31" s="655"/>
      <c r="DJ31" s="655"/>
      <c r="DK31" s="656"/>
      <c r="DL31" s="642">
        <v>69589</v>
      </c>
      <c r="DM31" s="655"/>
      <c r="DN31" s="655"/>
      <c r="DO31" s="655"/>
      <c r="DP31" s="655"/>
      <c r="DQ31" s="655"/>
      <c r="DR31" s="655"/>
      <c r="DS31" s="655"/>
      <c r="DT31" s="655"/>
      <c r="DU31" s="655"/>
      <c r="DV31" s="656"/>
      <c r="DW31" s="639">
        <v>0.8</v>
      </c>
      <c r="DX31" s="657"/>
      <c r="DY31" s="657"/>
      <c r="DZ31" s="657"/>
      <c r="EA31" s="657"/>
      <c r="EB31" s="657"/>
      <c r="EC31" s="672"/>
    </row>
    <row r="32" spans="2:133" ht="11.25" customHeight="1" x14ac:dyDescent="0.15">
      <c r="B32" s="703" t="s">
        <v>253</v>
      </c>
      <c r="C32" s="704"/>
      <c r="D32" s="704"/>
      <c r="E32" s="704"/>
      <c r="F32" s="704"/>
      <c r="G32" s="704"/>
      <c r="H32" s="704"/>
      <c r="I32" s="704"/>
      <c r="J32" s="704"/>
      <c r="K32" s="704"/>
      <c r="L32" s="704"/>
      <c r="M32" s="704"/>
      <c r="N32" s="704"/>
      <c r="O32" s="704"/>
      <c r="P32" s="704"/>
      <c r="Q32" s="705"/>
      <c r="R32" s="636" t="s">
        <v>67</v>
      </c>
      <c r="S32" s="637"/>
      <c r="T32" s="637"/>
      <c r="U32" s="637"/>
      <c r="V32" s="637"/>
      <c r="W32" s="637"/>
      <c r="X32" s="637"/>
      <c r="Y32" s="638"/>
      <c r="Z32" s="673" t="s">
        <v>67</v>
      </c>
      <c r="AA32" s="673"/>
      <c r="AB32" s="673"/>
      <c r="AC32" s="673"/>
      <c r="AD32" s="674" t="s">
        <v>67</v>
      </c>
      <c r="AE32" s="674"/>
      <c r="AF32" s="674"/>
      <c r="AG32" s="674"/>
      <c r="AH32" s="674"/>
      <c r="AI32" s="674"/>
      <c r="AJ32" s="674"/>
      <c r="AK32" s="674"/>
      <c r="AL32" s="639" t="s">
        <v>192</v>
      </c>
      <c r="AM32" s="640"/>
      <c r="AN32" s="640"/>
      <c r="AO32" s="675"/>
      <c r="AP32" s="715"/>
      <c r="AQ32" s="716"/>
      <c r="AR32" s="716"/>
      <c r="AS32" s="716"/>
      <c r="AT32" s="720"/>
      <c r="AU32" s="85" t="s">
        <v>254</v>
      </c>
      <c r="AV32" s="85"/>
      <c r="AW32" s="85"/>
      <c r="AX32" s="633" t="s">
        <v>255</v>
      </c>
      <c r="AY32" s="634"/>
      <c r="AZ32" s="634"/>
      <c r="BA32" s="634"/>
      <c r="BB32" s="634"/>
      <c r="BC32" s="634"/>
      <c r="BD32" s="634"/>
      <c r="BE32" s="634"/>
      <c r="BF32" s="635"/>
      <c r="BG32" s="701">
        <v>99.4</v>
      </c>
      <c r="BH32" s="655"/>
      <c r="BI32" s="655"/>
      <c r="BJ32" s="655"/>
      <c r="BK32" s="655"/>
      <c r="BL32" s="655"/>
      <c r="BM32" s="640">
        <v>97.5</v>
      </c>
      <c r="BN32" s="702"/>
      <c r="BO32" s="702"/>
      <c r="BP32" s="702"/>
      <c r="BQ32" s="679"/>
      <c r="BR32" s="701">
        <v>99.3</v>
      </c>
      <c r="BS32" s="655"/>
      <c r="BT32" s="655"/>
      <c r="BU32" s="655"/>
      <c r="BV32" s="655"/>
      <c r="BW32" s="655"/>
      <c r="BX32" s="640">
        <v>97.1</v>
      </c>
      <c r="BY32" s="702"/>
      <c r="BZ32" s="702"/>
      <c r="CA32" s="702"/>
      <c r="CB32" s="679"/>
      <c r="CD32" s="729"/>
      <c r="CE32" s="730"/>
      <c r="CF32" s="683" t="s">
        <v>256</v>
      </c>
      <c r="CG32" s="680"/>
      <c r="CH32" s="680"/>
      <c r="CI32" s="680"/>
      <c r="CJ32" s="680"/>
      <c r="CK32" s="680"/>
      <c r="CL32" s="680"/>
      <c r="CM32" s="680"/>
      <c r="CN32" s="680"/>
      <c r="CO32" s="680"/>
      <c r="CP32" s="680"/>
      <c r="CQ32" s="681"/>
      <c r="CR32" s="636" t="s">
        <v>67</v>
      </c>
      <c r="CS32" s="637"/>
      <c r="CT32" s="637"/>
      <c r="CU32" s="637"/>
      <c r="CV32" s="637"/>
      <c r="CW32" s="637"/>
      <c r="CX32" s="637"/>
      <c r="CY32" s="638"/>
      <c r="CZ32" s="639" t="s">
        <v>192</v>
      </c>
      <c r="DA32" s="657"/>
      <c r="DB32" s="657"/>
      <c r="DC32" s="658"/>
      <c r="DD32" s="642" t="s">
        <v>67</v>
      </c>
      <c r="DE32" s="637"/>
      <c r="DF32" s="637"/>
      <c r="DG32" s="637"/>
      <c r="DH32" s="637"/>
      <c r="DI32" s="637"/>
      <c r="DJ32" s="637"/>
      <c r="DK32" s="638"/>
      <c r="DL32" s="642" t="s">
        <v>67</v>
      </c>
      <c r="DM32" s="637"/>
      <c r="DN32" s="637"/>
      <c r="DO32" s="637"/>
      <c r="DP32" s="637"/>
      <c r="DQ32" s="637"/>
      <c r="DR32" s="637"/>
      <c r="DS32" s="637"/>
      <c r="DT32" s="637"/>
      <c r="DU32" s="637"/>
      <c r="DV32" s="638"/>
      <c r="DW32" s="639" t="s">
        <v>67</v>
      </c>
      <c r="DX32" s="657"/>
      <c r="DY32" s="657"/>
      <c r="DZ32" s="657"/>
      <c r="EA32" s="657"/>
      <c r="EB32" s="657"/>
      <c r="EC32" s="672"/>
    </row>
    <row r="33" spans="2:133" ht="11.25" customHeight="1" x14ac:dyDescent="0.15">
      <c r="B33" s="633" t="s">
        <v>257</v>
      </c>
      <c r="C33" s="634"/>
      <c r="D33" s="634"/>
      <c r="E33" s="634"/>
      <c r="F33" s="634"/>
      <c r="G33" s="634"/>
      <c r="H33" s="634"/>
      <c r="I33" s="634"/>
      <c r="J33" s="634"/>
      <c r="K33" s="634"/>
      <c r="L33" s="634"/>
      <c r="M33" s="634"/>
      <c r="N33" s="634"/>
      <c r="O33" s="634"/>
      <c r="P33" s="634"/>
      <c r="Q33" s="635"/>
      <c r="R33" s="636">
        <v>1007408</v>
      </c>
      <c r="S33" s="637"/>
      <c r="T33" s="637"/>
      <c r="U33" s="637"/>
      <c r="V33" s="637"/>
      <c r="W33" s="637"/>
      <c r="X33" s="637"/>
      <c r="Y33" s="638"/>
      <c r="Z33" s="673">
        <v>6.9</v>
      </c>
      <c r="AA33" s="673"/>
      <c r="AB33" s="673"/>
      <c r="AC33" s="673"/>
      <c r="AD33" s="674" t="s">
        <v>67</v>
      </c>
      <c r="AE33" s="674"/>
      <c r="AF33" s="674"/>
      <c r="AG33" s="674"/>
      <c r="AH33" s="674"/>
      <c r="AI33" s="674"/>
      <c r="AJ33" s="674"/>
      <c r="AK33" s="674"/>
      <c r="AL33" s="639" t="s">
        <v>67</v>
      </c>
      <c r="AM33" s="640"/>
      <c r="AN33" s="640"/>
      <c r="AO33" s="675"/>
      <c r="AP33" s="717"/>
      <c r="AQ33" s="718"/>
      <c r="AR33" s="718"/>
      <c r="AS33" s="718"/>
      <c r="AT33" s="721"/>
      <c r="AU33" s="87"/>
      <c r="AV33" s="87"/>
      <c r="AW33" s="87"/>
      <c r="AX33" s="617" t="s">
        <v>258</v>
      </c>
      <c r="AY33" s="618"/>
      <c r="AZ33" s="618"/>
      <c r="BA33" s="618"/>
      <c r="BB33" s="618"/>
      <c r="BC33" s="618"/>
      <c r="BD33" s="618"/>
      <c r="BE33" s="618"/>
      <c r="BF33" s="619"/>
      <c r="BG33" s="700">
        <v>98.6</v>
      </c>
      <c r="BH33" s="621"/>
      <c r="BI33" s="621"/>
      <c r="BJ33" s="621"/>
      <c r="BK33" s="621"/>
      <c r="BL33" s="621"/>
      <c r="BM33" s="667">
        <v>93.9</v>
      </c>
      <c r="BN33" s="621"/>
      <c r="BO33" s="621"/>
      <c r="BP33" s="621"/>
      <c r="BQ33" s="660"/>
      <c r="BR33" s="700">
        <v>98.4</v>
      </c>
      <c r="BS33" s="621"/>
      <c r="BT33" s="621"/>
      <c r="BU33" s="621"/>
      <c r="BV33" s="621"/>
      <c r="BW33" s="621"/>
      <c r="BX33" s="667">
        <v>93.4</v>
      </c>
      <c r="BY33" s="621"/>
      <c r="BZ33" s="621"/>
      <c r="CA33" s="621"/>
      <c r="CB33" s="660"/>
      <c r="CD33" s="683" t="s">
        <v>259</v>
      </c>
      <c r="CE33" s="680"/>
      <c r="CF33" s="680"/>
      <c r="CG33" s="680"/>
      <c r="CH33" s="680"/>
      <c r="CI33" s="680"/>
      <c r="CJ33" s="680"/>
      <c r="CK33" s="680"/>
      <c r="CL33" s="680"/>
      <c r="CM33" s="680"/>
      <c r="CN33" s="680"/>
      <c r="CO33" s="680"/>
      <c r="CP33" s="680"/>
      <c r="CQ33" s="681"/>
      <c r="CR33" s="636">
        <v>6611291</v>
      </c>
      <c r="CS33" s="655"/>
      <c r="CT33" s="655"/>
      <c r="CU33" s="655"/>
      <c r="CV33" s="655"/>
      <c r="CW33" s="655"/>
      <c r="CX33" s="655"/>
      <c r="CY33" s="656"/>
      <c r="CZ33" s="639">
        <v>46.5</v>
      </c>
      <c r="DA33" s="657"/>
      <c r="DB33" s="657"/>
      <c r="DC33" s="658"/>
      <c r="DD33" s="642">
        <v>5050584</v>
      </c>
      <c r="DE33" s="655"/>
      <c r="DF33" s="655"/>
      <c r="DG33" s="655"/>
      <c r="DH33" s="655"/>
      <c r="DI33" s="655"/>
      <c r="DJ33" s="655"/>
      <c r="DK33" s="656"/>
      <c r="DL33" s="642">
        <v>3745667</v>
      </c>
      <c r="DM33" s="655"/>
      <c r="DN33" s="655"/>
      <c r="DO33" s="655"/>
      <c r="DP33" s="655"/>
      <c r="DQ33" s="655"/>
      <c r="DR33" s="655"/>
      <c r="DS33" s="655"/>
      <c r="DT33" s="655"/>
      <c r="DU33" s="655"/>
      <c r="DV33" s="656"/>
      <c r="DW33" s="639">
        <v>40.799999999999997</v>
      </c>
      <c r="DX33" s="657"/>
      <c r="DY33" s="657"/>
      <c r="DZ33" s="657"/>
      <c r="EA33" s="657"/>
      <c r="EB33" s="657"/>
      <c r="EC33" s="672"/>
    </row>
    <row r="34" spans="2:133" ht="11.25" customHeight="1" x14ac:dyDescent="0.15">
      <c r="B34" s="633" t="s">
        <v>260</v>
      </c>
      <c r="C34" s="634"/>
      <c r="D34" s="634"/>
      <c r="E34" s="634"/>
      <c r="F34" s="634"/>
      <c r="G34" s="634"/>
      <c r="H34" s="634"/>
      <c r="I34" s="634"/>
      <c r="J34" s="634"/>
      <c r="K34" s="634"/>
      <c r="L34" s="634"/>
      <c r="M34" s="634"/>
      <c r="N34" s="634"/>
      <c r="O34" s="634"/>
      <c r="P34" s="634"/>
      <c r="Q34" s="635"/>
      <c r="R34" s="636">
        <v>47837</v>
      </c>
      <c r="S34" s="637"/>
      <c r="T34" s="637"/>
      <c r="U34" s="637"/>
      <c r="V34" s="637"/>
      <c r="W34" s="637"/>
      <c r="X34" s="637"/>
      <c r="Y34" s="638"/>
      <c r="Z34" s="673">
        <v>0.3</v>
      </c>
      <c r="AA34" s="673"/>
      <c r="AB34" s="673"/>
      <c r="AC34" s="673"/>
      <c r="AD34" s="674">
        <v>26494</v>
      </c>
      <c r="AE34" s="674"/>
      <c r="AF34" s="674"/>
      <c r="AG34" s="674"/>
      <c r="AH34" s="674"/>
      <c r="AI34" s="674"/>
      <c r="AJ34" s="674"/>
      <c r="AK34" s="674"/>
      <c r="AL34" s="639">
        <v>0.3</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261</v>
      </c>
      <c r="CE34" s="680"/>
      <c r="CF34" s="680"/>
      <c r="CG34" s="680"/>
      <c r="CH34" s="680"/>
      <c r="CI34" s="680"/>
      <c r="CJ34" s="680"/>
      <c r="CK34" s="680"/>
      <c r="CL34" s="680"/>
      <c r="CM34" s="680"/>
      <c r="CN34" s="680"/>
      <c r="CO34" s="680"/>
      <c r="CP34" s="680"/>
      <c r="CQ34" s="681"/>
      <c r="CR34" s="636">
        <v>2516972</v>
      </c>
      <c r="CS34" s="637"/>
      <c r="CT34" s="637"/>
      <c r="CU34" s="637"/>
      <c r="CV34" s="637"/>
      <c r="CW34" s="637"/>
      <c r="CX34" s="637"/>
      <c r="CY34" s="638"/>
      <c r="CZ34" s="639">
        <v>17.7</v>
      </c>
      <c r="DA34" s="657"/>
      <c r="DB34" s="657"/>
      <c r="DC34" s="658"/>
      <c r="DD34" s="642">
        <v>1918555</v>
      </c>
      <c r="DE34" s="637"/>
      <c r="DF34" s="637"/>
      <c r="DG34" s="637"/>
      <c r="DH34" s="637"/>
      <c r="DI34" s="637"/>
      <c r="DJ34" s="637"/>
      <c r="DK34" s="638"/>
      <c r="DL34" s="642">
        <v>1558064</v>
      </c>
      <c r="DM34" s="637"/>
      <c r="DN34" s="637"/>
      <c r="DO34" s="637"/>
      <c r="DP34" s="637"/>
      <c r="DQ34" s="637"/>
      <c r="DR34" s="637"/>
      <c r="DS34" s="637"/>
      <c r="DT34" s="637"/>
      <c r="DU34" s="637"/>
      <c r="DV34" s="638"/>
      <c r="DW34" s="639">
        <v>17</v>
      </c>
      <c r="DX34" s="657"/>
      <c r="DY34" s="657"/>
      <c r="DZ34" s="657"/>
      <c r="EA34" s="657"/>
      <c r="EB34" s="657"/>
      <c r="EC34" s="672"/>
    </row>
    <row r="35" spans="2:133" ht="11.25" customHeight="1" x14ac:dyDescent="0.15">
      <c r="B35" s="633" t="s">
        <v>262</v>
      </c>
      <c r="C35" s="634"/>
      <c r="D35" s="634"/>
      <c r="E35" s="634"/>
      <c r="F35" s="634"/>
      <c r="G35" s="634"/>
      <c r="H35" s="634"/>
      <c r="I35" s="634"/>
      <c r="J35" s="634"/>
      <c r="K35" s="634"/>
      <c r="L35" s="634"/>
      <c r="M35" s="634"/>
      <c r="N35" s="634"/>
      <c r="O35" s="634"/>
      <c r="P35" s="634"/>
      <c r="Q35" s="635"/>
      <c r="R35" s="636">
        <v>347740</v>
      </c>
      <c r="S35" s="637"/>
      <c r="T35" s="637"/>
      <c r="U35" s="637"/>
      <c r="V35" s="637"/>
      <c r="W35" s="637"/>
      <c r="X35" s="637"/>
      <c r="Y35" s="638"/>
      <c r="Z35" s="673">
        <v>2.4</v>
      </c>
      <c r="AA35" s="673"/>
      <c r="AB35" s="673"/>
      <c r="AC35" s="673"/>
      <c r="AD35" s="674" t="s">
        <v>67</v>
      </c>
      <c r="AE35" s="674"/>
      <c r="AF35" s="674"/>
      <c r="AG35" s="674"/>
      <c r="AH35" s="674"/>
      <c r="AI35" s="674"/>
      <c r="AJ35" s="674"/>
      <c r="AK35" s="674"/>
      <c r="AL35" s="639" t="s">
        <v>67</v>
      </c>
      <c r="AM35" s="640"/>
      <c r="AN35" s="640"/>
      <c r="AO35" s="675"/>
      <c r="AP35" s="90"/>
      <c r="AQ35" s="697" t="s">
        <v>263</v>
      </c>
      <c r="AR35" s="698"/>
      <c r="AS35" s="698"/>
      <c r="AT35" s="698"/>
      <c r="AU35" s="698"/>
      <c r="AV35" s="698"/>
      <c r="AW35" s="698"/>
      <c r="AX35" s="698"/>
      <c r="AY35" s="698"/>
      <c r="AZ35" s="698"/>
      <c r="BA35" s="698"/>
      <c r="BB35" s="698"/>
      <c r="BC35" s="698"/>
      <c r="BD35" s="698"/>
      <c r="BE35" s="698"/>
      <c r="BF35" s="699"/>
      <c r="BG35" s="697" t="s">
        <v>264</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265</v>
      </c>
      <c r="CE35" s="680"/>
      <c r="CF35" s="680"/>
      <c r="CG35" s="680"/>
      <c r="CH35" s="680"/>
      <c r="CI35" s="680"/>
      <c r="CJ35" s="680"/>
      <c r="CK35" s="680"/>
      <c r="CL35" s="680"/>
      <c r="CM35" s="680"/>
      <c r="CN35" s="680"/>
      <c r="CO35" s="680"/>
      <c r="CP35" s="680"/>
      <c r="CQ35" s="681"/>
      <c r="CR35" s="636">
        <v>185445</v>
      </c>
      <c r="CS35" s="655"/>
      <c r="CT35" s="655"/>
      <c r="CU35" s="655"/>
      <c r="CV35" s="655"/>
      <c r="CW35" s="655"/>
      <c r="CX35" s="655"/>
      <c r="CY35" s="656"/>
      <c r="CZ35" s="639">
        <v>1.3</v>
      </c>
      <c r="DA35" s="657"/>
      <c r="DB35" s="657"/>
      <c r="DC35" s="658"/>
      <c r="DD35" s="642">
        <v>166481</v>
      </c>
      <c r="DE35" s="655"/>
      <c r="DF35" s="655"/>
      <c r="DG35" s="655"/>
      <c r="DH35" s="655"/>
      <c r="DI35" s="655"/>
      <c r="DJ35" s="655"/>
      <c r="DK35" s="656"/>
      <c r="DL35" s="642">
        <v>157582</v>
      </c>
      <c r="DM35" s="655"/>
      <c r="DN35" s="655"/>
      <c r="DO35" s="655"/>
      <c r="DP35" s="655"/>
      <c r="DQ35" s="655"/>
      <c r="DR35" s="655"/>
      <c r="DS35" s="655"/>
      <c r="DT35" s="655"/>
      <c r="DU35" s="655"/>
      <c r="DV35" s="656"/>
      <c r="DW35" s="639">
        <v>1.7</v>
      </c>
      <c r="DX35" s="657"/>
      <c r="DY35" s="657"/>
      <c r="DZ35" s="657"/>
      <c r="EA35" s="657"/>
      <c r="EB35" s="657"/>
      <c r="EC35" s="672"/>
    </row>
    <row r="36" spans="2:133" ht="11.25" customHeight="1" x14ac:dyDescent="0.15">
      <c r="B36" s="633" t="s">
        <v>266</v>
      </c>
      <c r="C36" s="634"/>
      <c r="D36" s="634"/>
      <c r="E36" s="634"/>
      <c r="F36" s="634"/>
      <c r="G36" s="634"/>
      <c r="H36" s="634"/>
      <c r="I36" s="634"/>
      <c r="J36" s="634"/>
      <c r="K36" s="634"/>
      <c r="L36" s="634"/>
      <c r="M36" s="634"/>
      <c r="N36" s="634"/>
      <c r="O36" s="634"/>
      <c r="P36" s="634"/>
      <c r="Q36" s="635"/>
      <c r="R36" s="636">
        <v>742164</v>
      </c>
      <c r="S36" s="637"/>
      <c r="T36" s="637"/>
      <c r="U36" s="637"/>
      <c r="V36" s="637"/>
      <c r="W36" s="637"/>
      <c r="X36" s="637"/>
      <c r="Y36" s="638"/>
      <c r="Z36" s="673">
        <v>5.0999999999999996</v>
      </c>
      <c r="AA36" s="673"/>
      <c r="AB36" s="673"/>
      <c r="AC36" s="673"/>
      <c r="AD36" s="674" t="s">
        <v>67</v>
      </c>
      <c r="AE36" s="674"/>
      <c r="AF36" s="674"/>
      <c r="AG36" s="674"/>
      <c r="AH36" s="674"/>
      <c r="AI36" s="674"/>
      <c r="AJ36" s="674"/>
      <c r="AK36" s="674"/>
      <c r="AL36" s="639" t="s">
        <v>67</v>
      </c>
      <c r="AM36" s="640"/>
      <c r="AN36" s="640"/>
      <c r="AO36" s="675"/>
      <c r="AP36" s="90"/>
      <c r="AQ36" s="688" t="s">
        <v>267</v>
      </c>
      <c r="AR36" s="689"/>
      <c r="AS36" s="689"/>
      <c r="AT36" s="689"/>
      <c r="AU36" s="689"/>
      <c r="AV36" s="689"/>
      <c r="AW36" s="689"/>
      <c r="AX36" s="689"/>
      <c r="AY36" s="690"/>
      <c r="AZ36" s="691">
        <v>2399340</v>
      </c>
      <c r="BA36" s="692"/>
      <c r="BB36" s="692"/>
      <c r="BC36" s="692"/>
      <c r="BD36" s="692"/>
      <c r="BE36" s="692"/>
      <c r="BF36" s="693"/>
      <c r="BG36" s="694" t="s">
        <v>268</v>
      </c>
      <c r="BH36" s="695"/>
      <c r="BI36" s="695"/>
      <c r="BJ36" s="695"/>
      <c r="BK36" s="695"/>
      <c r="BL36" s="695"/>
      <c r="BM36" s="695"/>
      <c r="BN36" s="695"/>
      <c r="BO36" s="695"/>
      <c r="BP36" s="695"/>
      <c r="BQ36" s="695"/>
      <c r="BR36" s="695"/>
      <c r="BS36" s="695"/>
      <c r="BT36" s="695"/>
      <c r="BU36" s="696"/>
      <c r="BV36" s="691">
        <v>17416</v>
      </c>
      <c r="BW36" s="692"/>
      <c r="BX36" s="692"/>
      <c r="BY36" s="692"/>
      <c r="BZ36" s="692"/>
      <c r="CA36" s="692"/>
      <c r="CB36" s="693"/>
      <c r="CD36" s="683" t="s">
        <v>269</v>
      </c>
      <c r="CE36" s="680"/>
      <c r="CF36" s="680"/>
      <c r="CG36" s="680"/>
      <c r="CH36" s="680"/>
      <c r="CI36" s="680"/>
      <c r="CJ36" s="680"/>
      <c r="CK36" s="680"/>
      <c r="CL36" s="680"/>
      <c r="CM36" s="680"/>
      <c r="CN36" s="680"/>
      <c r="CO36" s="680"/>
      <c r="CP36" s="680"/>
      <c r="CQ36" s="681"/>
      <c r="CR36" s="636">
        <v>899379</v>
      </c>
      <c r="CS36" s="637"/>
      <c r="CT36" s="637"/>
      <c r="CU36" s="637"/>
      <c r="CV36" s="637"/>
      <c r="CW36" s="637"/>
      <c r="CX36" s="637"/>
      <c r="CY36" s="638"/>
      <c r="CZ36" s="639">
        <v>6.3</v>
      </c>
      <c r="DA36" s="657"/>
      <c r="DB36" s="657"/>
      <c r="DC36" s="658"/>
      <c r="DD36" s="642">
        <v>581779</v>
      </c>
      <c r="DE36" s="637"/>
      <c r="DF36" s="637"/>
      <c r="DG36" s="637"/>
      <c r="DH36" s="637"/>
      <c r="DI36" s="637"/>
      <c r="DJ36" s="637"/>
      <c r="DK36" s="638"/>
      <c r="DL36" s="642">
        <v>415611</v>
      </c>
      <c r="DM36" s="637"/>
      <c r="DN36" s="637"/>
      <c r="DO36" s="637"/>
      <c r="DP36" s="637"/>
      <c r="DQ36" s="637"/>
      <c r="DR36" s="637"/>
      <c r="DS36" s="637"/>
      <c r="DT36" s="637"/>
      <c r="DU36" s="637"/>
      <c r="DV36" s="638"/>
      <c r="DW36" s="639">
        <v>4.5</v>
      </c>
      <c r="DX36" s="657"/>
      <c r="DY36" s="657"/>
      <c r="DZ36" s="657"/>
      <c r="EA36" s="657"/>
      <c r="EB36" s="657"/>
      <c r="EC36" s="672"/>
    </row>
    <row r="37" spans="2:133" ht="11.25" customHeight="1" x14ac:dyDescent="0.15">
      <c r="B37" s="633" t="s">
        <v>270</v>
      </c>
      <c r="C37" s="634"/>
      <c r="D37" s="634"/>
      <c r="E37" s="634"/>
      <c r="F37" s="634"/>
      <c r="G37" s="634"/>
      <c r="H37" s="634"/>
      <c r="I37" s="634"/>
      <c r="J37" s="634"/>
      <c r="K37" s="634"/>
      <c r="L37" s="634"/>
      <c r="M37" s="634"/>
      <c r="N37" s="634"/>
      <c r="O37" s="634"/>
      <c r="P37" s="634"/>
      <c r="Q37" s="635"/>
      <c r="R37" s="636">
        <v>267016</v>
      </c>
      <c r="S37" s="637"/>
      <c r="T37" s="637"/>
      <c r="U37" s="637"/>
      <c r="V37" s="637"/>
      <c r="W37" s="637"/>
      <c r="X37" s="637"/>
      <c r="Y37" s="638"/>
      <c r="Z37" s="673">
        <v>1.8</v>
      </c>
      <c r="AA37" s="673"/>
      <c r="AB37" s="673"/>
      <c r="AC37" s="673"/>
      <c r="AD37" s="674" t="s">
        <v>67</v>
      </c>
      <c r="AE37" s="674"/>
      <c r="AF37" s="674"/>
      <c r="AG37" s="674"/>
      <c r="AH37" s="674"/>
      <c r="AI37" s="674"/>
      <c r="AJ37" s="674"/>
      <c r="AK37" s="674"/>
      <c r="AL37" s="639" t="s">
        <v>67</v>
      </c>
      <c r="AM37" s="640"/>
      <c r="AN37" s="640"/>
      <c r="AO37" s="675"/>
      <c r="AQ37" s="676" t="s">
        <v>271</v>
      </c>
      <c r="AR37" s="677"/>
      <c r="AS37" s="677"/>
      <c r="AT37" s="677"/>
      <c r="AU37" s="677"/>
      <c r="AV37" s="677"/>
      <c r="AW37" s="677"/>
      <c r="AX37" s="677"/>
      <c r="AY37" s="678"/>
      <c r="AZ37" s="636">
        <v>772592</v>
      </c>
      <c r="BA37" s="637"/>
      <c r="BB37" s="637"/>
      <c r="BC37" s="637"/>
      <c r="BD37" s="655"/>
      <c r="BE37" s="655"/>
      <c r="BF37" s="679"/>
      <c r="BG37" s="683" t="s">
        <v>272</v>
      </c>
      <c r="BH37" s="680"/>
      <c r="BI37" s="680"/>
      <c r="BJ37" s="680"/>
      <c r="BK37" s="680"/>
      <c r="BL37" s="680"/>
      <c r="BM37" s="680"/>
      <c r="BN37" s="680"/>
      <c r="BO37" s="680"/>
      <c r="BP37" s="680"/>
      <c r="BQ37" s="680"/>
      <c r="BR37" s="680"/>
      <c r="BS37" s="680"/>
      <c r="BT37" s="680"/>
      <c r="BU37" s="681"/>
      <c r="BV37" s="636">
        <v>-2940</v>
      </c>
      <c r="BW37" s="637"/>
      <c r="BX37" s="637"/>
      <c r="BY37" s="637"/>
      <c r="BZ37" s="637"/>
      <c r="CA37" s="637"/>
      <c r="CB37" s="682"/>
      <c r="CD37" s="683" t="s">
        <v>273</v>
      </c>
      <c r="CE37" s="680"/>
      <c r="CF37" s="680"/>
      <c r="CG37" s="680"/>
      <c r="CH37" s="680"/>
      <c r="CI37" s="680"/>
      <c r="CJ37" s="680"/>
      <c r="CK37" s="680"/>
      <c r="CL37" s="680"/>
      <c r="CM37" s="680"/>
      <c r="CN37" s="680"/>
      <c r="CO37" s="680"/>
      <c r="CP37" s="680"/>
      <c r="CQ37" s="681"/>
      <c r="CR37" s="636">
        <v>167757</v>
      </c>
      <c r="CS37" s="655"/>
      <c r="CT37" s="655"/>
      <c r="CU37" s="655"/>
      <c r="CV37" s="655"/>
      <c r="CW37" s="655"/>
      <c r="CX37" s="655"/>
      <c r="CY37" s="656"/>
      <c r="CZ37" s="639">
        <v>1.2</v>
      </c>
      <c r="DA37" s="657"/>
      <c r="DB37" s="657"/>
      <c r="DC37" s="658"/>
      <c r="DD37" s="642">
        <v>162632</v>
      </c>
      <c r="DE37" s="655"/>
      <c r="DF37" s="655"/>
      <c r="DG37" s="655"/>
      <c r="DH37" s="655"/>
      <c r="DI37" s="655"/>
      <c r="DJ37" s="655"/>
      <c r="DK37" s="656"/>
      <c r="DL37" s="642">
        <v>161382</v>
      </c>
      <c r="DM37" s="655"/>
      <c r="DN37" s="655"/>
      <c r="DO37" s="655"/>
      <c r="DP37" s="655"/>
      <c r="DQ37" s="655"/>
      <c r="DR37" s="655"/>
      <c r="DS37" s="655"/>
      <c r="DT37" s="655"/>
      <c r="DU37" s="655"/>
      <c r="DV37" s="656"/>
      <c r="DW37" s="639">
        <v>1.8</v>
      </c>
      <c r="DX37" s="657"/>
      <c r="DY37" s="657"/>
      <c r="DZ37" s="657"/>
      <c r="EA37" s="657"/>
      <c r="EB37" s="657"/>
      <c r="EC37" s="672"/>
    </row>
    <row r="38" spans="2:133" ht="11.25" customHeight="1" x14ac:dyDescent="0.15">
      <c r="B38" s="633" t="s">
        <v>274</v>
      </c>
      <c r="C38" s="634"/>
      <c r="D38" s="634"/>
      <c r="E38" s="634"/>
      <c r="F38" s="634"/>
      <c r="G38" s="634"/>
      <c r="H38" s="634"/>
      <c r="I38" s="634"/>
      <c r="J38" s="634"/>
      <c r="K38" s="634"/>
      <c r="L38" s="634"/>
      <c r="M38" s="634"/>
      <c r="N38" s="634"/>
      <c r="O38" s="634"/>
      <c r="P38" s="634"/>
      <c r="Q38" s="635"/>
      <c r="R38" s="636">
        <v>352667</v>
      </c>
      <c r="S38" s="637"/>
      <c r="T38" s="637"/>
      <c r="U38" s="637"/>
      <c r="V38" s="637"/>
      <c r="W38" s="637"/>
      <c r="X38" s="637"/>
      <c r="Y38" s="638"/>
      <c r="Z38" s="673">
        <v>2.4</v>
      </c>
      <c r="AA38" s="673"/>
      <c r="AB38" s="673"/>
      <c r="AC38" s="673"/>
      <c r="AD38" s="674">
        <v>523</v>
      </c>
      <c r="AE38" s="674"/>
      <c r="AF38" s="674"/>
      <c r="AG38" s="674"/>
      <c r="AH38" s="674"/>
      <c r="AI38" s="674"/>
      <c r="AJ38" s="674"/>
      <c r="AK38" s="674"/>
      <c r="AL38" s="639">
        <v>0</v>
      </c>
      <c r="AM38" s="640"/>
      <c r="AN38" s="640"/>
      <c r="AO38" s="675"/>
      <c r="AQ38" s="676" t="s">
        <v>275</v>
      </c>
      <c r="AR38" s="677"/>
      <c r="AS38" s="677"/>
      <c r="AT38" s="677"/>
      <c r="AU38" s="677"/>
      <c r="AV38" s="677"/>
      <c r="AW38" s="677"/>
      <c r="AX38" s="677"/>
      <c r="AY38" s="678"/>
      <c r="AZ38" s="636">
        <v>500140</v>
      </c>
      <c r="BA38" s="637"/>
      <c r="BB38" s="637"/>
      <c r="BC38" s="637"/>
      <c r="BD38" s="655"/>
      <c r="BE38" s="655"/>
      <c r="BF38" s="679"/>
      <c r="BG38" s="683" t="s">
        <v>276</v>
      </c>
      <c r="BH38" s="680"/>
      <c r="BI38" s="680"/>
      <c r="BJ38" s="680"/>
      <c r="BK38" s="680"/>
      <c r="BL38" s="680"/>
      <c r="BM38" s="680"/>
      <c r="BN38" s="680"/>
      <c r="BO38" s="680"/>
      <c r="BP38" s="680"/>
      <c r="BQ38" s="680"/>
      <c r="BR38" s="680"/>
      <c r="BS38" s="680"/>
      <c r="BT38" s="680"/>
      <c r="BU38" s="681"/>
      <c r="BV38" s="636">
        <v>3574</v>
      </c>
      <c r="BW38" s="637"/>
      <c r="BX38" s="637"/>
      <c r="BY38" s="637"/>
      <c r="BZ38" s="637"/>
      <c r="CA38" s="637"/>
      <c r="CB38" s="682"/>
      <c r="CD38" s="683" t="s">
        <v>277</v>
      </c>
      <c r="CE38" s="680"/>
      <c r="CF38" s="680"/>
      <c r="CG38" s="680"/>
      <c r="CH38" s="680"/>
      <c r="CI38" s="680"/>
      <c r="CJ38" s="680"/>
      <c r="CK38" s="680"/>
      <c r="CL38" s="680"/>
      <c r="CM38" s="680"/>
      <c r="CN38" s="680"/>
      <c r="CO38" s="680"/>
      <c r="CP38" s="680"/>
      <c r="CQ38" s="681"/>
      <c r="CR38" s="636">
        <v>1871995</v>
      </c>
      <c r="CS38" s="637"/>
      <c r="CT38" s="637"/>
      <c r="CU38" s="637"/>
      <c r="CV38" s="637"/>
      <c r="CW38" s="637"/>
      <c r="CX38" s="637"/>
      <c r="CY38" s="638"/>
      <c r="CZ38" s="639">
        <v>13.2</v>
      </c>
      <c r="DA38" s="657"/>
      <c r="DB38" s="657"/>
      <c r="DC38" s="658"/>
      <c r="DD38" s="642">
        <v>1708713</v>
      </c>
      <c r="DE38" s="637"/>
      <c r="DF38" s="637"/>
      <c r="DG38" s="637"/>
      <c r="DH38" s="637"/>
      <c r="DI38" s="637"/>
      <c r="DJ38" s="637"/>
      <c r="DK38" s="638"/>
      <c r="DL38" s="642">
        <v>1595539</v>
      </c>
      <c r="DM38" s="637"/>
      <c r="DN38" s="637"/>
      <c r="DO38" s="637"/>
      <c r="DP38" s="637"/>
      <c r="DQ38" s="637"/>
      <c r="DR38" s="637"/>
      <c r="DS38" s="637"/>
      <c r="DT38" s="637"/>
      <c r="DU38" s="637"/>
      <c r="DV38" s="638"/>
      <c r="DW38" s="639">
        <v>17.399999999999999</v>
      </c>
      <c r="DX38" s="657"/>
      <c r="DY38" s="657"/>
      <c r="DZ38" s="657"/>
      <c r="EA38" s="657"/>
      <c r="EB38" s="657"/>
      <c r="EC38" s="672"/>
    </row>
    <row r="39" spans="2:133" ht="11.25" customHeight="1" x14ac:dyDescent="0.15">
      <c r="B39" s="633" t="s">
        <v>278</v>
      </c>
      <c r="C39" s="634"/>
      <c r="D39" s="634"/>
      <c r="E39" s="634"/>
      <c r="F39" s="634"/>
      <c r="G39" s="634"/>
      <c r="H39" s="634"/>
      <c r="I39" s="634"/>
      <c r="J39" s="634"/>
      <c r="K39" s="634"/>
      <c r="L39" s="634"/>
      <c r="M39" s="634"/>
      <c r="N39" s="634"/>
      <c r="O39" s="634"/>
      <c r="P39" s="634"/>
      <c r="Q39" s="635"/>
      <c r="R39" s="636">
        <v>917323</v>
      </c>
      <c r="S39" s="637"/>
      <c r="T39" s="637"/>
      <c r="U39" s="637"/>
      <c r="V39" s="637"/>
      <c r="W39" s="637"/>
      <c r="X39" s="637"/>
      <c r="Y39" s="638"/>
      <c r="Z39" s="673">
        <v>6.3</v>
      </c>
      <c r="AA39" s="673"/>
      <c r="AB39" s="673"/>
      <c r="AC39" s="673"/>
      <c r="AD39" s="674" t="s">
        <v>67</v>
      </c>
      <c r="AE39" s="674"/>
      <c r="AF39" s="674"/>
      <c r="AG39" s="674"/>
      <c r="AH39" s="674"/>
      <c r="AI39" s="674"/>
      <c r="AJ39" s="674"/>
      <c r="AK39" s="674"/>
      <c r="AL39" s="639" t="s">
        <v>67</v>
      </c>
      <c r="AM39" s="640"/>
      <c r="AN39" s="640"/>
      <c r="AO39" s="675"/>
      <c r="AQ39" s="676" t="s">
        <v>279</v>
      </c>
      <c r="AR39" s="677"/>
      <c r="AS39" s="677"/>
      <c r="AT39" s="677"/>
      <c r="AU39" s="677"/>
      <c r="AV39" s="677"/>
      <c r="AW39" s="677"/>
      <c r="AX39" s="677"/>
      <c r="AY39" s="678"/>
      <c r="AZ39" s="636">
        <v>27205</v>
      </c>
      <c r="BA39" s="637"/>
      <c r="BB39" s="637"/>
      <c r="BC39" s="637"/>
      <c r="BD39" s="655"/>
      <c r="BE39" s="655"/>
      <c r="BF39" s="679"/>
      <c r="BG39" s="683" t="s">
        <v>280</v>
      </c>
      <c r="BH39" s="680"/>
      <c r="BI39" s="680"/>
      <c r="BJ39" s="680"/>
      <c r="BK39" s="680"/>
      <c r="BL39" s="680"/>
      <c r="BM39" s="680"/>
      <c r="BN39" s="680"/>
      <c r="BO39" s="680"/>
      <c r="BP39" s="680"/>
      <c r="BQ39" s="680"/>
      <c r="BR39" s="680"/>
      <c r="BS39" s="680"/>
      <c r="BT39" s="680"/>
      <c r="BU39" s="681"/>
      <c r="BV39" s="636">
        <v>5681</v>
      </c>
      <c r="BW39" s="637"/>
      <c r="BX39" s="637"/>
      <c r="BY39" s="637"/>
      <c r="BZ39" s="637"/>
      <c r="CA39" s="637"/>
      <c r="CB39" s="682"/>
      <c r="CD39" s="683" t="s">
        <v>281</v>
      </c>
      <c r="CE39" s="680"/>
      <c r="CF39" s="680"/>
      <c r="CG39" s="680"/>
      <c r="CH39" s="680"/>
      <c r="CI39" s="680"/>
      <c r="CJ39" s="680"/>
      <c r="CK39" s="680"/>
      <c r="CL39" s="680"/>
      <c r="CM39" s="680"/>
      <c r="CN39" s="680"/>
      <c r="CO39" s="680"/>
      <c r="CP39" s="680"/>
      <c r="CQ39" s="681"/>
      <c r="CR39" s="636">
        <v>526097</v>
      </c>
      <c r="CS39" s="655"/>
      <c r="CT39" s="655"/>
      <c r="CU39" s="655"/>
      <c r="CV39" s="655"/>
      <c r="CW39" s="655"/>
      <c r="CX39" s="655"/>
      <c r="CY39" s="656"/>
      <c r="CZ39" s="639">
        <v>3.7</v>
      </c>
      <c r="DA39" s="657"/>
      <c r="DB39" s="657"/>
      <c r="DC39" s="658"/>
      <c r="DD39" s="642">
        <v>153653</v>
      </c>
      <c r="DE39" s="655"/>
      <c r="DF39" s="655"/>
      <c r="DG39" s="655"/>
      <c r="DH39" s="655"/>
      <c r="DI39" s="655"/>
      <c r="DJ39" s="655"/>
      <c r="DK39" s="656"/>
      <c r="DL39" s="642" t="s">
        <v>67</v>
      </c>
      <c r="DM39" s="655"/>
      <c r="DN39" s="655"/>
      <c r="DO39" s="655"/>
      <c r="DP39" s="655"/>
      <c r="DQ39" s="655"/>
      <c r="DR39" s="655"/>
      <c r="DS39" s="655"/>
      <c r="DT39" s="655"/>
      <c r="DU39" s="655"/>
      <c r="DV39" s="656"/>
      <c r="DW39" s="639" t="s">
        <v>67</v>
      </c>
      <c r="DX39" s="657"/>
      <c r="DY39" s="657"/>
      <c r="DZ39" s="657"/>
      <c r="EA39" s="657"/>
      <c r="EB39" s="657"/>
      <c r="EC39" s="672"/>
    </row>
    <row r="40" spans="2:133" ht="11.25" customHeight="1" x14ac:dyDescent="0.15">
      <c r="B40" s="633" t="s">
        <v>282</v>
      </c>
      <c r="C40" s="634"/>
      <c r="D40" s="634"/>
      <c r="E40" s="634"/>
      <c r="F40" s="634"/>
      <c r="G40" s="634"/>
      <c r="H40" s="634"/>
      <c r="I40" s="634"/>
      <c r="J40" s="634"/>
      <c r="K40" s="634"/>
      <c r="L40" s="634"/>
      <c r="M40" s="634"/>
      <c r="N40" s="634"/>
      <c r="O40" s="634"/>
      <c r="P40" s="634"/>
      <c r="Q40" s="635"/>
      <c r="R40" s="636" t="s">
        <v>67</v>
      </c>
      <c r="S40" s="637"/>
      <c r="T40" s="637"/>
      <c r="U40" s="637"/>
      <c r="V40" s="637"/>
      <c r="W40" s="637"/>
      <c r="X40" s="637"/>
      <c r="Y40" s="638"/>
      <c r="Z40" s="673" t="s">
        <v>67</v>
      </c>
      <c r="AA40" s="673"/>
      <c r="AB40" s="673"/>
      <c r="AC40" s="673"/>
      <c r="AD40" s="674" t="s">
        <v>67</v>
      </c>
      <c r="AE40" s="674"/>
      <c r="AF40" s="674"/>
      <c r="AG40" s="674"/>
      <c r="AH40" s="674"/>
      <c r="AI40" s="674"/>
      <c r="AJ40" s="674"/>
      <c r="AK40" s="674"/>
      <c r="AL40" s="639" t="s">
        <v>67</v>
      </c>
      <c r="AM40" s="640"/>
      <c r="AN40" s="640"/>
      <c r="AO40" s="675"/>
      <c r="AQ40" s="676" t="s">
        <v>283</v>
      </c>
      <c r="AR40" s="677"/>
      <c r="AS40" s="677"/>
      <c r="AT40" s="677"/>
      <c r="AU40" s="677"/>
      <c r="AV40" s="677"/>
      <c r="AW40" s="677"/>
      <c r="AX40" s="677"/>
      <c r="AY40" s="678"/>
      <c r="AZ40" s="636" t="s">
        <v>67</v>
      </c>
      <c r="BA40" s="637"/>
      <c r="BB40" s="637"/>
      <c r="BC40" s="637"/>
      <c r="BD40" s="655"/>
      <c r="BE40" s="655"/>
      <c r="BF40" s="679"/>
      <c r="BG40" s="684" t="s">
        <v>284</v>
      </c>
      <c r="BH40" s="685"/>
      <c r="BI40" s="685"/>
      <c r="BJ40" s="685"/>
      <c r="BK40" s="685"/>
      <c r="BL40" s="91"/>
      <c r="BM40" s="680" t="s">
        <v>285</v>
      </c>
      <c r="BN40" s="680"/>
      <c r="BO40" s="680"/>
      <c r="BP40" s="680"/>
      <c r="BQ40" s="680"/>
      <c r="BR40" s="680"/>
      <c r="BS40" s="680"/>
      <c r="BT40" s="680"/>
      <c r="BU40" s="681"/>
      <c r="BV40" s="636">
        <v>95</v>
      </c>
      <c r="BW40" s="637"/>
      <c r="BX40" s="637"/>
      <c r="BY40" s="637"/>
      <c r="BZ40" s="637"/>
      <c r="CA40" s="637"/>
      <c r="CB40" s="682"/>
      <c r="CD40" s="683" t="s">
        <v>286</v>
      </c>
      <c r="CE40" s="680"/>
      <c r="CF40" s="680"/>
      <c r="CG40" s="680"/>
      <c r="CH40" s="680"/>
      <c r="CI40" s="680"/>
      <c r="CJ40" s="680"/>
      <c r="CK40" s="680"/>
      <c r="CL40" s="680"/>
      <c r="CM40" s="680"/>
      <c r="CN40" s="680"/>
      <c r="CO40" s="680"/>
      <c r="CP40" s="680"/>
      <c r="CQ40" s="681"/>
      <c r="CR40" s="636">
        <v>611403</v>
      </c>
      <c r="CS40" s="637"/>
      <c r="CT40" s="637"/>
      <c r="CU40" s="637"/>
      <c r="CV40" s="637"/>
      <c r="CW40" s="637"/>
      <c r="CX40" s="637"/>
      <c r="CY40" s="638"/>
      <c r="CZ40" s="639">
        <v>4.3</v>
      </c>
      <c r="DA40" s="657"/>
      <c r="DB40" s="657"/>
      <c r="DC40" s="658"/>
      <c r="DD40" s="642">
        <v>521403</v>
      </c>
      <c r="DE40" s="637"/>
      <c r="DF40" s="637"/>
      <c r="DG40" s="637"/>
      <c r="DH40" s="637"/>
      <c r="DI40" s="637"/>
      <c r="DJ40" s="637"/>
      <c r="DK40" s="638"/>
      <c r="DL40" s="642">
        <v>18871</v>
      </c>
      <c r="DM40" s="637"/>
      <c r="DN40" s="637"/>
      <c r="DO40" s="637"/>
      <c r="DP40" s="637"/>
      <c r="DQ40" s="637"/>
      <c r="DR40" s="637"/>
      <c r="DS40" s="637"/>
      <c r="DT40" s="637"/>
      <c r="DU40" s="637"/>
      <c r="DV40" s="638"/>
      <c r="DW40" s="639">
        <v>0.2</v>
      </c>
      <c r="DX40" s="657"/>
      <c r="DY40" s="657"/>
      <c r="DZ40" s="657"/>
      <c r="EA40" s="657"/>
      <c r="EB40" s="657"/>
      <c r="EC40" s="672"/>
    </row>
    <row r="41" spans="2:133" ht="11.25" customHeight="1" x14ac:dyDescent="0.15">
      <c r="B41" s="633" t="s">
        <v>287</v>
      </c>
      <c r="C41" s="634"/>
      <c r="D41" s="634"/>
      <c r="E41" s="634"/>
      <c r="F41" s="634"/>
      <c r="G41" s="634"/>
      <c r="H41" s="634"/>
      <c r="I41" s="634"/>
      <c r="J41" s="634"/>
      <c r="K41" s="634"/>
      <c r="L41" s="634"/>
      <c r="M41" s="634"/>
      <c r="N41" s="634"/>
      <c r="O41" s="634"/>
      <c r="P41" s="634"/>
      <c r="Q41" s="635"/>
      <c r="R41" s="636">
        <v>331023</v>
      </c>
      <c r="S41" s="637"/>
      <c r="T41" s="637"/>
      <c r="U41" s="637"/>
      <c r="V41" s="637"/>
      <c r="W41" s="637"/>
      <c r="X41" s="637"/>
      <c r="Y41" s="638"/>
      <c r="Z41" s="673">
        <v>2.2999999999999998</v>
      </c>
      <c r="AA41" s="673"/>
      <c r="AB41" s="673"/>
      <c r="AC41" s="673"/>
      <c r="AD41" s="674" t="s">
        <v>67</v>
      </c>
      <c r="AE41" s="674"/>
      <c r="AF41" s="674"/>
      <c r="AG41" s="674"/>
      <c r="AH41" s="674"/>
      <c r="AI41" s="674"/>
      <c r="AJ41" s="674"/>
      <c r="AK41" s="674"/>
      <c r="AL41" s="639" t="s">
        <v>192</v>
      </c>
      <c r="AM41" s="640"/>
      <c r="AN41" s="640"/>
      <c r="AO41" s="675"/>
      <c r="AQ41" s="676" t="s">
        <v>288</v>
      </c>
      <c r="AR41" s="677"/>
      <c r="AS41" s="677"/>
      <c r="AT41" s="677"/>
      <c r="AU41" s="677"/>
      <c r="AV41" s="677"/>
      <c r="AW41" s="677"/>
      <c r="AX41" s="677"/>
      <c r="AY41" s="678"/>
      <c r="AZ41" s="636">
        <v>265910</v>
      </c>
      <c r="BA41" s="637"/>
      <c r="BB41" s="637"/>
      <c r="BC41" s="637"/>
      <c r="BD41" s="655"/>
      <c r="BE41" s="655"/>
      <c r="BF41" s="679"/>
      <c r="BG41" s="684"/>
      <c r="BH41" s="685"/>
      <c r="BI41" s="685"/>
      <c r="BJ41" s="685"/>
      <c r="BK41" s="685"/>
      <c r="BL41" s="91"/>
      <c r="BM41" s="680" t="s">
        <v>289</v>
      </c>
      <c r="BN41" s="680"/>
      <c r="BO41" s="680"/>
      <c r="BP41" s="680"/>
      <c r="BQ41" s="680"/>
      <c r="BR41" s="680"/>
      <c r="BS41" s="680"/>
      <c r="BT41" s="680"/>
      <c r="BU41" s="681"/>
      <c r="BV41" s="636" t="s">
        <v>67</v>
      </c>
      <c r="BW41" s="637"/>
      <c r="BX41" s="637"/>
      <c r="BY41" s="637"/>
      <c r="BZ41" s="637"/>
      <c r="CA41" s="637"/>
      <c r="CB41" s="682"/>
      <c r="CD41" s="683" t="s">
        <v>290</v>
      </c>
      <c r="CE41" s="680"/>
      <c r="CF41" s="680"/>
      <c r="CG41" s="680"/>
      <c r="CH41" s="680"/>
      <c r="CI41" s="680"/>
      <c r="CJ41" s="680"/>
      <c r="CK41" s="680"/>
      <c r="CL41" s="680"/>
      <c r="CM41" s="680"/>
      <c r="CN41" s="680"/>
      <c r="CO41" s="680"/>
      <c r="CP41" s="680"/>
      <c r="CQ41" s="681"/>
      <c r="CR41" s="636" t="s">
        <v>67</v>
      </c>
      <c r="CS41" s="655"/>
      <c r="CT41" s="655"/>
      <c r="CU41" s="655"/>
      <c r="CV41" s="655"/>
      <c r="CW41" s="655"/>
      <c r="CX41" s="655"/>
      <c r="CY41" s="656"/>
      <c r="CZ41" s="639" t="s">
        <v>67</v>
      </c>
      <c r="DA41" s="657"/>
      <c r="DB41" s="657"/>
      <c r="DC41" s="658"/>
      <c r="DD41" s="642" t="s">
        <v>67</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291</v>
      </c>
      <c r="C42" s="618"/>
      <c r="D42" s="618"/>
      <c r="E42" s="618"/>
      <c r="F42" s="618"/>
      <c r="G42" s="618"/>
      <c r="H42" s="618"/>
      <c r="I42" s="618"/>
      <c r="J42" s="618"/>
      <c r="K42" s="618"/>
      <c r="L42" s="618"/>
      <c r="M42" s="618"/>
      <c r="N42" s="618"/>
      <c r="O42" s="618"/>
      <c r="P42" s="618"/>
      <c r="Q42" s="619"/>
      <c r="R42" s="620">
        <v>14522361</v>
      </c>
      <c r="S42" s="659"/>
      <c r="T42" s="659"/>
      <c r="U42" s="659"/>
      <c r="V42" s="659"/>
      <c r="W42" s="659"/>
      <c r="X42" s="659"/>
      <c r="Y42" s="664"/>
      <c r="Z42" s="665">
        <v>100</v>
      </c>
      <c r="AA42" s="665"/>
      <c r="AB42" s="665"/>
      <c r="AC42" s="665"/>
      <c r="AD42" s="666">
        <v>8850432</v>
      </c>
      <c r="AE42" s="666"/>
      <c r="AF42" s="666"/>
      <c r="AG42" s="666"/>
      <c r="AH42" s="666"/>
      <c r="AI42" s="666"/>
      <c r="AJ42" s="666"/>
      <c r="AK42" s="666"/>
      <c r="AL42" s="623">
        <v>100</v>
      </c>
      <c r="AM42" s="667"/>
      <c r="AN42" s="667"/>
      <c r="AO42" s="668"/>
      <c r="AQ42" s="669" t="s">
        <v>292</v>
      </c>
      <c r="AR42" s="670"/>
      <c r="AS42" s="670"/>
      <c r="AT42" s="670"/>
      <c r="AU42" s="670"/>
      <c r="AV42" s="670"/>
      <c r="AW42" s="670"/>
      <c r="AX42" s="670"/>
      <c r="AY42" s="671"/>
      <c r="AZ42" s="620">
        <v>833493</v>
      </c>
      <c r="BA42" s="659"/>
      <c r="BB42" s="659"/>
      <c r="BC42" s="659"/>
      <c r="BD42" s="621"/>
      <c r="BE42" s="621"/>
      <c r="BF42" s="660"/>
      <c r="BG42" s="686"/>
      <c r="BH42" s="687"/>
      <c r="BI42" s="687"/>
      <c r="BJ42" s="687"/>
      <c r="BK42" s="687"/>
      <c r="BL42" s="92"/>
      <c r="BM42" s="661" t="s">
        <v>293</v>
      </c>
      <c r="BN42" s="661"/>
      <c r="BO42" s="661"/>
      <c r="BP42" s="661"/>
      <c r="BQ42" s="661"/>
      <c r="BR42" s="661"/>
      <c r="BS42" s="661"/>
      <c r="BT42" s="661"/>
      <c r="BU42" s="662"/>
      <c r="BV42" s="620">
        <v>345</v>
      </c>
      <c r="BW42" s="659"/>
      <c r="BX42" s="659"/>
      <c r="BY42" s="659"/>
      <c r="BZ42" s="659"/>
      <c r="CA42" s="659"/>
      <c r="CB42" s="663"/>
      <c r="CD42" s="633" t="s">
        <v>294</v>
      </c>
      <c r="CE42" s="634"/>
      <c r="CF42" s="634"/>
      <c r="CG42" s="634"/>
      <c r="CH42" s="634"/>
      <c r="CI42" s="634"/>
      <c r="CJ42" s="634"/>
      <c r="CK42" s="634"/>
      <c r="CL42" s="634"/>
      <c r="CM42" s="634"/>
      <c r="CN42" s="634"/>
      <c r="CO42" s="634"/>
      <c r="CP42" s="634"/>
      <c r="CQ42" s="635"/>
      <c r="CR42" s="636">
        <v>1520943</v>
      </c>
      <c r="CS42" s="637"/>
      <c r="CT42" s="637"/>
      <c r="CU42" s="637"/>
      <c r="CV42" s="637"/>
      <c r="CW42" s="637"/>
      <c r="CX42" s="637"/>
      <c r="CY42" s="638"/>
      <c r="CZ42" s="639">
        <v>10.7</v>
      </c>
      <c r="DA42" s="640"/>
      <c r="DB42" s="640"/>
      <c r="DC42" s="641"/>
      <c r="DD42" s="642">
        <v>628122</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295</v>
      </c>
      <c r="CE43" s="634"/>
      <c r="CF43" s="634"/>
      <c r="CG43" s="634"/>
      <c r="CH43" s="634"/>
      <c r="CI43" s="634"/>
      <c r="CJ43" s="634"/>
      <c r="CK43" s="634"/>
      <c r="CL43" s="634"/>
      <c r="CM43" s="634"/>
      <c r="CN43" s="634"/>
      <c r="CO43" s="634"/>
      <c r="CP43" s="634"/>
      <c r="CQ43" s="635"/>
      <c r="CR43" s="636">
        <v>25194</v>
      </c>
      <c r="CS43" s="655"/>
      <c r="CT43" s="655"/>
      <c r="CU43" s="655"/>
      <c r="CV43" s="655"/>
      <c r="CW43" s="655"/>
      <c r="CX43" s="655"/>
      <c r="CY43" s="656"/>
      <c r="CZ43" s="639">
        <v>0.2</v>
      </c>
      <c r="DA43" s="657"/>
      <c r="DB43" s="657"/>
      <c r="DC43" s="658"/>
      <c r="DD43" s="642">
        <v>25194</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243</v>
      </c>
      <c r="CE44" s="650"/>
      <c r="CF44" s="633" t="s">
        <v>296</v>
      </c>
      <c r="CG44" s="634"/>
      <c r="CH44" s="634"/>
      <c r="CI44" s="634"/>
      <c r="CJ44" s="634"/>
      <c r="CK44" s="634"/>
      <c r="CL44" s="634"/>
      <c r="CM44" s="634"/>
      <c r="CN44" s="634"/>
      <c r="CO44" s="634"/>
      <c r="CP44" s="634"/>
      <c r="CQ44" s="635"/>
      <c r="CR44" s="636">
        <v>1514816</v>
      </c>
      <c r="CS44" s="637"/>
      <c r="CT44" s="637"/>
      <c r="CU44" s="637"/>
      <c r="CV44" s="637"/>
      <c r="CW44" s="637"/>
      <c r="CX44" s="637"/>
      <c r="CY44" s="638"/>
      <c r="CZ44" s="639">
        <v>10.6</v>
      </c>
      <c r="DA44" s="640"/>
      <c r="DB44" s="640"/>
      <c r="DC44" s="641"/>
      <c r="DD44" s="642">
        <v>621995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297</v>
      </c>
      <c r="CG45" s="634"/>
      <c r="CH45" s="634"/>
      <c r="CI45" s="634"/>
      <c r="CJ45" s="634"/>
      <c r="CK45" s="634"/>
      <c r="CL45" s="634"/>
      <c r="CM45" s="634"/>
      <c r="CN45" s="634"/>
      <c r="CO45" s="634"/>
      <c r="CP45" s="634"/>
      <c r="CQ45" s="635"/>
      <c r="CR45" s="636">
        <v>245208</v>
      </c>
      <c r="CS45" s="655"/>
      <c r="CT45" s="655"/>
      <c r="CU45" s="655"/>
      <c r="CV45" s="655"/>
      <c r="CW45" s="655"/>
      <c r="CX45" s="655"/>
      <c r="CY45" s="656"/>
      <c r="CZ45" s="639">
        <v>1.7</v>
      </c>
      <c r="DA45" s="657"/>
      <c r="DB45" s="657"/>
      <c r="DC45" s="658"/>
      <c r="DD45" s="642">
        <v>30493</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298</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299</v>
      </c>
      <c r="CG46" s="634"/>
      <c r="CH46" s="634"/>
      <c r="CI46" s="634"/>
      <c r="CJ46" s="634"/>
      <c r="CK46" s="634"/>
      <c r="CL46" s="634"/>
      <c r="CM46" s="634"/>
      <c r="CN46" s="634"/>
      <c r="CO46" s="634"/>
      <c r="CP46" s="634"/>
      <c r="CQ46" s="635"/>
      <c r="CR46" s="636">
        <v>1141606</v>
      </c>
      <c r="CS46" s="637"/>
      <c r="CT46" s="637"/>
      <c r="CU46" s="637"/>
      <c r="CV46" s="637"/>
      <c r="CW46" s="637"/>
      <c r="CX46" s="637"/>
      <c r="CY46" s="638"/>
      <c r="CZ46" s="639">
        <v>8</v>
      </c>
      <c r="DA46" s="640"/>
      <c r="DB46" s="640"/>
      <c r="DC46" s="641"/>
      <c r="DD46" s="642">
        <v>589608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300</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301</v>
      </c>
      <c r="CG47" s="634"/>
      <c r="CH47" s="634"/>
      <c r="CI47" s="634"/>
      <c r="CJ47" s="634"/>
      <c r="CK47" s="634"/>
      <c r="CL47" s="634"/>
      <c r="CM47" s="634"/>
      <c r="CN47" s="634"/>
      <c r="CO47" s="634"/>
      <c r="CP47" s="634"/>
      <c r="CQ47" s="635"/>
      <c r="CR47" s="636">
        <v>6127</v>
      </c>
      <c r="CS47" s="655"/>
      <c r="CT47" s="655"/>
      <c r="CU47" s="655"/>
      <c r="CV47" s="655"/>
      <c r="CW47" s="655"/>
      <c r="CX47" s="655"/>
      <c r="CY47" s="656"/>
      <c r="CZ47" s="639">
        <v>0</v>
      </c>
      <c r="DA47" s="657"/>
      <c r="DB47" s="657"/>
      <c r="DC47" s="658"/>
      <c r="DD47" s="642">
        <v>6127</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302</v>
      </c>
      <c r="CD48" s="653"/>
      <c r="CE48" s="654"/>
      <c r="CF48" s="633" t="s">
        <v>303</v>
      </c>
      <c r="CG48" s="634"/>
      <c r="CH48" s="634"/>
      <c r="CI48" s="634"/>
      <c r="CJ48" s="634"/>
      <c r="CK48" s="634"/>
      <c r="CL48" s="634"/>
      <c r="CM48" s="634"/>
      <c r="CN48" s="634"/>
      <c r="CO48" s="634"/>
      <c r="CP48" s="634"/>
      <c r="CQ48" s="635"/>
      <c r="CR48" s="636" t="s">
        <v>67</v>
      </c>
      <c r="CS48" s="637"/>
      <c r="CT48" s="637"/>
      <c r="CU48" s="637"/>
      <c r="CV48" s="637"/>
      <c r="CW48" s="637"/>
      <c r="CX48" s="637"/>
      <c r="CY48" s="638"/>
      <c r="CZ48" s="639" t="s">
        <v>67</v>
      </c>
      <c r="DA48" s="640"/>
      <c r="DB48" s="640"/>
      <c r="DC48" s="641"/>
      <c r="DD48" s="642" t="s">
        <v>67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304</v>
      </c>
      <c r="CE49" s="618"/>
      <c r="CF49" s="618"/>
      <c r="CG49" s="618"/>
      <c r="CH49" s="618"/>
      <c r="CI49" s="618"/>
      <c r="CJ49" s="618"/>
      <c r="CK49" s="618"/>
      <c r="CL49" s="618"/>
      <c r="CM49" s="618"/>
      <c r="CN49" s="618"/>
      <c r="CO49" s="618"/>
      <c r="CP49" s="618"/>
      <c r="CQ49" s="619"/>
      <c r="CR49" s="620">
        <v>14232419</v>
      </c>
      <c r="CS49" s="621"/>
      <c r="CT49" s="621"/>
      <c r="CU49" s="621"/>
      <c r="CV49" s="621"/>
      <c r="CW49" s="621"/>
      <c r="CX49" s="621"/>
      <c r="CY49" s="622"/>
      <c r="CZ49" s="623">
        <v>100</v>
      </c>
      <c r="DA49" s="624"/>
      <c r="DB49" s="624"/>
      <c r="DC49" s="625"/>
      <c r="DD49" s="626">
        <v>10064326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1A58et3061x/8mTHW/23zYhmcTcohqR5t6p+dpH4W56ssGSyFH6p95S91hqZ7UKGznxzgFE9hyzgFskKnja9og==" saltValue="axYBuFP0Qd3L+r06N0lP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306</v>
      </c>
      <c r="DK2" s="1162"/>
      <c r="DL2" s="1162"/>
      <c r="DM2" s="1162"/>
      <c r="DN2" s="1162"/>
      <c r="DO2" s="1163"/>
      <c r="DP2" s="105"/>
      <c r="DQ2" s="1161" t="s">
        <v>307</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310</v>
      </c>
      <c r="B5" s="1047"/>
      <c r="C5" s="1047"/>
      <c r="D5" s="1047"/>
      <c r="E5" s="1047"/>
      <c r="F5" s="1047"/>
      <c r="G5" s="1047"/>
      <c r="H5" s="1047"/>
      <c r="I5" s="1047"/>
      <c r="J5" s="1047"/>
      <c r="K5" s="1047"/>
      <c r="L5" s="1047"/>
      <c r="M5" s="1047"/>
      <c r="N5" s="1047"/>
      <c r="O5" s="1047"/>
      <c r="P5" s="1048"/>
      <c r="Q5" s="1052" t="s">
        <v>311</v>
      </c>
      <c r="R5" s="1053"/>
      <c r="S5" s="1053"/>
      <c r="T5" s="1053"/>
      <c r="U5" s="1054"/>
      <c r="V5" s="1052" t="s">
        <v>312</v>
      </c>
      <c r="W5" s="1053"/>
      <c r="X5" s="1053"/>
      <c r="Y5" s="1053"/>
      <c r="Z5" s="1054"/>
      <c r="AA5" s="1052" t="s">
        <v>313</v>
      </c>
      <c r="AB5" s="1053"/>
      <c r="AC5" s="1053"/>
      <c r="AD5" s="1053"/>
      <c r="AE5" s="1053"/>
      <c r="AF5" s="1164" t="s">
        <v>314</v>
      </c>
      <c r="AG5" s="1053"/>
      <c r="AH5" s="1053"/>
      <c r="AI5" s="1053"/>
      <c r="AJ5" s="1068"/>
      <c r="AK5" s="1053" t="s">
        <v>315</v>
      </c>
      <c r="AL5" s="1053"/>
      <c r="AM5" s="1053"/>
      <c r="AN5" s="1053"/>
      <c r="AO5" s="1054"/>
      <c r="AP5" s="1052" t="s">
        <v>316</v>
      </c>
      <c r="AQ5" s="1053"/>
      <c r="AR5" s="1053"/>
      <c r="AS5" s="1053"/>
      <c r="AT5" s="1054"/>
      <c r="AU5" s="1052" t="s">
        <v>317</v>
      </c>
      <c r="AV5" s="1053"/>
      <c r="AW5" s="1053"/>
      <c r="AX5" s="1053"/>
      <c r="AY5" s="1068"/>
      <c r="AZ5" s="112"/>
      <c r="BA5" s="112"/>
      <c r="BB5" s="112"/>
      <c r="BC5" s="112"/>
      <c r="BD5" s="112"/>
      <c r="BE5" s="113"/>
      <c r="BF5" s="113"/>
      <c r="BG5" s="113"/>
      <c r="BH5" s="113"/>
      <c r="BI5" s="113"/>
      <c r="BJ5" s="113"/>
      <c r="BK5" s="113"/>
      <c r="BL5" s="113"/>
      <c r="BM5" s="113"/>
      <c r="BN5" s="113"/>
      <c r="BO5" s="113"/>
      <c r="BP5" s="113"/>
      <c r="BQ5" s="1046" t="s">
        <v>318</v>
      </c>
      <c r="BR5" s="1047"/>
      <c r="BS5" s="1047"/>
      <c r="BT5" s="1047"/>
      <c r="BU5" s="1047"/>
      <c r="BV5" s="1047"/>
      <c r="BW5" s="1047"/>
      <c r="BX5" s="1047"/>
      <c r="BY5" s="1047"/>
      <c r="BZ5" s="1047"/>
      <c r="CA5" s="1047"/>
      <c r="CB5" s="1047"/>
      <c r="CC5" s="1047"/>
      <c r="CD5" s="1047"/>
      <c r="CE5" s="1047"/>
      <c r="CF5" s="1047"/>
      <c r="CG5" s="1048"/>
      <c r="CH5" s="1052" t="s">
        <v>319</v>
      </c>
      <c r="CI5" s="1053"/>
      <c r="CJ5" s="1053"/>
      <c r="CK5" s="1053"/>
      <c r="CL5" s="1054"/>
      <c r="CM5" s="1052" t="s">
        <v>320</v>
      </c>
      <c r="CN5" s="1053"/>
      <c r="CO5" s="1053"/>
      <c r="CP5" s="1053"/>
      <c r="CQ5" s="1054"/>
      <c r="CR5" s="1052" t="s">
        <v>321</v>
      </c>
      <c r="CS5" s="1053"/>
      <c r="CT5" s="1053"/>
      <c r="CU5" s="1053"/>
      <c r="CV5" s="1054"/>
      <c r="CW5" s="1052" t="s">
        <v>322</v>
      </c>
      <c r="CX5" s="1053"/>
      <c r="CY5" s="1053"/>
      <c r="CZ5" s="1053"/>
      <c r="DA5" s="1054"/>
      <c r="DB5" s="1052" t="s">
        <v>323</v>
      </c>
      <c r="DC5" s="1053"/>
      <c r="DD5" s="1053"/>
      <c r="DE5" s="1053"/>
      <c r="DF5" s="1054"/>
      <c r="DG5" s="1149" t="s">
        <v>324</v>
      </c>
      <c r="DH5" s="1150"/>
      <c r="DI5" s="1150"/>
      <c r="DJ5" s="1150"/>
      <c r="DK5" s="1151"/>
      <c r="DL5" s="1149" t="s">
        <v>325</v>
      </c>
      <c r="DM5" s="1150"/>
      <c r="DN5" s="1150"/>
      <c r="DO5" s="1150"/>
      <c r="DP5" s="1151"/>
      <c r="DQ5" s="1052" t="s">
        <v>326</v>
      </c>
      <c r="DR5" s="1053"/>
      <c r="DS5" s="1053"/>
      <c r="DT5" s="1053"/>
      <c r="DU5" s="1054"/>
      <c r="DV5" s="1052" t="s">
        <v>317</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327</v>
      </c>
      <c r="C7" s="1102"/>
      <c r="D7" s="1102"/>
      <c r="E7" s="1102"/>
      <c r="F7" s="1102"/>
      <c r="G7" s="1102"/>
      <c r="H7" s="1102"/>
      <c r="I7" s="1102"/>
      <c r="J7" s="1102"/>
      <c r="K7" s="1102"/>
      <c r="L7" s="1102"/>
      <c r="M7" s="1102"/>
      <c r="N7" s="1102"/>
      <c r="O7" s="1102"/>
      <c r="P7" s="1103"/>
      <c r="Q7" s="1155">
        <v>14994</v>
      </c>
      <c r="R7" s="1156"/>
      <c r="S7" s="1156"/>
      <c r="T7" s="1156"/>
      <c r="U7" s="1156"/>
      <c r="V7" s="1156">
        <v>14704</v>
      </c>
      <c r="W7" s="1156"/>
      <c r="X7" s="1156"/>
      <c r="Y7" s="1156"/>
      <c r="Z7" s="1156"/>
      <c r="AA7" s="1156">
        <v>290</v>
      </c>
      <c r="AB7" s="1156"/>
      <c r="AC7" s="1156"/>
      <c r="AD7" s="1156"/>
      <c r="AE7" s="1157"/>
      <c r="AF7" s="1158">
        <v>235</v>
      </c>
      <c r="AG7" s="1159"/>
      <c r="AH7" s="1159"/>
      <c r="AI7" s="1159"/>
      <c r="AJ7" s="1160"/>
      <c r="AK7" s="1142">
        <v>742</v>
      </c>
      <c r="AL7" s="1143"/>
      <c r="AM7" s="1143"/>
      <c r="AN7" s="1143"/>
      <c r="AO7" s="1143"/>
      <c r="AP7" s="1143">
        <v>14478</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t="s">
        <v>328</v>
      </c>
      <c r="BT7" s="1147"/>
      <c r="BU7" s="1147"/>
      <c r="BV7" s="1147"/>
      <c r="BW7" s="1147"/>
      <c r="BX7" s="1147"/>
      <c r="BY7" s="1147"/>
      <c r="BZ7" s="1147"/>
      <c r="CA7" s="1147"/>
      <c r="CB7" s="1147"/>
      <c r="CC7" s="1147"/>
      <c r="CD7" s="1147"/>
      <c r="CE7" s="1147"/>
      <c r="CF7" s="1147"/>
      <c r="CG7" s="1148"/>
      <c r="CH7" s="1139">
        <v>0</v>
      </c>
      <c r="CI7" s="1140"/>
      <c r="CJ7" s="1140"/>
      <c r="CK7" s="1140"/>
      <c r="CL7" s="1141"/>
      <c r="CM7" s="1139">
        <v>130</v>
      </c>
      <c r="CN7" s="1140"/>
      <c r="CO7" s="1140"/>
      <c r="CP7" s="1140"/>
      <c r="CQ7" s="1141"/>
      <c r="CR7" s="1139">
        <v>20</v>
      </c>
      <c r="CS7" s="1140"/>
      <c r="CT7" s="1140"/>
      <c r="CU7" s="1140"/>
      <c r="CV7" s="1141"/>
      <c r="CW7" s="1139" t="s">
        <v>329</v>
      </c>
      <c r="CX7" s="1140"/>
      <c r="CY7" s="1140"/>
      <c r="CZ7" s="1140"/>
      <c r="DA7" s="1141"/>
      <c r="DB7" s="1139" t="s">
        <v>329</v>
      </c>
      <c r="DC7" s="1140"/>
      <c r="DD7" s="1140"/>
      <c r="DE7" s="1140"/>
      <c r="DF7" s="1141"/>
      <c r="DG7" s="1139" t="s">
        <v>329</v>
      </c>
      <c r="DH7" s="1140"/>
      <c r="DI7" s="1140"/>
      <c r="DJ7" s="1140"/>
      <c r="DK7" s="1141"/>
      <c r="DL7" s="1139" t="s">
        <v>329</v>
      </c>
      <c r="DM7" s="1140"/>
      <c r="DN7" s="1140"/>
      <c r="DO7" s="1140"/>
      <c r="DP7" s="1141"/>
      <c r="DQ7" s="1139" t="s">
        <v>329</v>
      </c>
      <c r="DR7" s="1140"/>
      <c r="DS7" s="1140"/>
      <c r="DT7" s="1140"/>
      <c r="DU7" s="1141"/>
      <c r="DV7" s="1166"/>
      <c r="DW7" s="1167"/>
      <c r="DX7" s="1167"/>
      <c r="DY7" s="1167"/>
      <c r="DZ7" s="1168"/>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330</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331</v>
      </c>
      <c r="B23" s="995" t="s">
        <v>332</v>
      </c>
      <c r="C23" s="996"/>
      <c r="D23" s="996"/>
      <c r="E23" s="996"/>
      <c r="F23" s="996"/>
      <c r="G23" s="996"/>
      <c r="H23" s="996"/>
      <c r="I23" s="996"/>
      <c r="J23" s="996"/>
      <c r="K23" s="996"/>
      <c r="L23" s="996"/>
      <c r="M23" s="996"/>
      <c r="N23" s="996"/>
      <c r="O23" s="996"/>
      <c r="P23" s="997"/>
      <c r="Q23" s="1119">
        <v>14529</v>
      </c>
      <c r="R23" s="1120"/>
      <c r="S23" s="1120"/>
      <c r="T23" s="1120"/>
      <c r="U23" s="1120"/>
      <c r="V23" s="1120">
        <v>14239</v>
      </c>
      <c r="W23" s="1120"/>
      <c r="X23" s="1120"/>
      <c r="Y23" s="1120"/>
      <c r="Z23" s="1120"/>
      <c r="AA23" s="1120">
        <v>290</v>
      </c>
      <c r="AB23" s="1120"/>
      <c r="AC23" s="1120"/>
      <c r="AD23" s="1120"/>
      <c r="AE23" s="1121"/>
      <c r="AF23" s="1122">
        <v>235</v>
      </c>
      <c r="AG23" s="1120"/>
      <c r="AH23" s="1120"/>
      <c r="AI23" s="1120"/>
      <c r="AJ23" s="1123"/>
      <c r="AK23" s="1124"/>
      <c r="AL23" s="1125"/>
      <c r="AM23" s="1125"/>
      <c r="AN23" s="1125"/>
      <c r="AO23" s="1125"/>
      <c r="AP23" s="1120">
        <v>14478</v>
      </c>
      <c r="AQ23" s="1120"/>
      <c r="AR23" s="1120"/>
      <c r="AS23" s="1120"/>
      <c r="AT23" s="1120"/>
      <c r="AU23" s="1126"/>
      <c r="AV23" s="1126"/>
      <c r="AW23" s="1126"/>
      <c r="AX23" s="1126"/>
      <c r="AY23" s="1127"/>
      <c r="AZ23" s="1116" t="s">
        <v>67</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310</v>
      </c>
      <c r="B26" s="1047"/>
      <c r="C26" s="1047"/>
      <c r="D26" s="1047"/>
      <c r="E26" s="1047"/>
      <c r="F26" s="1047"/>
      <c r="G26" s="1047"/>
      <c r="H26" s="1047"/>
      <c r="I26" s="1047"/>
      <c r="J26" s="1047"/>
      <c r="K26" s="1047"/>
      <c r="L26" s="1047"/>
      <c r="M26" s="1047"/>
      <c r="N26" s="1047"/>
      <c r="O26" s="1047"/>
      <c r="P26" s="1048"/>
      <c r="Q26" s="1052" t="s">
        <v>335</v>
      </c>
      <c r="R26" s="1053"/>
      <c r="S26" s="1053"/>
      <c r="T26" s="1053"/>
      <c r="U26" s="1054"/>
      <c r="V26" s="1052" t="s">
        <v>337</v>
      </c>
      <c r="W26" s="1053"/>
      <c r="X26" s="1053"/>
      <c r="Y26" s="1053"/>
      <c r="Z26" s="1054"/>
      <c r="AA26" s="1052" t="s">
        <v>338</v>
      </c>
      <c r="AB26" s="1053"/>
      <c r="AC26" s="1053"/>
      <c r="AD26" s="1053"/>
      <c r="AE26" s="1053"/>
      <c r="AF26" s="1110" t="s">
        <v>339</v>
      </c>
      <c r="AG26" s="1059"/>
      <c r="AH26" s="1059"/>
      <c r="AI26" s="1059"/>
      <c r="AJ26" s="1111"/>
      <c r="AK26" s="1053" t="s">
        <v>341</v>
      </c>
      <c r="AL26" s="1053"/>
      <c r="AM26" s="1053"/>
      <c r="AN26" s="1053"/>
      <c r="AO26" s="1054"/>
      <c r="AP26" s="1052" t="s">
        <v>342</v>
      </c>
      <c r="AQ26" s="1053"/>
      <c r="AR26" s="1053"/>
      <c r="AS26" s="1053"/>
      <c r="AT26" s="1054"/>
      <c r="AU26" s="1052" t="s">
        <v>343</v>
      </c>
      <c r="AV26" s="1053"/>
      <c r="AW26" s="1053"/>
      <c r="AX26" s="1053"/>
      <c r="AY26" s="1054"/>
      <c r="AZ26" s="1052" t="s">
        <v>344</v>
      </c>
      <c r="BA26" s="1053"/>
      <c r="BB26" s="1053"/>
      <c r="BC26" s="1053"/>
      <c r="BD26" s="1054"/>
      <c r="BE26" s="1052" t="s">
        <v>317</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345</v>
      </c>
      <c r="C28" s="1102"/>
      <c r="D28" s="1102"/>
      <c r="E28" s="1102"/>
      <c r="F28" s="1102"/>
      <c r="G28" s="1102"/>
      <c r="H28" s="1102"/>
      <c r="I28" s="1102"/>
      <c r="J28" s="1102"/>
      <c r="K28" s="1102"/>
      <c r="L28" s="1102"/>
      <c r="M28" s="1102"/>
      <c r="N28" s="1102"/>
      <c r="O28" s="1102"/>
      <c r="P28" s="1103"/>
      <c r="Q28" s="1104">
        <v>2954</v>
      </c>
      <c r="R28" s="1105"/>
      <c r="S28" s="1105"/>
      <c r="T28" s="1105"/>
      <c r="U28" s="1105"/>
      <c r="V28" s="1105">
        <v>2936</v>
      </c>
      <c r="W28" s="1105"/>
      <c r="X28" s="1105"/>
      <c r="Y28" s="1105"/>
      <c r="Z28" s="1105"/>
      <c r="AA28" s="1105">
        <v>17</v>
      </c>
      <c r="AB28" s="1105"/>
      <c r="AC28" s="1105"/>
      <c r="AD28" s="1105"/>
      <c r="AE28" s="1106"/>
      <c r="AF28" s="1107">
        <v>17</v>
      </c>
      <c r="AG28" s="1105"/>
      <c r="AH28" s="1105"/>
      <c r="AI28" s="1105"/>
      <c r="AJ28" s="1108"/>
      <c r="AK28" s="1109">
        <v>236</v>
      </c>
      <c r="AL28" s="1097"/>
      <c r="AM28" s="1097"/>
      <c r="AN28" s="1097"/>
      <c r="AO28" s="1097"/>
      <c r="AP28" s="1097" t="s">
        <v>329</v>
      </c>
      <c r="AQ28" s="1097"/>
      <c r="AR28" s="1097"/>
      <c r="AS28" s="1097"/>
      <c r="AT28" s="1097"/>
      <c r="AU28" s="1097" t="s">
        <v>346</v>
      </c>
      <c r="AV28" s="1097"/>
      <c r="AW28" s="1097"/>
      <c r="AX28" s="1097"/>
      <c r="AY28" s="1097"/>
      <c r="AZ28" s="1098" t="s">
        <v>346</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347</v>
      </c>
      <c r="C29" s="1083"/>
      <c r="D29" s="1083"/>
      <c r="E29" s="1083"/>
      <c r="F29" s="1083"/>
      <c r="G29" s="1083"/>
      <c r="H29" s="1083"/>
      <c r="I29" s="1083"/>
      <c r="J29" s="1083"/>
      <c r="K29" s="1083"/>
      <c r="L29" s="1083"/>
      <c r="M29" s="1083"/>
      <c r="N29" s="1083"/>
      <c r="O29" s="1083"/>
      <c r="P29" s="1084"/>
      <c r="Q29" s="1094">
        <v>113</v>
      </c>
      <c r="R29" s="1095"/>
      <c r="S29" s="1095"/>
      <c r="T29" s="1095"/>
      <c r="U29" s="1095"/>
      <c r="V29" s="1095">
        <v>96</v>
      </c>
      <c r="W29" s="1095"/>
      <c r="X29" s="1095"/>
      <c r="Y29" s="1095"/>
      <c r="Z29" s="1095"/>
      <c r="AA29" s="1095">
        <v>17</v>
      </c>
      <c r="AB29" s="1095"/>
      <c r="AC29" s="1095"/>
      <c r="AD29" s="1095"/>
      <c r="AE29" s="1096"/>
      <c r="AF29" s="1088">
        <v>17</v>
      </c>
      <c r="AG29" s="1089"/>
      <c r="AH29" s="1089"/>
      <c r="AI29" s="1089"/>
      <c r="AJ29" s="1090"/>
      <c r="AK29" s="1031">
        <v>25</v>
      </c>
      <c r="AL29" s="1022"/>
      <c r="AM29" s="1022"/>
      <c r="AN29" s="1022"/>
      <c r="AO29" s="1022"/>
      <c r="AP29" s="1022">
        <v>14</v>
      </c>
      <c r="AQ29" s="1022"/>
      <c r="AR29" s="1022"/>
      <c r="AS29" s="1022"/>
      <c r="AT29" s="1022"/>
      <c r="AU29" s="1022">
        <v>10</v>
      </c>
      <c r="AV29" s="1022"/>
      <c r="AW29" s="1022"/>
      <c r="AX29" s="1022"/>
      <c r="AY29" s="1022"/>
      <c r="AZ29" s="1093" t="s">
        <v>348</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349</v>
      </c>
      <c r="C30" s="1083"/>
      <c r="D30" s="1083"/>
      <c r="E30" s="1083"/>
      <c r="F30" s="1083"/>
      <c r="G30" s="1083"/>
      <c r="H30" s="1083"/>
      <c r="I30" s="1083"/>
      <c r="J30" s="1083"/>
      <c r="K30" s="1083"/>
      <c r="L30" s="1083"/>
      <c r="M30" s="1083"/>
      <c r="N30" s="1083"/>
      <c r="O30" s="1083"/>
      <c r="P30" s="1084"/>
      <c r="Q30" s="1094">
        <v>316</v>
      </c>
      <c r="R30" s="1095"/>
      <c r="S30" s="1095"/>
      <c r="T30" s="1095"/>
      <c r="U30" s="1095"/>
      <c r="V30" s="1095">
        <v>313</v>
      </c>
      <c r="W30" s="1095"/>
      <c r="X30" s="1095"/>
      <c r="Y30" s="1095"/>
      <c r="Z30" s="1095"/>
      <c r="AA30" s="1095">
        <v>2</v>
      </c>
      <c r="AB30" s="1095"/>
      <c r="AC30" s="1095"/>
      <c r="AD30" s="1095"/>
      <c r="AE30" s="1096"/>
      <c r="AF30" s="1088">
        <v>2</v>
      </c>
      <c r="AG30" s="1089"/>
      <c r="AH30" s="1089"/>
      <c r="AI30" s="1089"/>
      <c r="AJ30" s="1090"/>
      <c r="AK30" s="1031">
        <v>78</v>
      </c>
      <c r="AL30" s="1022"/>
      <c r="AM30" s="1022"/>
      <c r="AN30" s="1022"/>
      <c r="AO30" s="1022"/>
      <c r="AP30" s="1022" t="s">
        <v>329</v>
      </c>
      <c r="AQ30" s="1022"/>
      <c r="AR30" s="1022"/>
      <c r="AS30" s="1022"/>
      <c r="AT30" s="1022"/>
      <c r="AU30" s="1022" t="s">
        <v>346</v>
      </c>
      <c r="AV30" s="1022"/>
      <c r="AW30" s="1022"/>
      <c r="AX30" s="1022"/>
      <c r="AY30" s="1022"/>
      <c r="AZ30" s="1093" t="s">
        <v>329</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350</v>
      </c>
      <c r="C31" s="1083"/>
      <c r="D31" s="1083"/>
      <c r="E31" s="1083"/>
      <c r="F31" s="1083"/>
      <c r="G31" s="1083"/>
      <c r="H31" s="1083"/>
      <c r="I31" s="1083"/>
      <c r="J31" s="1083"/>
      <c r="K31" s="1083"/>
      <c r="L31" s="1083"/>
      <c r="M31" s="1083"/>
      <c r="N31" s="1083"/>
      <c r="O31" s="1083"/>
      <c r="P31" s="1084"/>
      <c r="Q31" s="1094">
        <v>983</v>
      </c>
      <c r="R31" s="1095"/>
      <c r="S31" s="1095"/>
      <c r="T31" s="1095"/>
      <c r="U31" s="1095"/>
      <c r="V31" s="1095">
        <v>521</v>
      </c>
      <c r="W31" s="1095"/>
      <c r="X31" s="1095"/>
      <c r="Y31" s="1095"/>
      <c r="Z31" s="1095"/>
      <c r="AA31" s="1095">
        <v>462</v>
      </c>
      <c r="AB31" s="1095"/>
      <c r="AC31" s="1095"/>
      <c r="AD31" s="1095"/>
      <c r="AE31" s="1096"/>
      <c r="AF31" s="1088">
        <v>518</v>
      </c>
      <c r="AG31" s="1089"/>
      <c r="AH31" s="1089"/>
      <c r="AI31" s="1089"/>
      <c r="AJ31" s="1090"/>
      <c r="AK31" s="1031">
        <v>140</v>
      </c>
      <c r="AL31" s="1022"/>
      <c r="AM31" s="1022"/>
      <c r="AN31" s="1022"/>
      <c r="AO31" s="1022"/>
      <c r="AP31" s="1022">
        <v>1126</v>
      </c>
      <c r="AQ31" s="1022"/>
      <c r="AR31" s="1022"/>
      <c r="AS31" s="1022"/>
      <c r="AT31" s="1022"/>
      <c r="AU31" s="1022" t="s">
        <v>346</v>
      </c>
      <c r="AV31" s="1022"/>
      <c r="AW31" s="1022"/>
      <c r="AX31" s="1022"/>
      <c r="AY31" s="1022"/>
      <c r="AZ31" s="1093" t="s">
        <v>346</v>
      </c>
      <c r="BA31" s="1093"/>
      <c r="BB31" s="1093"/>
      <c r="BC31" s="1093"/>
      <c r="BD31" s="1093"/>
      <c r="BE31" s="1077" t="s">
        <v>351</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352</v>
      </c>
      <c r="C32" s="1083"/>
      <c r="D32" s="1083"/>
      <c r="E32" s="1083"/>
      <c r="F32" s="1083"/>
      <c r="G32" s="1083"/>
      <c r="H32" s="1083"/>
      <c r="I32" s="1083"/>
      <c r="J32" s="1083"/>
      <c r="K32" s="1083"/>
      <c r="L32" s="1083"/>
      <c r="M32" s="1083"/>
      <c r="N32" s="1083"/>
      <c r="O32" s="1083"/>
      <c r="P32" s="1084"/>
      <c r="Q32" s="1094">
        <v>567</v>
      </c>
      <c r="R32" s="1095"/>
      <c r="S32" s="1095"/>
      <c r="T32" s="1095"/>
      <c r="U32" s="1095"/>
      <c r="V32" s="1095">
        <v>552</v>
      </c>
      <c r="W32" s="1095"/>
      <c r="X32" s="1095"/>
      <c r="Y32" s="1095"/>
      <c r="Z32" s="1095"/>
      <c r="AA32" s="1095">
        <v>15</v>
      </c>
      <c r="AB32" s="1095"/>
      <c r="AC32" s="1095"/>
      <c r="AD32" s="1095"/>
      <c r="AE32" s="1096"/>
      <c r="AF32" s="1088">
        <v>530</v>
      </c>
      <c r="AG32" s="1089"/>
      <c r="AH32" s="1089"/>
      <c r="AI32" s="1089"/>
      <c r="AJ32" s="1090"/>
      <c r="AK32" s="1031">
        <v>27</v>
      </c>
      <c r="AL32" s="1022"/>
      <c r="AM32" s="1022"/>
      <c r="AN32" s="1022"/>
      <c r="AO32" s="1022"/>
      <c r="AP32" s="1022">
        <v>2595</v>
      </c>
      <c r="AQ32" s="1022"/>
      <c r="AR32" s="1022"/>
      <c r="AS32" s="1022"/>
      <c r="AT32" s="1022"/>
      <c r="AU32" s="1022">
        <v>112</v>
      </c>
      <c r="AV32" s="1022"/>
      <c r="AW32" s="1022"/>
      <c r="AX32" s="1022"/>
      <c r="AY32" s="1022"/>
      <c r="AZ32" s="1093" t="s">
        <v>329</v>
      </c>
      <c r="BA32" s="1093"/>
      <c r="BB32" s="1093"/>
      <c r="BC32" s="1093"/>
      <c r="BD32" s="1093"/>
      <c r="BE32" s="1077" t="s">
        <v>353</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t="s">
        <v>354</v>
      </c>
      <c r="C33" s="1083"/>
      <c r="D33" s="1083"/>
      <c r="E33" s="1083"/>
      <c r="F33" s="1083"/>
      <c r="G33" s="1083"/>
      <c r="H33" s="1083"/>
      <c r="I33" s="1083"/>
      <c r="J33" s="1083"/>
      <c r="K33" s="1083"/>
      <c r="L33" s="1083"/>
      <c r="M33" s="1083"/>
      <c r="N33" s="1083"/>
      <c r="O33" s="1083"/>
      <c r="P33" s="1084"/>
      <c r="Q33" s="1094">
        <v>1316</v>
      </c>
      <c r="R33" s="1095"/>
      <c r="S33" s="1095"/>
      <c r="T33" s="1095"/>
      <c r="U33" s="1095"/>
      <c r="V33" s="1095">
        <v>1290</v>
      </c>
      <c r="W33" s="1095"/>
      <c r="X33" s="1095"/>
      <c r="Y33" s="1095"/>
      <c r="Z33" s="1095"/>
      <c r="AA33" s="1095">
        <v>26</v>
      </c>
      <c r="AB33" s="1095"/>
      <c r="AC33" s="1095"/>
      <c r="AD33" s="1095"/>
      <c r="AE33" s="1096"/>
      <c r="AF33" s="1088">
        <v>26</v>
      </c>
      <c r="AG33" s="1089"/>
      <c r="AH33" s="1089"/>
      <c r="AI33" s="1089"/>
      <c r="AJ33" s="1090"/>
      <c r="AK33" s="1031">
        <v>584</v>
      </c>
      <c r="AL33" s="1022"/>
      <c r="AM33" s="1022"/>
      <c r="AN33" s="1022"/>
      <c r="AO33" s="1022"/>
      <c r="AP33" s="1022">
        <v>9860</v>
      </c>
      <c r="AQ33" s="1022"/>
      <c r="AR33" s="1022"/>
      <c r="AS33" s="1022"/>
      <c r="AT33" s="1022"/>
      <c r="AU33" s="1022">
        <v>9475</v>
      </c>
      <c r="AV33" s="1022"/>
      <c r="AW33" s="1022"/>
      <c r="AX33" s="1022"/>
      <c r="AY33" s="1022"/>
      <c r="AZ33" s="1093" t="s">
        <v>355</v>
      </c>
      <c r="BA33" s="1093"/>
      <c r="BB33" s="1093"/>
      <c r="BC33" s="1093"/>
      <c r="BD33" s="1093"/>
      <c r="BE33" s="1077" t="s">
        <v>356</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t="s">
        <v>357</v>
      </c>
      <c r="C34" s="1083"/>
      <c r="D34" s="1083"/>
      <c r="E34" s="1083"/>
      <c r="F34" s="1083"/>
      <c r="G34" s="1083"/>
      <c r="H34" s="1083"/>
      <c r="I34" s="1083"/>
      <c r="J34" s="1083"/>
      <c r="K34" s="1083"/>
      <c r="L34" s="1083"/>
      <c r="M34" s="1083"/>
      <c r="N34" s="1083"/>
      <c r="O34" s="1083"/>
      <c r="P34" s="1084"/>
      <c r="Q34" s="1094">
        <v>445</v>
      </c>
      <c r="R34" s="1095"/>
      <c r="S34" s="1095"/>
      <c r="T34" s="1095"/>
      <c r="U34" s="1095"/>
      <c r="V34" s="1095">
        <v>437</v>
      </c>
      <c r="W34" s="1095"/>
      <c r="X34" s="1095"/>
      <c r="Y34" s="1095"/>
      <c r="Z34" s="1095"/>
      <c r="AA34" s="1095">
        <v>7</v>
      </c>
      <c r="AB34" s="1095"/>
      <c r="AC34" s="1095"/>
      <c r="AD34" s="1095"/>
      <c r="AE34" s="1096"/>
      <c r="AF34" s="1088">
        <v>7</v>
      </c>
      <c r="AG34" s="1089"/>
      <c r="AH34" s="1089"/>
      <c r="AI34" s="1089"/>
      <c r="AJ34" s="1090"/>
      <c r="AK34" s="1031">
        <v>236</v>
      </c>
      <c r="AL34" s="1022"/>
      <c r="AM34" s="1022"/>
      <c r="AN34" s="1022"/>
      <c r="AO34" s="1022"/>
      <c r="AP34" s="1022">
        <v>2905</v>
      </c>
      <c r="AQ34" s="1022"/>
      <c r="AR34" s="1022"/>
      <c r="AS34" s="1022"/>
      <c r="AT34" s="1022"/>
      <c r="AU34" s="1022">
        <v>2865</v>
      </c>
      <c r="AV34" s="1022"/>
      <c r="AW34" s="1022"/>
      <c r="AX34" s="1022"/>
      <c r="AY34" s="1022"/>
      <c r="AZ34" s="1093" t="s">
        <v>358</v>
      </c>
      <c r="BA34" s="1093"/>
      <c r="BB34" s="1093"/>
      <c r="BC34" s="1093"/>
      <c r="BD34" s="1093"/>
      <c r="BE34" s="1077" t="s">
        <v>356</v>
      </c>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359</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331</v>
      </c>
      <c r="B63" s="995" t="s">
        <v>360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1118</v>
      </c>
      <c r="AG63" s="1010"/>
      <c r="AH63" s="1010"/>
      <c r="AI63" s="1010"/>
      <c r="AJ63" s="1075"/>
      <c r="AK63" s="1076"/>
      <c r="AL63" s="1014"/>
      <c r="AM63" s="1014"/>
      <c r="AN63" s="1014"/>
      <c r="AO63" s="1014"/>
      <c r="AP63" s="1010">
        <f>SUM(AP28:AT34)</f>
        <v>16500</v>
      </c>
      <c r="AQ63" s="1010"/>
      <c r="AR63" s="1010"/>
      <c r="AS63" s="1010"/>
      <c r="AT63" s="1010"/>
      <c r="AU63" s="1010">
        <v>12461</v>
      </c>
      <c r="AV63" s="1010"/>
      <c r="AW63" s="1010"/>
      <c r="AX63" s="1010"/>
      <c r="AY63" s="1010"/>
      <c r="AZ63" s="1070"/>
      <c r="BA63" s="1070"/>
      <c r="BB63" s="1070"/>
      <c r="BC63" s="1070"/>
      <c r="BD63" s="1070"/>
      <c r="BE63" s="1011"/>
      <c r="BF63" s="1011"/>
      <c r="BG63" s="1011"/>
      <c r="BH63" s="1011"/>
      <c r="BI63" s="1012"/>
      <c r="BJ63" s="1071" t="s">
        <v>361</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362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363</v>
      </c>
      <c r="B66" s="1047"/>
      <c r="C66" s="1047"/>
      <c r="D66" s="1047"/>
      <c r="E66" s="1047"/>
      <c r="F66" s="1047"/>
      <c r="G66" s="1047"/>
      <c r="H66" s="1047"/>
      <c r="I66" s="1047"/>
      <c r="J66" s="1047"/>
      <c r="K66" s="1047"/>
      <c r="L66" s="1047"/>
      <c r="M66" s="1047"/>
      <c r="N66" s="1047"/>
      <c r="O66" s="1047"/>
      <c r="P66" s="1048"/>
      <c r="Q66" s="1052" t="s">
        <v>335</v>
      </c>
      <c r="R66" s="1053"/>
      <c r="S66" s="1053"/>
      <c r="T66" s="1053"/>
      <c r="U66" s="1054"/>
      <c r="V66" s="1052" t="s">
        <v>336</v>
      </c>
      <c r="W66" s="1053"/>
      <c r="X66" s="1053"/>
      <c r="Y66" s="1053"/>
      <c r="Z66" s="1054"/>
      <c r="AA66" s="1052" t="s">
        <v>364</v>
      </c>
      <c r="AB66" s="1053"/>
      <c r="AC66" s="1053"/>
      <c r="AD66" s="1053"/>
      <c r="AE66" s="1054"/>
      <c r="AF66" s="1058" t="s">
        <v>365</v>
      </c>
      <c r="AG66" s="1059"/>
      <c r="AH66" s="1059"/>
      <c r="AI66" s="1059"/>
      <c r="AJ66" s="1060"/>
      <c r="AK66" s="1052" t="s">
        <v>340</v>
      </c>
      <c r="AL66" s="1047"/>
      <c r="AM66" s="1047"/>
      <c r="AN66" s="1047"/>
      <c r="AO66" s="1048"/>
      <c r="AP66" s="1052" t="s">
        <v>366</v>
      </c>
      <c r="AQ66" s="1053"/>
      <c r="AR66" s="1053"/>
      <c r="AS66" s="1053"/>
      <c r="AT66" s="1054"/>
      <c r="AU66" s="1052" t="s">
        <v>367</v>
      </c>
      <c r="AV66" s="1053"/>
      <c r="AW66" s="1053"/>
      <c r="AX66" s="1053"/>
      <c r="AY66" s="1054"/>
      <c r="AZ66" s="1052" t="s">
        <v>317</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368</v>
      </c>
      <c r="C68" s="1037"/>
      <c r="D68" s="1037"/>
      <c r="E68" s="1037"/>
      <c r="F68" s="1037"/>
      <c r="G68" s="1037"/>
      <c r="H68" s="1037"/>
      <c r="I68" s="1037"/>
      <c r="J68" s="1037"/>
      <c r="K68" s="1037"/>
      <c r="L68" s="1037"/>
      <c r="M68" s="1037"/>
      <c r="N68" s="1037"/>
      <c r="O68" s="1037"/>
      <c r="P68" s="1038"/>
      <c r="Q68" s="1039">
        <v>8789</v>
      </c>
      <c r="R68" s="1033"/>
      <c r="S68" s="1033"/>
      <c r="T68" s="1033"/>
      <c r="U68" s="1033"/>
      <c r="V68" s="1033">
        <v>8666</v>
      </c>
      <c r="W68" s="1033"/>
      <c r="X68" s="1033"/>
      <c r="Y68" s="1033"/>
      <c r="Z68" s="1033"/>
      <c r="AA68" s="1033">
        <v>124</v>
      </c>
      <c r="AB68" s="1033"/>
      <c r="AC68" s="1033"/>
      <c r="AD68" s="1033"/>
      <c r="AE68" s="1033"/>
      <c r="AF68" s="1033">
        <v>124</v>
      </c>
      <c r="AG68" s="1033"/>
      <c r="AH68" s="1033"/>
      <c r="AI68" s="1033"/>
      <c r="AJ68" s="1033"/>
      <c r="AK68" s="1033">
        <v>338</v>
      </c>
      <c r="AL68" s="1033"/>
      <c r="AM68" s="1033"/>
      <c r="AN68" s="1033"/>
      <c r="AO68" s="1033"/>
      <c r="AP68" s="1033" t="s">
        <v>355</v>
      </c>
      <c r="AQ68" s="1033"/>
      <c r="AR68" s="1033"/>
      <c r="AS68" s="1033"/>
      <c r="AT68" s="1033"/>
      <c r="AU68" s="1033" t="s">
        <v>355</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369</v>
      </c>
      <c r="C69" s="1026"/>
      <c r="D69" s="1026"/>
      <c r="E69" s="1026"/>
      <c r="F69" s="1026"/>
      <c r="G69" s="1026"/>
      <c r="H69" s="1026"/>
      <c r="I69" s="1026"/>
      <c r="J69" s="1026"/>
      <c r="K69" s="1026"/>
      <c r="L69" s="1026"/>
      <c r="M69" s="1026"/>
      <c r="N69" s="1026"/>
      <c r="O69" s="1026"/>
      <c r="P69" s="1027"/>
      <c r="Q69" s="1028">
        <v>107</v>
      </c>
      <c r="R69" s="1022"/>
      <c r="S69" s="1022"/>
      <c r="T69" s="1022"/>
      <c r="U69" s="1022"/>
      <c r="V69" s="1022">
        <v>88</v>
      </c>
      <c r="W69" s="1022"/>
      <c r="X69" s="1022"/>
      <c r="Y69" s="1022"/>
      <c r="Z69" s="1022"/>
      <c r="AA69" s="1022">
        <v>19</v>
      </c>
      <c r="AB69" s="1022"/>
      <c r="AC69" s="1022"/>
      <c r="AD69" s="1022"/>
      <c r="AE69" s="1022"/>
      <c r="AF69" s="1022">
        <v>19</v>
      </c>
      <c r="AG69" s="1022"/>
      <c r="AH69" s="1022"/>
      <c r="AI69" s="1022"/>
      <c r="AJ69" s="1022"/>
      <c r="AK69" s="1022" t="s">
        <v>346</v>
      </c>
      <c r="AL69" s="1022"/>
      <c r="AM69" s="1022"/>
      <c r="AN69" s="1022"/>
      <c r="AO69" s="1022"/>
      <c r="AP69" s="1022" t="s">
        <v>346</v>
      </c>
      <c r="AQ69" s="1022"/>
      <c r="AR69" s="1022"/>
      <c r="AS69" s="1022"/>
      <c r="AT69" s="1022"/>
      <c r="AU69" s="1022" t="s">
        <v>346</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370</v>
      </c>
      <c r="C70" s="1026"/>
      <c r="D70" s="1026"/>
      <c r="E70" s="1026"/>
      <c r="F70" s="1026"/>
      <c r="G70" s="1026"/>
      <c r="H70" s="1026"/>
      <c r="I70" s="1026"/>
      <c r="J70" s="1026"/>
      <c r="K70" s="1026"/>
      <c r="L70" s="1026"/>
      <c r="M70" s="1026"/>
      <c r="N70" s="1026"/>
      <c r="O70" s="1026"/>
      <c r="P70" s="1027"/>
      <c r="Q70" s="1028">
        <v>165</v>
      </c>
      <c r="R70" s="1022"/>
      <c r="S70" s="1022"/>
      <c r="T70" s="1022"/>
      <c r="U70" s="1022"/>
      <c r="V70" s="1022">
        <v>144</v>
      </c>
      <c r="W70" s="1022"/>
      <c r="X70" s="1022"/>
      <c r="Y70" s="1022"/>
      <c r="Z70" s="1022"/>
      <c r="AA70" s="1022">
        <v>22</v>
      </c>
      <c r="AB70" s="1022"/>
      <c r="AC70" s="1022"/>
      <c r="AD70" s="1022"/>
      <c r="AE70" s="1022"/>
      <c r="AF70" s="1022">
        <v>22</v>
      </c>
      <c r="AG70" s="1022"/>
      <c r="AH70" s="1022"/>
      <c r="AI70" s="1022"/>
      <c r="AJ70" s="1022"/>
      <c r="AK70" s="1022">
        <v>35</v>
      </c>
      <c r="AL70" s="1022"/>
      <c r="AM70" s="1022"/>
      <c r="AN70" s="1022"/>
      <c r="AO70" s="1022"/>
      <c r="AP70" s="1022" t="s">
        <v>346</v>
      </c>
      <c r="AQ70" s="1022"/>
      <c r="AR70" s="1022"/>
      <c r="AS70" s="1022"/>
      <c r="AT70" s="1022"/>
      <c r="AU70" s="1022" t="s">
        <v>346</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371</v>
      </c>
      <c r="C71" s="1026"/>
      <c r="D71" s="1026"/>
      <c r="E71" s="1026"/>
      <c r="F71" s="1026"/>
      <c r="G71" s="1026"/>
      <c r="H71" s="1026"/>
      <c r="I71" s="1026"/>
      <c r="J71" s="1026"/>
      <c r="K71" s="1026"/>
      <c r="L71" s="1026"/>
      <c r="M71" s="1026"/>
      <c r="N71" s="1026"/>
      <c r="O71" s="1026"/>
      <c r="P71" s="1027"/>
      <c r="Q71" s="1028">
        <v>540</v>
      </c>
      <c r="R71" s="1022"/>
      <c r="S71" s="1022"/>
      <c r="T71" s="1022"/>
      <c r="U71" s="1022"/>
      <c r="V71" s="1022">
        <v>483</v>
      </c>
      <c r="W71" s="1022"/>
      <c r="X71" s="1022"/>
      <c r="Y71" s="1022"/>
      <c r="Z71" s="1022"/>
      <c r="AA71" s="1022">
        <v>57</v>
      </c>
      <c r="AB71" s="1022"/>
      <c r="AC71" s="1022"/>
      <c r="AD71" s="1022"/>
      <c r="AE71" s="1022"/>
      <c r="AF71" s="1022">
        <v>57</v>
      </c>
      <c r="AG71" s="1022"/>
      <c r="AH71" s="1022"/>
      <c r="AI71" s="1022"/>
      <c r="AJ71" s="1022"/>
      <c r="AK71" s="1022" t="s">
        <v>372</v>
      </c>
      <c r="AL71" s="1022"/>
      <c r="AM71" s="1022"/>
      <c r="AN71" s="1022"/>
      <c r="AO71" s="1022"/>
      <c r="AP71" s="1022" t="s">
        <v>355</v>
      </c>
      <c r="AQ71" s="1022"/>
      <c r="AR71" s="1022"/>
      <c r="AS71" s="1022"/>
      <c r="AT71" s="1022"/>
      <c r="AU71" s="1022" t="s">
        <v>346</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373</v>
      </c>
      <c r="C72" s="1026"/>
      <c r="D72" s="1026"/>
      <c r="E72" s="1026"/>
      <c r="F72" s="1026"/>
      <c r="G72" s="1026"/>
      <c r="H72" s="1026"/>
      <c r="I72" s="1026"/>
      <c r="J72" s="1026"/>
      <c r="K72" s="1026"/>
      <c r="L72" s="1026"/>
      <c r="M72" s="1026"/>
      <c r="N72" s="1026"/>
      <c r="O72" s="1026"/>
      <c r="P72" s="1027"/>
      <c r="Q72" s="1028">
        <v>152923</v>
      </c>
      <c r="R72" s="1022"/>
      <c r="S72" s="1022"/>
      <c r="T72" s="1022"/>
      <c r="U72" s="1022"/>
      <c r="V72" s="1022">
        <v>149406</v>
      </c>
      <c r="W72" s="1022"/>
      <c r="X72" s="1022"/>
      <c r="Y72" s="1022"/>
      <c r="Z72" s="1022"/>
      <c r="AA72" s="1022">
        <v>3517</v>
      </c>
      <c r="AB72" s="1022"/>
      <c r="AC72" s="1022"/>
      <c r="AD72" s="1022"/>
      <c r="AE72" s="1022"/>
      <c r="AF72" s="1022">
        <v>3517</v>
      </c>
      <c r="AG72" s="1022"/>
      <c r="AH72" s="1022"/>
      <c r="AI72" s="1022"/>
      <c r="AJ72" s="1022"/>
      <c r="AK72" s="1022">
        <v>1563</v>
      </c>
      <c r="AL72" s="1022"/>
      <c r="AM72" s="1022"/>
      <c r="AN72" s="1022"/>
      <c r="AO72" s="1022"/>
      <c r="AP72" s="1022" t="s">
        <v>355</v>
      </c>
      <c r="AQ72" s="1022"/>
      <c r="AR72" s="1022"/>
      <c r="AS72" s="1022"/>
      <c r="AT72" s="1022"/>
      <c r="AU72" s="1022" t="s">
        <v>355</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374</v>
      </c>
      <c r="C73" s="1026"/>
      <c r="D73" s="1026"/>
      <c r="E73" s="1026"/>
      <c r="F73" s="1026"/>
      <c r="G73" s="1026"/>
      <c r="H73" s="1026"/>
      <c r="I73" s="1026"/>
      <c r="J73" s="1026"/>
      <c r="K73" s="1026"/>
      <c r="L73" s="1026"/>
      <c r="M73" s="1026"/>
      <c r="N73" s="1026"/>
      <c r="O73" s="1026"/>
      <c r="P73" s="1027"/>
      <c r="Q73" s="1028">
        <v>1018</v>
      </c>
      <c r="R73" s="1022"/>
      <c r="S73" s="1022"/>
      <c r="T73" s="1022"/>
      <c r="U73" s="1022"/>
      <c r="V73" s="1022">
        <v>944</v>
      </c>
      <c r="W73" s="1022"/>
      <c r="X73" s="1022"/>
      <c r="Y73" s="1022"/>
      <c r="Z73" s="1022"/>
      <c r="AA73" s="1022">
        <f>Q73-V73</f>
        <v>74</v>
      </c>
      <c r="AB73" s="1022"/>
      <c r="AC73" s="1022"/>
      <c r="AD73" s="1022"/>
      <c r="AE73" s="1022"/>
      <c r="AF73" s="1022">
        <v>74</v>
      </c>
      <c r="AG73" s="1022"/>
      <c r="AH73" s="1022"/>
      <c r="AI73" s="1022"/>
      <c r="AJ73" s="1022"/>
      <c r="AK73" s="1022">
        <v>32</v>
      </c>
      <c r="AL73" s="1022"/>
      <c r="AM73" s="1022"/>
      <c r="AN73" s="1022"/>
      <c r="AO73" s="1022"/>
      <c r="AP73" s="1022">
        <v>90</v>
      </c>
      <c r="AQ73" s="1022"/>
      <c r="AR73" s="1022"/>
      <c r="AS73" s="1022"/>
      <c r="AT73" s="1022"/>
      <c r="AU73" s="1022">
        <v>13</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375</v>
      </c>
      <c r="C74" s="1026"/>
      <c r="D74" s="1026"/>
      <c r="E74" s="1026"/>
      <c r="F74" s="1026"/>
      <c r="G74" s="1026"/>
      <c r="H74" s="1026"/>
      <c r="I74" s="1026"/>
      <c r="J74" s="1026"/>
      <c r="K74" s="1026"/>
      <c r="L74" s="1026"/>
      <c r="M74" s="1026"/>
      <c r="N74" s="1026"/>
      <c r="O74" s="1026"/>
      <c r="P74" s="1027"/>
      <c r="Q74" s="1028">
        <v>13462</v>
      </c>
      <c r="R74" s="1022"/>
      <c r="S74" s="1022"/>
      <c r="T74" s="1022"/>
      <c r="U74" s="1022"/>
      <c r="V74" s="1022">
        <v>13224</v>
      </c>
      <c r="W74" s="1022"/>
      <c r="X74" s="1022"/>
      <c r="Y74" s="1022"/>
      <c r="Z74" s="1022"/>
      <c r="AA74" s="1022">
        <f t="shared" ref="AA74:AA75" si="0">Q74-V74</f>
        <v>238</v>
      </c>
      <c r="AB74" s="1022"/>
      <c r="AC74" s="1022"/>
      <c r="AD74" s="1022"/>
      <c r="AE74" s="1022"/>
      <c r="AF74" s="1022">
        <v>238</v>
      </c>
      <c r="AG74" s="1022"/>
      <c r="AH74" s="1022"/>
      <c r="AI74" s="1022"/>
      <c r="AJ74" s="1022"/>
      <c r="AK74" s="1022" t="s">
        <v>346</v>
      </c>
      <c r="AL74" s="1022"/>
      <c r="AM74" s="1022"/>
      <c r="AN74" s="1022"/>
      <c r="AO74" s="1022"/>
      <c r="AP74" s="1022" t="s">
        <v>372</v>
      </c>
      <c r="AQ74" s="1022"/>
      <c r="AR74" s="1022"/>
      <c r="AS74" s="1022"/>
      <c r="AT74" s="1022"/>
      <c r="AU74" s="1022" t="s">
        <v>355</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376</v>
      </c>
      <c r="C75" s="1026"/>
      <c r="D75" s="1026"/>
      <c r="E75" s="1026"/>
      <c r="F75" s="1026"/>
      <c r="G75" s="1026"/>
      <c r="H75" s="1026"/>
      <c r="I75" s="1026"/>
      <c r="J75" s="1026"/>
      <c r="K75" s="1026"/>
      <c r="L75" s="1026"/>
      <c r="M75" s="1026"/>
      <c r="N75" s="1026"/>
      <c r="O75" s="1026"/>
      <c r="P75" s="1027"/>
      <c r="Q75" s="1029">
        <v>135</v>
      </c>
      <c r="R75" s="1030"/>
      <c r="S75" s="1030"/>
      <c r="T75" s="1030"/>
      <c r="U75" s="1031"/>
      <c r="V75" s="1032">
        <v>96</v>
      </c>
      <c r="W75" s="1030"/>
      <c r="X75" s="1030"/>
      <c r="Y75" s="1030"/>
      <c r="Z75" s="1031"/>
      <c r="AA75" s="1022">
        <f t="shared" si="0"/>
        <v>39</v>
      </c>
      <c r="AB75" s="1022"/>
      <c r="AC75" s="1022"/>
      <c r="AD75" s="1022"/>
      <c r="AE75" s="1022"/>
      <c r="AF75" s="1032">
        <v>39</v>
      </c>
      <c r="AG75" s="1030"/>
      <c r="AH75" s="1030"/>
      <c r="AI75" s="1030"/>
      <c r="AJ75" s="1031"/>
      <c r="AK75" s="1032" t="s">
        <v>372</v>
      </c>
      <c r="AL75" s="1030"/>
      <c r="AM75" s="1030"/>
      <c r="AN75" s="1030"/>
      <c r="AO75" s="1031"/>
      <c r="AP75" s="1032">
        <v>420</v>
      </c>
      <c r="AQ75" s="1030"/>
      <c r="AR75" s="1030"/>
      <c r="AS75" s="1030"/>
      <c r="AT75" s="1031"/>
      <c r="AU75" s="1032" t="s">
        <v>377</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331</v>
      </c>
      <c r="B88" s="995" t="s">
        <v>378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SUM(AF68:AJ75)</f>
        <v>4090</v>
      </c>
      <c r="AG88" s="1010"/>
      <c r="AH88" s="1010"/>
      <c r="AI88" s="1010"/>
      <c r="AJ88" s="1010"/>
      <c r="AK88" s="1014"/>
      <c r="AL88" s="1014"/>
      <c r="AM88" s="1014"/>
      <c r="AN88" s="1014"/>
      <c r="AO88" s="1014"/>
      <c r="AP88" s="1010">
        <f>SUM(AP68:AT75)</f>
        <v>510</v>
      </c>
      <c r="AQ88" s="1010"/>
      <c r="AR88" s="1010"/>
      <c r="AS88" s="1010"/>
      <c r="AT88" s="1010"/>
      <c r="AU88" s="1010">
        <f>SUM(AU68:AY75)</f>
        <v>13</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995" t="s">
        <v>379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CR7</f>
        <v>20</v>
      </c>
      <c r="CS102" s="1002"/>
      <c r="CT102" s="1002"/>
      <c r="CU102" s="1002"/>
      <c r="CV102" s="1003"/>
      <c r="CW102" s="1001" t="s">
        <v>380</v>
      </c>
      <c r="CX102" s="1002"/>
      <c r="CY102" s="1002"/>
      <c r="CZ102" s="1002"/>
      <c r="DA102" s="1003"/>
      <c r="DB102" s="1001" t="s">
        <v>380</v>
      </c>
      <c r="DC102" s="1002"/>
      <c r="DD102" s="1002"/>
      <c r="DE102" s="1002"/>
      <c r="DF102" s="1003"/>
      <c r="DG102" s="1001" t="s">
        <v>380</v>
      </c>
      <c r="DH102" s="1002"/>
      <c r="DI102" s="1002"/>
      <c r="DJ102" s="1002"/>
      <c r="DK102" s="1003"/>
      <c r="DL102" s="1001" t="s">
        <v>380</v>
      </c>
      <c r="DM102" s="1002"/>
      <c r="DN102" s="1002"/>
      <c r="DO102" s="1002"/>
      <c r="DP102" s="1003"/>
      <c r="DQ102" s="1001" t="s">
        <v>380</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381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382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385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386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387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388</v>
      </c>
      <c r="AB109" s="945"/>
      <c r="AC109" s="945"/>
      <c r="AD109" s="945"/>
      <c r="AE109" s="946"/>
      <c r="AF109" s="947" t="s">
        <v>247</v>
      </c>
      <c r="AG109" s="945"/>
      <c r="AH109" s="945"/>
      <c r="AI109" s="945"/>
      <c r="AJ109" s="946"/>
      <c r="AK109" s="947" t="s">
        <v>246</v>
      </c>
      <c r="AL109" s="945"/>
      <c r="AM109" s="945"/>
      <c r="AN109" s="945"/>
      <c r="AO109" s="946"/>
      <c r="AP109" s="947" t="s">
        <v>389</v>
      </c>
      <c r="AQ109" s="945"/>
      <c r="AR109" s="945"/>
      <c r="AS109" s="945"/>
      <c r="AT109" s="976"/>
      <c r="AU109" s="944" t="s">
        <v>387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388</v>
      </c>
      <c r="BR109" s="945"/>
      <c r="BS109" s="945"/>
      <c r="BT109" s="945"/>
      <c r="BU109" s="946"/>
      <c r="BV109" s="947" t="s">
        <v>247</v>
      </c>
      <c r="BW109" s="945"/>
      <c r="BX109" s="945"/>
      <c r="BY109" s="945"/>
      <c r="BZ109" s="946"/>
      <c r="CA109" s="947" t="s">
        <v>246</v>
      </c>
      <c r="CB109" s="945"/>
      <c r="CC109" s="945"/>
      <c r="CD109" s="945"/>
      <c r="CE109" s="946"/>
      <c r="CF109" s="983" t="s">
        <v>389</v>
      </c>
      <c r="CG109" s="983"/>
      <c r="CH109" s="983"/>
      <c r="CI109" s="983"/>
      <c r="CJ109" s="983"/>
      <c r="CK109" s="947" t="s">
        <v>390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388</v>
      </c>
      <c r="DH109" s="945"/>
      <c r="DI109" s="945"/>
      <c r="DJ109" s="945"/>
      <c r="DK109" s="946"/>
      <c r="DL109" s="947" t="s">
        <v>247</v>
      </c>
      <c r="DM109" s="945"/>
      <c r="DN109" s="945"/>
      <c r="DO109" s="945"/>
      <c r="DP109" s="946"/>
      <c r="DQ109" s="947" t="s">
        <v>246</v>
      </c>
      <c r="DR109" s="945"/>
      <c r="DS109" s="945"/>
      <c r="DT109" s="945"/>
      <c r="DU109" s="946"/>
      <c r="DV109" s="947" t="s">
        <v>389</v>
      </c>
      <c r="DW109" s="945"/>
      <c r="DX109" s="945"/>
      <c r="DY109" s="945"/>
      <c r="DZ109" s="976"/>
    </row>
    <row r="110" spans="1:131" s="102" customFormat="1" ht="26.25" customHeight="1" x14ac:dyDescent="0.15">
      <c r="A110" s="849" t="s">
        <v>391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1904244</v>
      </c>
      <c r="AB110" s="938"/>
      <c r="AC110" s="938"/>
      <c r="AD110" s="938"/>
      <c r="AE110" s="939"/>
      <c r="AF110" s="940">
        <v>1786364</v>
      </c>
      <c r="AG110" s="938"/>
      <c r="AH110" s="938"/>
      <c r="AI110" s="938"/>
      <c r="AJ110" s="939"/>
      <c r="AK110" s="940">
        <v>1636399</v>
      </c>
      <c r="AL110" s="938"/>
      <c r="AM110" s="938"/>
      <c r="AN110" s="938"/>
      <c r="AO110" s="939"/>
      <c r="AP110" s="941">
        <v>22.6</v>
      </c>
      <c r="AQ110" s="942"/>
      <c r="AR110" s="942"/>
      <c r="AS110" s="942"/>
      <c r="AT110" s="943"/>
      <c r="AU110" s="977" t="s">
        <v>392</v>
      </c>
      <c r="AV110" s="978"/>
      <c r="AW110" s="978"/>
      <c r="AX110" s="978"/>
      <c r="AY110" s="978"/>
      <c r="AZ110" s="903" t="s">
        <v>393</v>
      </c>
      <c r="BA110" s="850"/>
      <c r="BB110" s="850"/>
      <c r="BC110" s="850"/>
      <c r="BD110" s="850"/>
      <c r="BE110" s="850"/>
      <c r="BF110" s="850"/>
      <c r="BG110" s="850"/>
      <c r="BH110" s="850"/>
      <c r="BI110" s="850"/>
      <c r="BJ110" s="850"/>
      <c r="BK110" s="850"/>
      <c r="BL110" s="850"/>
      <c r="BM110" s="850"/>
      <c r="BN110" s="850"/>
      <c r="BO110" s="850"/>
      <c r="BP110" s="851"/>
      <c r="BQ110" s="904">
        <v>16204967</v>
      </c>
      <c r="BR110" s="885"/>
      <c r="BS110" s="885"/>
      <c r="BT110" s="885"/>
      <c r="BU110" s="885"/>
      <c r="BV110" s="885">
        <v>15125599</v>
      </c>
      <c r="BW110" s="885"/>
      <c r="BX110" s="885"/>
      <c r="BY110" s="885"/>
      <c r="BZ110" s="885"/>
      <c r="CA110" s="885">
        <v>14478021</v>
      </c>
      <c r="CB110" s="885"/>
      <c r="CC110" s="885"/>
      <c r="CD110" s="885"/>
      <c r="CE110" s="885"/>
      <c r="CF110" s="909">
        <v>199.7</v>
      </c>
      <c r="CG110" s="910"/>
      <c r="CH110" s="910"/>
      <c r="CI110" s="910"/>
      <c r="CJ110" s="910"/>
      <c r="CK110" s="973" t="s">
        <v>394</v>
      </c>
      <c r="CL110" s="859"/>
      <c r="CM110" s="934" t="s">
        <v>395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396</v>
      </c>
      <c r="DH110" s="885"/>
      <c r="DI110" s="885"/>
      <c r="DJ110" s="885"/>
      <c r="DK110" s="885"/>
      <c r="DL110" s="885" t="s">
        <v>397</v>
      </c>
      <c r="DM110" s="885"/>
      <c r="DN110" s="885"/>
      <c r="DO110" s="885"/>
      <c r="DP110" s="885"/>
      <c r="DQ110" s="885" t="s">
        <v>397</v>
      </c>
      <c r="DR110" s="885"/>
      <c r="DS110" s="885"/>
      <c r="DT110" s="885"/>
      <c r="DU110" s="885"/>
      <c r="DV110" s="886" t="s">
        <v>397</v>
      </c>
      <c r="DW110" s="886"/>
      <c r="DX110" s="886"/>
      <c r="DY110" s="886"/>
      <c r="DZ110" s="887"/>
    </row>
    <row r="111" spans="1:131" s="102" customFormat="1" ht="26.25" customHeight="1" x14ac:dyDescent="0.15">
      <c r="A111" s="814" t="s">
        <v>398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399</v>
      </c>
      <c r="AB111" s="966"/>
      <c r="AC111" s="966"/>
      <c r="AD111" s="966"/>
      <c r="AE111" s="967"/>
      <c r="AF111" s="968" t="s">
        <v>396</v>
      </c>
      <c r="AG111" s="966"/>
      <c r="AH111" s="966"/>
      <c r="AI111" s="966"/>
      <c r="AJ111" s="967"/>
      <c r="AK111" s="968" t="s">
        <v>396</v>
      </c>
      <c r="AL111" s="966"/>
      <c r="AM111" s="966"/>
      <c r="AN111" s="966"/>
      <c r="AO111" s="967"/>
      <c r="AP111" s="969" t="s">
        <v>397</v>
      </c>
      <c r="AQ111" s="970"/>
      <c r="AR111" s="970"/>
      <c r="AS111" s="970"/>
      <c r="AT111" s="971"/>
      <c r="AU111" s="979"/>
      <c r="AV111" s="980"/>
      <c r="AW111" s="980"/>
      <c r="AX111" s="980"/>
      <c r="AY111" s="980"/>
      <c r="AZ111" s="857" t="s">
        <v>400</v>
      </c>
      <c r="BA111" s="790"/>
      <c r="BB111" s="790"/>
      <c r="BC111" s="790"/>
      <c r="BD111" s="790"/>
      <c r="BE111" s="790"/>
      <c r="BF111" s="790"/>
      <c r="BG111" s="790"/>
      <c r="BH111" s="790"/>
      <c r="BI111" s="790"/>
      <c r="BJ111" s="790"/>
      <c r="BK111" s="790"/>
      <c r="BL111" s="790"/>
      <c r="BM111" s="790"/>
      <c r="BN111" s="790"/>
      <c r="BO111" s="790"/>
      <c r="BP111" s="791"/>
      <c r="BQ111" s="829" t="s">
        <v>401</v>
      </c>
      <c r="BR111" s="830"/>
      <c r="BS111" s="830"/>
      <c r="BT111" s="830"/>
      <c r="BU111" s="830"/>
      <c r="BV111" s="830" t="s">
        <v>396</v>
      </c>
      <c r="BW111" s="830"/>
      <c r="BX111" s="830"/>
      <c r="BY111" s="830"/>
      <c r="BZ111" s="830"/>
      <c r="CA111" s="830" t="s">
        <v>397</v>
      </c>
      <c r="CB111" s="830"/>
      <c r="CC111" s="830"/>
      <c r="CD111" s="830"/>
      <c r="CE111" s="830"/>
      <c r="CF111" s="918" t="s">
        <v>399</v>
      </c>
      <c r="CG111" s="919"/>
      <c r="CH111" s="919"/>
      <c r="CI111" s="919"/>
      <c r="CJ111" s="919"/>
      <c r="CK111" s="974"/>
      <c r="CL111" s="861"/>
      <c r="CM111" s="864" t="s">
        <v>402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396</v>
      </c>
      <c r="DH111" s="830"/>
      <c r="DI111" s="830"/>
      <c r="DJ111" s="830"/>
      <c r="DK111" s="830"/>
      <c r="DL111" s="830" t="s">
        <v>397</v>
      </c>
      <c r="DM111" s="830"/>
      <c r="DN111" s="830"/>
      <c r="DO111" s="830"/>
      <c r="DP111" s="830"/>
      <c r="DQ111" s="830" t="s">
        <v>401</v>
      </c>
      <c r="DR111" s="830"/>
      <c r="DS111" s="830"/>
      <c r="DT111" s="830"/>
      <c r="DU111" s="830"/>
      <c r="DV111" s="836" t="s">
        <v>401</v>
      </c>
      <c r="DW111" s="836"/>
      <c r="DX111" s="836"/>
      <c r="DY111" s="836"/>
      <c r="DZ111" s="837"/>
    </row>
    <row r="112" spans="1:131" s="102" customFormat="1" ht="26.25" customHeight="1" x14ac:dyDescent="0.15">
      <c r="A112" s="959" t="s">
        <v>403</v>
      </c>
      <c r="B112" s="960"/>
      <c r="C112" s="790" t="s">
        <v>404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397</v>
      </c>
      <c r="AB112" s="820"/>
      <c r="AC112" s="820"/>
      <c r="AD112" s="820"/>
      <c r="AE112" s="821"/>
      <c r="AF112" s="822" t="s">
        <v>397</v>
      </c>
      <c r="AG112" s="820"/>
      <c r="AH112" s="820"/>
      <c r="AI112" s="820"/>
      <c r="AJ112" s="821"/>
      <c r="AK112" s="822" t="s">
        <v>399</v>
      </c>
      <c r="AL112" s="820"/>
      <c r="AM112" s="820"/>
      <c r="AN112" s="820"/>
      <c r="AO112" s="821"/>
      <c r="AP112" s="867" t="s">
        <v>397</v>
      </c>
      <c r="AQ112" s="868"/>
      <c r="AR112" s="868"/>
      <c r="AS112" s="868"/>
      <c r="AT112" s="869"/>
      <c r="AU112" s="979"/>
      <c r="AV112" s="980"/>
      <c r="AW112" s="980"/>
      <c r="AX112" s="980"/>
      <c r="AY112" s="980"/>
      <c r="AZ112" s="857" t="s">
        <v>405</v>
      </c>
      <c r="BA112" s="790"/>
      <c r="BB112" s="790"/>
      <c r="BC112" s="790"/>
      <c r="BD112" s="790"/>
      <c r="BE112" s="790"/>
      <c r="BF112" s="790"/>
      <c r="BG112" s="790"/>
      <c r="BH112" s="790"/>
      <c r="BI112" s="790"/>
      <c r="BJ112" s="790"/>
      <c r="BK112" s="790"/>
      <c r="BL112" s="790"/>
      <c r="BM112" s="790"/>
      <c r="BN112" s="790"/>
      <c r="BO112" s="790"/>
      <c r="BP112" s="791"/>
      <c r="BQ112" s="829">
        <v>12198460</v>
      </c>
      <c r="BR112" s="830"/>
      <c r="BS112" s="830"/>
      <c r="BT112" s="830"/>
      <c r="BU112" s="830"/>
      <c r="BV112" s="830">
        <v>12419203</v>
      </c>
      <c r="BW112" s="830"/>
      <c r="BX112" s="830"/>
      <c r="BY112" s="830"/>
      <c r="BZ112" s="830"/>
      <c r="CA112" s="830">
        <v>12460816</v>
      </c>
      <c r="CB112" s="830"/>
      <c r="CC112" s="830"/>
      <c r="CD112" s="830"/>
      <c r="CE112" s="830"/>
      <c r="CF112" s="918">
        <v>171.9</v>
      </c>
      <c r="CG112" s="919"/>
      <c r="CH112" s="919"/>
      <c r="CI112" s="919"/>
      <c r="CJ112" s="919"/>
      <c r="CK112" s="974"/>
      <c r="CL112" s="861"/>
      <c r="CM112" s="864" t="s">
        <v>406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399</v>
      </c>
      <c r="DH112" s="830"/>
      <c r="DI112" s="830"/>
      <c r="DJ112" s="830"/>
      <c r="DK112" s="830"/>
      <c r="DL112" s="830" t="s">
        <v>397</v>
      </c>
      <c r="DM112" s="830"/>
      <c r="DN112" s="830"/>
      <c r="DO112" s="830"/>
      <c r="DP112" s="830"/>
      <c r="DQ112" s="830" t="s">
        <v>397</v>
      </c>
      <c r="DR112" s="830"/>
      <c r="DS112" s="830"/>
      <c r="DT112" s="830"/>
      <c r="DU112" s="830"/>
      <c r="DV112" s="836" t="s">
        <v>397</v>
      </c>
      <c r="DW112" s="836"/>
      <c r="DX112" s="836"/>
      <c r="DY112" s="836"/>
      <c r="DZ112" s="837"/>
    </row>
    <row r="113" spans="1:130" s="102" customFormat="1" ht="26.25" customHeight="1" x14ac:dyDescent="0.15">
      <c r="A113" s="961"/>
      <c r="B113" s="962"/>
      <c r="C113" s="790" t="s">
        <v>407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740120</v>
      </c>
      <c r="AB113" s="966"/>
      <c r="AC113" s="966"/>
      <c r="AD113" s="966"/>
      <c r="AE113" s="967"/>
      <c r="AF113" s="968">
        <v>798586</v>
      </c>
      <c r="AG113" s="966"/>
      <c r="AH113" s="966"/>
      <c r="AI113" s="966"/>
      <c r="AJ113" s="967"/>
      <c r="AK113" s="968">
        <v>757178</v>
      </c>
      <c r="AL113" s="966"/>
      <c r="AM113" s="966"/>
      <c r="AN113" s="966"/>
      <c r="AO113" s="967"/>
      <c r="AP113" s="969">
        <v>10.4</v>
      </c>
      <c r="AQ113" s="970"/>
      <c r="AR113" s="970"/>
      <c r="AS113" s="970"/>
      <c r="AT113" s="971"/>
      <c r="AU113" s="979"/>
      <c r="AV113" s="980"/>
      <c r="AW113" s="980"/>
      <c r="AX113" s="980"/>
      <c r="AY113" s="980"/>
      <c r="AZ113" s="857" t="s">
        <v>408</v>
      </c>
      <c r="BA113" s="790"/>
      <c r="BB113" s="790"/>
      <c r="BC113" s="790"/>
      <c r="BD113" s="790"/>
      <c r="BE113" s="790"/>
      <c r="BF113" s="790"/>
      <c r="BG113" s="790"/>
      <c r="BH113" s="790"/>
      <c r="BI113" s="790"/>
      <c r="BJ113" s="790"/>
      <c r="BK113" s="790"/>
      <c r="BL113" s="790"/>
      <c r="BM113" s="790"/>
      <c r="BN113" s="790"/>
      <c r="BO113" s="790"/>
      <c r="BP113" s="791"/>
      <c r="BQ113" s="829">
        <v>30020</v>
      </c>
      <c r="BR113" s="830"/>
      <c r="BS113" s="830"/>
      <c r="BT113" s="830"/>
      <c r="BU113" s="830"/>
      <c r="BV113" s="830">
        <v>21670</v>
      </c>
      <c r="BW113" s="830"/>
      <c r="BX113" s="830"/>
      <c r="BY113" s="830"/>
      <c r="BZ113" s="830"/>
      <c r="CA113" s="830">
        <v>13215</v>
      </c>
      <c r="CB113" s="830"/>
      <c r="CC113" s="830"/>
      <c r="CD113" s="830"/>
      <c r="CE113" s="830"/>
      <c r="CF113" s="918">
        <v>0.2</v>
      </c>
      <c r="CG113" s="919"/>
      <c r="CH113" s="919"/>
      <c r="CI113" s="919"/>
      <c r="CJ113" s="919"/>
      <c r="CK113" s="974"/>
      <c r="CL113" s="861"/>
      <c r="CM113" s="864" t="s">
        <v>409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401</v>
      </c>
      <c r="DH113" s="820"/>
      <c r="DI113" s="820"/>
      <c r="DJ113" s="820"/>
      <c r="DK113" s="821"/>
      <c r="DL113" s="822" t="s">
        <v>397</v>
      </c>
      <c r="DM113" s="820"/>
      <c r="DN113" s="820"/>
      <c r="DO113" s="820"/>
      <c r="DP113" s="821"/>
      <c r="DQ113" s="822" t="s">
        <v>397</v>
      </c>
      <c r="DR113" s="820"/>
      <c r="DS113" s="820"/>
      <c r="DT113" s="820"/>
      <c r="DU113" s="821"/>
      <c r="DV113" s="867" t="s">
        <v>401</v>
      </c>
      <c r="DW113" s="868"/>
      <c r="DX113" s="868"/>
      <c r="DY113" s="868"/>
      <c r="DZ113" s="869"/>
    </row>
    <row r="114" spans="1:130" s="102" customFormat="1" ht="26.25" customHeight="1" x14ac:dyDescent="0.15">
      <c r="A114" s="961"/>
      <c r="B114" s="962"/>
      <c r="C114" s="790" t="s">
        <v>410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12982</v>
      </c>
      <c r="AB114" s="820"/>
      <c r="AC114" s="820"/>
      <c r="AD114" s="820"/>
      <c r="AE114" s="821"/>
      <c r="AF114" s="822">
        <v>8697</v>
      </c>
      <c r="AG114" s="820"/>
      <c r="AH114" s="820"/>
      <c r="AI114" s="820"/>
      <c r="AJ114" s="821"/>
      <c r="AK114" s="822">
        <v>8697</v>
      </c>
      <c r="AL114" s="820"/>
      <c r="AM114" s="820"/>
      <c r="AN114" s="820"/>
      <c r="AO114" s="821"/>
      <c r="AP114" s="867">
        <v>0.1</v>
      </c>
      <c r="AQ114" s="868"/>
      <c r="AR114" s="868"/>
      <c r="AS114" s="868"/>
      <c r="AT114" s="869"/>
      <c r="AU114" s="979"/>
      <c r="AV114" s="980"/>
      <c r="AW114" s="980"/>
      <c r="AX114" s="980"/>
      <c r="AY114" s="980"/>
      <c r="AZ114" s="857" t="s">
        <v>411</v>
      </c>
      <c r="BA114" s="790"/>
      <c r="BB114" s="790"/>
      <c r="BC114" s="790"/>
      <c r="BD114" s="790"/>
      <c r="BE114" s="790"/>
      <c r="BF114" s="790"/>
      <c r="BG114" s="790"/>
      <c r="BH114" s="790"/>
      <c r="BI114" s="790"/>
      <c r="BJ114" s="790"/>
      <c r="BK114" s="790"/>
      <c r="BL114" s="790"/>
      <c r="BM114" s="790"/>
      <c r="BN114" s="790"/>
      <c r="BO114" s="790"/>
      <c r="BP114" s="791"/>
      <c r="BQ114" s="829">
        <v>1726298</v>
      </c>
      <c r="BR114" s="830"/>
      <c r="BS114" s="830"/>
      <c r="BT114" s="830"/>
      <c r="BU114" s="830"/>
      <c r="BV114" s="830">
        <v>1626682</v>
      </c>
      <c r="BW114" s="830"/>
      <c r="BX114" s="830"/>
      <c r="BY114" s="830"/>
      <c r="BZ114" s="830"/>
      <c r="CA114" s="830">
        <v>1585893</v>
      </c>
      <c r="CB114" s="830"/>
      <c r="CC114" s="830"/>
      <c r="CD114" s="830"/>
      <c r="CE114" s="830"/>
      <c r="CF114" s="918">
        <v>21.9</v>
      </c>
      <c r="CG114" s="919"/>
      <c r="CH114" s="919"/>
      <c r="CI114" s="919"/>
      <c r="CJ114" s="919"/>
      <c r="CK114" s="974"/>
      <c r="CL114" s="861"/>
      <c r="CM114" s="864" t="s">
        <v>412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397</v>
      </c>
      <c r="DH114" s="820"/>
      <c r="DI114" s="820"/>
      <c r="DJ114" s="820"/>
      <c r="DK114" s="821"/>
      <c r="DL114" s="822" t="s">
        <v>397</v>
      </c>
      <c r="DM114" s="820"/>
      <c r="DN114" s="820"/>
      <c r="DO114" s="820"/>
      <c r="DP114" s="821"/>
      <c r="DQ114" s="822" t="s">
        <v>401</v>
      </c>
      <c r="DR114" s="820"/>
      <c r="DS114" s="820"/>
      <c r="DT114" s="820"/>
      <c r="DU114" s="821"/>
      <c r="DV114" s="867" t="s">
        <v>399</v>
      </c>
      <c r="DW114" s="868"/>
      <c r="DX114" s="868"/>
      <c r="DY114" s="868"/>
      <c r="DZ114" s="869"/>
    </row>
    <row r="115" spans="1:130" s="102" customFormat="1" ht="26.25" customHeight="1" x14ac:dyDescent="0.15">
      <c r="A115" s="961"/>
      <c r="B115" s="962"/>
      <c r="C115" s="790" t="s">
        <v>413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3539</v>
      </c>
      <c r="AB115" s="966"/>
      <c r="AC115" s="966"/>
      <c r="AD115" s="966"/>
      <c r="AE115" s="967"/>
      <c r="AF115" s="968" t="s">
        <v>401</v>
      </c>
      <c r="AG115" s="966"/>
      <c r="AH115" s="966"/>
      <c r="AI115" s="966"/>
      <c r="AJ115" s="967"/>
      <c r="AK115" s="968" t="s">
        <v>397</v>
      </c>
      <c r="AL115" s="966"/>
      <c r="AM115" s="966"/>
      <c r="AN115" s="966"/>
      <c r="AO115" s="967"/>
      <c r="AP115" s="969" t="s">
        <v>397</v>
      </c>
      <c r="AQ115" s="970"/>
      <c r="AR115" s="970"/>
      <c r="AS115" s="970"/>
      <c r="AT115" s="971"/>
      <c r="AU115" s="979"/>
      <c r="AV115" s="980"/>
      <c r="AW115" s="980"/>
      <c r="AX115" s="980"/>
      <c r="AY115" s="980"/>
      <c r="AZ115" s="857" t="s">
        <v>414</v>
      </c>
      <c r="BA115" s="790"/>
      <c r="BB115" s="790"/>
      <c r="BC115" s="790"/>
      <c r="BD115" s="790"/>
      <c r="BE115" s="790"/>
      <c r="BF115" s="790"/>
      <c r="BG115" s="790"/>
      <c r="BH115" s="790"/>
      <c r="BI115" s="790"/>
      <c r="BJ115" s="790"/>
      <c r="BK115" s="790"/>
      <c r="BL115" s="790"/>
      <c r="BM115" s="790"/>
      <c r="BN115" s="790"/>
      <c r="BO115" s="790"/>
      <c r="BP115" s="791"/>
      <c r="BQ115" s="829" t="s">
        <v>397</v>
      </c>
      <c r="BR115" s="830"/>
      <c r="BS115" s="830"/>
      <c r="BT115" s="830"/>
      <c r="BU115" s="830"/>
      <c r="BV115" s="830" t="s">
        <v>397</v>
      </c>
      <c r="BW115" s="830"/>
      <c r="BX115" s="830"/>
      <c r="BY115" s="830"/>
      <c r="BZ115" s="830"/>
      <c r="CA115" s="830" t="s">
        <v>397</v>
      </c>
      <c r="CB115" s="830"/>
      <c r="CC115" s="830"/>
      <c r="CD115" s="830"/>
      <c r="CE115" s="830"/>
      <c r="CF115" s="918" t="s">
        <v>397</v>
      </c>
      <c r="CG115" s="919"/>
      <c r="CH115" s="919"/>
      <c r="CI115" s="919"/>
      <c r="CJ115" s="919"/>
      <c r="CK115" s="974"/>
      <c r="CL115" s="861"/>
      <c r="CM115" s="857" t="s">
        <v>415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397</v>
      </c>
      <c r="DH115" s="820"/>
      <c r="DI115" s="820"/>
      <c r="DJ115" s="820"/>
      <c r="DK115" s="821"/>
      <c r="DL115" s="822" t="s">
        <v>397</v>
      </c>
      <c r="DM115" s="820"/>
      <c r="DN115" s="820"/>
      <c r="DO115" s="820"/>
      <c r="DP115" s="821"/>
      <c r="DQ115" s="822" t="s">
        <v>399</v>
      </c>
      <c r="DR115" s="820"/>
      <c r="DS115" s="820"/>
      <c r="DT115" s="820"/>
      <c r="DU115" s="821"/>
      <c r="DV115" s="867" t="s">
        <v>397</v>
      </c>
      <c r="DW115" s="868"/>
      <c r="DX115" s="868"/>
      <c r="DY115" s="868"/>
      <c r="DZ115" s="869"/>
    </row>
    <row r="116" spans="1:130" s="102" customFormat="1" ht="26.25" customHeight="1" x14ac:dyDescent="0.15">
      <c r="A116" s="963"/>
      <c r="B116" s="964"/>
      <c r="C116" s="923" t="s">
        <v>416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401</v>
      </c>
      <c r="AB116" s="820"/>
      <c r="AC116" s="820"/>
      <c r="AD116" s="820"/>
      <c r="AE116" s="821"/>
      <c r="AF116" s="822" t="s">
        <v>397</v>
      </c>
      <c r="AG116" s="820"/>
      <c r="AH116" s="820"/>
      <c r="AI116" s="820"/>
      <c r="AJ116" s="821"/>
      <c r="AK116" s="822" t="s">
        <v>397</v>
      </c>
      <c r="AL116" s="820"/>
      <c r="AM116" s="820"/>
      <c r="AN116" s="820"/>
      <c r="AO116" s="821"/>
      <c r="AP116" s="867" t="s">
        <v>399</v>
      </c>
      <c r="AQ116" s="868"/>
      <c r="AR116" s="868"/>
      <c r="AS116" s="868"/>
      <c r="AT116" s="869"/>
      <c r="AU116" s="979"/>
      <c r="AV116" s="980"/>
      <c r="AW116" s="980"/>
      <c r="AX116" s="980"/>
      <c r="AY116" s="980"/>
      <c r="AZ116" s="906" t="s">
        <v>417</v>
      </c>
      <c r="BA116" s="907"/>
      <c r="BB116" s="907"/>
      <c r="BC116" s="907"/>
      <c r="BD116" s="907"/>
      <c r="BE116" s="907"/>
      <c r="BF116" s="907"/>
      <c r="BG116" s="907"/>
      <c r="BH116" s="907"/>
      <c r="BI116" s="907"/>
      <c r="BJ116" s="907"/>
      <c r="BK116" s="907"/>
      <c r="BL116" s="907"/>
      <c r="BM116" s="907"/>
      <c r="BN116" s="907"/>
      <c r="BO116" s="907"/>
      <c r="BP116" s="908"/>
      <c r="BQ116" s="829" t="s">
        <v>397</v>
      </c>
      <c r="BR116" s="830"/>
      <c r="BS116" s="830"/>
      <c r="BT116" s="830"/>
      <c r="BU116" s="830"/>
      <c r="BV116" s="830" t="s">
        <v>397</v>
      </c>
      <c r="BW116" s="830"/>
      <c r="BX116" s="830"/>
      <c r="BY116" s="830"/>
      <c r="BZ116" s="830"/>
      <c r="CA116" s="830" t="s">
        <v>397</v>
      </c>
      <c r="CB116" s="830"/>
      <c r="CC116" s="830"/>
      <c r="CD116" s="830"/>
      <c r="CE116" s="830"/>
      <c r="CF116" s="918" t="s">
        <v>397</v>
      </c>
      <c r="CG116" s="919"/>
      <c r="CH116" s="919"/>
      <c r="CI116" s="919"/>
      <c r="CJ116" s="919"/>
      <c r="CK116" s="974"/>
      <c r="CL116" s="861"/>
      <c r="CM116" s="864" t="s">
        <v>418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401</v>
      </c>
      <c r="DH116" s="820"/>
      <c r="DI116" s="820"/>
      <c r="DJ116" s="820"/>
      <c r="DK116" s="821"/>
      <c r="DL116" s="822" t="s">
        <v>401</v>
      </c>
      <c r="DM116" s="820"/>
      <c r="DN116" s="820"/>
      <c r="DO116" s="820"/>
      <c r="DP116" s="821"/>
      <c r="DQ116" s="822" t="s">
        <v>401</v>
      </c>
      <c r="DR116" s="820"/>
      <c r="DS116" s="820"/>
      <c r="DT116" s="820"/>
      <c r="DU116" s="821"/>
      <c r="DV116" s="867" t="s">
        <v>401</v>
      </c>
      <c r="DW116" s="868"/>
      <c r="DX116" s="868"/>
      <c r="DY116" s="868"/>
      <c r="DZ116" s="869"/>
    </row>
    <row r="117" spans="1:130" s="102" customFormat="1" ht="26.25" customHeight="1" x14ac:dyDescent="0.15">
      <c r="A117" s="944" t="s">
        <v>125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419</v>
      </c>
      <c r="Z117" s="946"/>
      <c r="AA117" s="951">
        <v>2660885</v>
      </c>
      <c r="AB117" s="952"/>
      <c r="AC117" s="952"/>
      <c r="AD117" s="952"/>
      <c r="AE117" s="953"/>
      <c r="AF117" s="954">
        <v>2593647</v>
      </c>
      <c r="AG117" s="952"/>
      <c r="AH117" s="952"/>
      <c r="AI117" s="952"/>
      <c r="AJ117" s="953"/>
      <c r="AK117" s="954">
        <v>2402274</v>
      </c>
      <c r="AL117" s="952"/>
      <c r="AM117" s="952"/>
      <c r="AN117" s="952"/>
      <c r="AO117" s="953"/>
      <c r="AP117" s="955"/>
      <c r="AQ117" s="956"/>
      <c r="AR117" s="956"/>
      <c r="AS117" s="956"/>
      <c r="AT117" s="957"/>
      <c r="AU117" s="979"/>
      <c r="AV117" s="980"/>
      <c r="AW117" s="980"/>
      <c r="AX117" s="980"/>
      <c r="AY117" s="980"/>
      <c r="AZ117" s="906" t="s">
        <v>420</v>
      </c>
      <c r="BA117" s="907"/>
      <c r="BB117" s="907"/>
      <c r="BC117" s="907"/>
      <c r="BD117" s="907"/>
      <c r="BE117" s="907"/>
      <c r="BF117" s="907"/>
      <c r="BG117" s="907"/>
      <c r="BH117" s="907"/>
      <c r="BI117" s="907"/>
      <c r="BJ117" s="907"/>
      <c r="BK117" s="907"/>
      <c r="BL117" s="907"/>
      <c r="BM117" s="907"/>
      <c r="BN117" s="907"/>
      <c r="BO117" s="907"/>
      <c r="BP117" s="908"/>
      <c r="BQ117" s="829" t="s">
        <v>396</v>
      </c>
      <c r="BR117" s="830"/>
      <c r="BS117" s="830"/>
      <c r="BT117" s="830"/>
      <c r="BU117" s="830"/>
      <c r="BV117" s="830" t="s">
        <v>421</v>
      </c>
      <c r="BW117" s="830"/>
      <c r="BX117" s="830"/>
      <c r="BY117" s="830"/>
      <c r="BZ117" s="830"/>
      <c r="CA117" s="830" t="s">
        <v>396</v>
      </c>
      <c r="CB117" s="830"/>
      <c r="CC117" s="830"/>
      <c r="CD117" s="830"/>
      <c r="CE117" s="830"/>
      <c r="CF117" s="918" t="s">
        <v>396</v>
      </c>
      <c r="CG117" s="919"/>
      <c r="CH117" s="919"/>
      <c r="CI117" s="919"/>
      <c r="CJ117" s="919"/>
      <c r="CK117" s="974"/>
      <c r="CL117" s="861"/>
      <c r="CM117" s="864" t="s">
        <v>422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423</v>
      </c>
      <c r="DH117" s="820"/>
      <c r="DI117" s="820"/>
      <c r="DJ117" s="820"/>
      <c r="DK117" s="821"/>
      <c r="DL117" s="822" t="s">
        <v>424</v>
      </c>
      <c r="DM117" s="820"/>
      <c r="DN117" s="820"/>
      <c r="DO117" s="820"/>
      <c r="DP117" s="821"/>
      <c r="DQ117" s="822" t="s">
        <v>421</v>
      </c>
      <c r="DR117" s="820"/>
      <c r="DS117" s="820"/>
      <c r="DT117" s="820"/>
      <c r="DU117" s="821"/>
      <c r="DV117" s="867" t="s">
        <v>396</v>
      </c>
      <c r="DW117" s="868"/>
      <c r="DX117" s="868"/>
      <c r="DY117" s="868"/>
      <c r="DZ117" s="869"/>
    </row>
    <row r="118" spans="1:130" s="102" customFormat="1" ht="26.25" customHeight="1" x14ac:dyDescent="0.15">
      <c r="A118" s="944" t="s">
        <v>390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388</v>
      </c>
      <c r="AB118" s="945"/>
      <c r="AC118" s="945"/>
      <c r="AD118" s="945"/>
      <c r="AE118" s="946"/>
      <c r="AF118" s="947" t="s">
        <v>247</v>
      </c>
      <c r="AG118" s="945"/>
      <c r="AH118" s="945"/>
      <c r="AI118" s="945"/>
      <c r="AJ118" s="946"/>
      <c r="AK118" s="947" t="s">
        <v>246</v>
      </c>
      <c r="AL118" s="945"/>
      <c r="AM118" s="945"/>
      <c r="AN118" s="945"/>
      <c r="AO118" s="946"/>
      <c r="AP118" s="948" t="s">
        <v>389</v>
      </c>
      <c r="AQ118" s="949"/>
      <c r="AR118" s="949"/>
      <c r="AS118" s="949"/>
      <c r="AT118" s="950"/>
      <c r="AU118" s="979"/>
      <c r="AV118" s="980"/>
      <c r="AW118" s="980"/>
      <c r="AX118" s="980"/>
      <c r="AY118" s="980"/>
      <c r="AZ118" s="922" t="s">
        <v>425</v>
      </c>
      <c r="BA118" s="923"/>
      <c r="BB118" s="923"/>
      <c r="BC118" s="923"/>
      <c r="BD118" s="923"/>
      <c r="BE118" s="923"/>
      <c r="BF118" s="923"/>
      <c r="BG118" s="923"/>
      <c r="BH118" s="923"/>
      <c r="BI118" s="923"/>
      <c r="BJ118" s="923"/>
      <c r="BK118" s="923"/>
      <c r="BL118" s="923"/>
      <c r="BM118" s="923"/>
      <c r="BN118" s="923"/>
      <c r="BO118" s="923"/>
      <c r="BP118" s="924"/>
      <c r="BQ118" s="925" t="s">
        <v>67</v>
      </c>
      <c r="BR118" s="888"/>
      <c r="BS118" s="888"/>
      <c r="BT118" s="888"/>
      <c r="BU118" s="888"/>
      <c r="BV118" s="888" t="s">
        <v>396</v>
      </c>
      <c r="BW118" s="888"/>
      <c r="BX118" s="888"/>
      <c r="BY118" s="888"/>
      <c r="BZ118" s="888"/>
      <c r="CA118" s="888" t="s">
        <v>423</v>
      </c>
      <c r="CB118" s="888"/>
      <c r="CC118" s="888"/>
      <c r="CD118" s="888"/>
      <c r="CE118" s="888"/>
      <c r="CF118" s="918" t="s">
        <v>423</v>
      </c>
      <c r="CG118" s="919"/>
      <c r="CH118" s="919"/>
      <c r="CI118" s="919"/>
      <c r="CJ118" s="919"/>
      <c r="CK118" s="974"/>
      <c r="CL118" s="861"/>
      <c r="CM118" s="864" t="s">
        <v>426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424</v>
      </c>
      <c r="DH118" s="820"/>
      <c r="DI118" s="820"/>
      <c r="DJ118" s="820"/>
      <c r="DK118" s="821"/>
      <c r="DL118" s="822" t="s">
        <v>427</v>
      </c>
      <c r="DM118" s="820"/>
      <c r="DN118" s="820"/>
      <c r="DO118" s="820"/>
      <c r="DP118" s="821"/>
      <c r="DQ118" s="822" t="s">
        <v>67</v>
      </c>
      <c r="DR118" s="820"/>
      <c r="DS118" s="820"/>
      <c r="DT118" s="820"/>
      <c r="DU118" s="821"/>
      <c r="DV118" s="867" t="s">
        <v>423</v>
      </c>
      <c r="DW118" s="868"/>
      <c r="DX118" s="868"/>
      <c r="DY118" s="868"/>
      <c r="DZ118" s="869"/>
    </row>
    <row r="119" spans="1:130" s="102" customFormat="1" ht="26.25" customHeight="1" x14ac:dyDescent="0.15">
      <c r="A119" s="858" t="s">
        <v>394</v>
      </c>
      <c r="B119" s="859"/>
      <c r="C119" s="934" t="s">
        <v>395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396</v>
      </c>
      <c r="AB119" s="938"/>
      <c r="AC119" s="938"/>
      <c r="AD119" s="938"/>
      <c r="AE119" s="939"/>
      <c r="AF119" s="940" t="s">
        <v>67</v>
      </c>
      <c r="AG119" s="938"/>
      <c r="AH119" s="938"/>
      <c r="AI119" s="938"/>
      <c r="AJ119" s="939"/>
      <c r="AK119" s="940" t="s">
        <v>396</v>
      </c>
      <c r="AL119" s="938"/>
      <c r="AM119" s="938"/>
      <c r="AN119" s="938"/>
      <c r="AO119" s="939"/>
      <c r="AP119" s="941" t="s">
        <v>396</v>
      </c>
      <c r="AQ119" s="942"/>
      <c r="AR119" s="942"/>
      <c r="AS119" s="942"/>
      <c r="AT119" s="943"/>
      <c r="AU119" s="981"/>
      <c r="AV119" s="982"/>
      <c r="AW119" s="982"/>
      <c r="AX119" s="982"/>
      <c r="AY119" s="982"/>
      <c r="AZ119" s="133" t="s">
        <v>125</v>
      </c>
      <c r="BA119" s="133"/>
      <c r="BB119" s="133"/>
      <c r="BC119" s="133"/>
      <c r="BD119" s="133"/>
      <c r="BE119" s="133"/>
      <c r="BF119" s="133"/>
      <c r="BG119" s="133"/>
      <c r="BH119" s="133"/>
      <c r="BI119" s="133"/>
      <c r="BJ119" s="133"/>
      <c r="BK119" s="133"/>
      <c r="BL119" s="133"/>
      <c r="BM119" s="133"/>
      <c r="BN119" s="133"/>
      <c r="BO119" s="920" t="s">
        <v>428</v>
      </c>
      <c r="BP119" s="921"/>
      <c r="BQ119" s="925">
        <v>30159745</v>
      </c>
      <c r="BR119" s="888"/>
      <c r="BS119" s="888"/>
      <c r="BT119" s="888"/>
      <c r="BU119" s="888"/>
      <c r="BV119" s="888">
        <v>29193154</v>
      </c>
      <c r="BW119" s="888"/>
      <c r="BX119" s="888"/>
      <c r="BY119" s="888"/>
      <c r="BZ119" s="888"/>
      <c r="CA119" s="888">
        <v>28537945</v>
      </c>
      <c r="CB119" s="888"/>
      <c r="CC119" s="888"/>
      <c r="CD119" s="888"/>
      <c r="CE119" s="888"/>
      <c r="CF119" s="786"/>
      <c r="CG119" s="787"/>
      <c r="CH119" s="787"/>
      <c r="CI119" s="787"/>
      <c r="CJ119" s="877"/>
      <c r="CK119" s="975"/>
      <c r="CL119" s="863"/>
      <c r="CM119" s="881" t="s">
        <v>429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424</v>
      </c>
      <c r="DH119" s="803"/>
      <c r="DI119" s="803"/>
      <c r="DJ119" s="803"/>
      <c r="DK119" s="804"/>
      <c r="DL119" s="805" t="s">
        <v>396</v>
      </c>
      <c r="DM119" s="803"/>
      <c r="DN119" s="803"/>
      <c r="DO119" s="803"/>
      <c r="DP119" s="804"/>
      <c r="DQ119" s="805" t="s">
        <v>67</v>
      </c>
      <c r="DR119" s="803"/>
      <c r="DS119" s="803"/>
      <c r="DT119" s="803"/>
      <c r="DU119" s="804"/>
      <c r="DV119" s="891" t="s">
        <v>361</v>
      </c>
      <c r="DW119" s="892"/>
      <c r="DX119" s="892"/>
      <c r="DY119" s="892"/>
      <c r="DZ119" s="893"/>
    </row>
    <row r="120" spans="1:130" s="102" customFormat="1" ht="26.25" customHeight="1" x14ac:dyDescent="0.15">
      <c r="A120" s="860"/>
      <c r="B120" s="861"/>
      <c r="C120" s="864" t="s">
        <v>402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396</v>
      </c>
      <c r="AB120" s="820"/>
      <c r="AC120" s="820"/>
      <c r="AD120" s="820"/>
      <c r="AE120" s="821"/>
      <c r="AF120" s="822" t="s">
        <v>423</v>
      </c>
      <c r="AG120" s="820"/>
      <c r="AH120" s="820"/>
      <c r="AI120" s="820"/>
      <c r="AJ120" s="821"/>
      <c r="AK120" s="822" t="s">
        <v>396</v>
      </c>
      <c r="AL120" s="820"/>
      <c r="AM120" s="820"/>
      <c r="AN120" s="820"/>
      <c r="AO120" s="821"/>
      <c r="AP120" s="867" t="s">
        <v>421</v>
      </c>
      <c r="AQ120" s="868"/>
      <c r="AR120" s="868"/>
      <c r="AS120" s="868"/>
      <c r="AT120" s="869"/>
      <c r="AU120" s="926" t="s">
        <v>430</v>
      </c>
      <c r="AV120" s="927"/>
      <c r="AW120" s="927"/>
      <c r="AX120" s="927"/>
      <c r="AY120" s="928"/>
      <c r="AZ120" s="903" t="s">
        <v>431</v>
      </c>
      <c r="BA120" s="850"/>
      <c r="BB120" s="850"/>
      <c r="BC120" s="850"/>
      <c r="BD120" s="850"/>
      <c r="BE120" s="850"/>
      <c r="BF120" s="850"/>
      <c r="BG120" s="850"/>
      <c r="BH120" s="850"/>
      <c r="BI120" s="850"/>
      <c r="BJ120" s="850"/>
      <c r="BK120" s="850"/>
      <c r="BL120" s="850"/>
      <c r="BM120" s="850"/>
      <c r="BN120" s="850"/>
      <c r="BO120" s="850"/>
      <c r="BP120" s="851"/>
      <c r="BQ120" s="904">
        <v>3485698</v>
      </c>
      <c r="BR120" s="885"/>
      <c r="BS120" s="885"/>
      <c r="BT120" s="885"/>
      <c r="BU120" s="885"/>
      <c r="BV120" s="885">
        <v>3437004</v>
      </c>
      <c r="BW120" s="885"/>
      <c r="BX120" s="885"/>
      <c r="BY120" s="885"/>
      <c r="BZ120" s="885"/>
      <c r="CA120" s="885">
        <v>3236099</v>
      </c>
      <c r="CB120" s="885"/>
      <c r="CC120" s="885"/>
      <c r="CD120" s="885"/>
      <c r="CE120" s="885"/>
      <c r="CF120" s="909">
        <v>44.6</v>
      </c>
      <c r="CG120" s="910"/>
      <c r="CH120" s="910"/>
      <c r="CI120" s="910"/>
      <c r="CJ120" s="910"/>
      <c r="CK120" s="911" t="s">
        <v>432</v>
      </c>
      <c r="CL120" s="895"/>
      <c r="CM120" s="895"/>
      <c r="CN120" s="895"/>
      <c r="CO120" s="896"/>
      <c r="CP120" s="915" t="s">
        <v>433</v>
      </c>
      <c r="CQ120" s="916"/>
      <c r="CR120" s="916"/>
      <c r="CS120" s="916"/>
      <c r="CT120" s="916"/>
      <c r="CU120" s="916"/>
      <c r="CV120" s="916"/>
      <c r="CW120" s="916"/>
      <c r="CX120" s="916"/>
      <c r="CY120" s="916"/>
      <c r="CZ120" s="916"/>
      <c r="DA120" s="916"/>
      <c r="DB120" s="916"/>
      <c r="DC120" s="916"/>
      <c r="DD120" s="916"/>
      <c r="DE120" s="916"/>
      <c r="DF120" s="917"/>
      <c r="DG120" s="904">
        <v>8965400</v>
      </c>
      <c r="DH120" s="885"/>
      <c r="DI120" s="885"/>
      <c r="DJ120" s="885"/>
      <c r="DK120" s="885"/>
      <c r="DL120" s="885">
        <v>9306822</v>
      </c>
      <c r="DM120" s="885"/>
      <c r="DN120" s="885"/>
      <c r="DO120" s="885"/>
      <c r="DP120" s="885"/>
      <c r="DQ120" s="885">
        <v>9475209</v>
      </c>
      <c r="DR120" s="885"/>
      <c r="DS120" s="885"/>
      <c r="DT120" s="885"/>
      <c r="DU120" s="885"/>
      <c r="DV120" s="886">
        <v>130.69999999999999</v>
      </c>
      <c r="DW120" s="886"/>
      <c r="DX120" s="886"/>
      <c r="DY120" s="886"/>
      <c r="DZ120" s="887"/>
    </row>
    <row r="121" spans="1:130" s="102" customFormat="1" ht="26.25" customHeight="1" x14ac:dyDescent="0.15">
      <c r="A121" s="860"/>
      <c r="B121" s="861"/>
      <c r="C121" s="906" t="s">
        <v>434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423</v>
      </c>
      <c r="AB121" s="820"/>
      <c r="AC121" s="820"/>
      <c r="AD121" s="820"/>
      <c r="AE121" s="821"/>
      <c r="AF121" s="822" t="s">
        <v>427</v>
      </c>
      <c r="AG121" s="820"/>
      <c r="AH121" s="820"/>
      <c r="AI121" s="820"/>
      <c r="AJ121" s="821"/>
      <c r="AK121" s="822" t="s">
        <v>427</v>
      </c>
      <c r="AL121" s="820"/>
      <c r="AM121" s="820"/>
      <c r="AN121" s="820"/>
      <c r="AO121" s="821"/>
      <c r="AP121" s="867" t="s">
        <v>396</v>
      </c>
      <c r="AQ121" s="868"/>
      <c r="AR121" s="868"/>
      <c r="AS121" s="868"/>
      <c r="AT121" s="869"/>
      <c r="AU121" s="929"/>
      <c r="AV121" s="930"/>
      <c r="AW121" s="930"/>
      <c r="AX121" s="930"/>
      <c r="AY121" s="931"/>
      <c r="AZ121" s="857" t="s">
        <v>435</v>
      </c>
      <c r="BA121" s="790"/>
      <c r="BB121" s="790"/>
      <c r="BC121" s="790"/>
      <c r="BD121" s="790"/>
      <c r="BE121" s="790"/>
      <c r="BF121" s="790"/>
      <c r="BG121" s="790"/>
      <c r="BH121" s="790"/>
      <c r="BI121" s="790"/>
      <c r="BJ121" s="790"/>
      <c r="BK121" s="790"/>
      <c r="BL121" s="790"/>
      <c r="BM121" s="790"/>
      <c r="BN121" s="790"/>
      <c r="BO121" s="790"/>
      <c r="BP121" s="791"/>
      <c r="BQ121" s="829">
        <v>265054</v>
      </c>
      <c r="BR121" s="830"/>
      <c r="BS121" s="830"/>
      <c r="BT121" s="830"/>
      <c r="BU121" s="830"/>
      <c r="BV121" s="830">
        <v>217942</v>
      </c>
      <c r="BW121" s="830"/>
      <c r="BX121" s="830"/>
      <c r="BY121" s="830"/>
      <c r="BZ121" s="830"/>
      <c r="CA121" s="830">
        <v>203241</v>
      </c>
      <c r="CB121" s="830"/>
      <c r="CC121" s="830"/>
      <c r="CD121" s="830"/>
      <c r="CE121" s="830"/>
      <c r="CF121" s="918">
        <v>2.8</v>
      </c>
      <c r="CG121" s="919"/>
      <c r="CH121" s="919"/>
      <c r="CI121" s="919"/>
      <c r="CJ121" s="919"/>
      <c r="CK121" s="912"/>
      <c r="CL121" s="898"/>
      <c r="CM121" s="898"/>
      <c r="CN121" s="898"/>
      <c r="CO121" s="899"/>
      <c r="CP121" s="878" t="s">
        <v>357</v>
      </c>
      <c r="CQ121" s="879"/>
      <c r="CR121" s="879"/>
      <c r="CS121" s="879"/>
      <c r="CT121" s="879"/>
      <c r="CU121" s="879"/>
      <c r="CV121" s="879"/>
      <c r="CW121" s="879"/>
      <c r="CX121" s="879"/>
      <c r="CY121" s="879"/>
      <c r="CZ121" s="879"/>
      <c r="DA121" s="879"/>
      <c r="DB121" s="879"/>
      <c r="DC121" s="879"/>
      <c r="DD121" s="879"/>
      <c r="DE121" s="879"/>
      <c r="DF121" s="880"/>
      <c r="DG121" s="829">
        <v>2833940</v>
      </c>
      <c r="DH121" s="830"/>
      <c r="DI121" s="830"/>
      <c r="DJ121" s="830"/>
      <c r="DK121" s="830"/>
      <c r="DL121" s="830">
        <v>2861736</v>
      </c>
      <c r="DM121" s="830"/>
      <c r="DN121" s="830"/>
      <c r="DO121" s="830"/>
      <c r="DP121" s="830"/>
      <c r="DQ121" s="830">
        <v>2864512</v>
      </c>
      <c r="DR121" s="830"/>
      <c r="DS121" s="830"/>
      <c r="DT121" s="830"/>
      <c r="DU121" s="830"/>
      <c r="DV121" s="836">
        <v>39.5</v>
      </c>
      <c r="DW121" s="836"/>
      <c r="DX121" s="836"/>
      <c r="DY121" s="836"/>
      <c r="DZ121" s="837"/>
    </row>
    <row r="122" spans="1:130" s="102" customFormat="1" ht="26.25" customHeight="1" x14ac:dyDescent="0.15">
      <c r="A122" s="860"/>
      <c r="B122" s="861"/>
      <c r="C122" s="864" t="s">
        <v>412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421</v>
      </c>
      <c r="AB122" s="820"/>
      <c r="AC122" s="820"/>
      <c r="AD122" s="820"/>
      <c r="AE122" s="821"/>
      <c r="AF122" s="822" t="s">
        <v>396</v>
      </c>
      <c r="AG122" s="820"/>
      <c r="AH122" s="820"/>
      <c r="AI122" s="820"/>
      <c r="AJ122" s="821"/>
      <c r="AK122" s="822" t="s">
        <v>396</v>
      </c>
      <c r="AL122" s="820"/>
      <c r="AM122" s="820"/>
      <c r="AN122" s="820"/>
      <c r="AO122" s="821"/>
      <c r="AP122" s="867" t="s">
        <v>424</v>
      </c>
      <c r="AQ122" s="868"/>
      <c r="AR122" s="868"/>
      <c r="AS122" s="868"/>
      <c r="AT122" s="869"/>
      <c r="AU122" s="929"/>
      <c r="AV122" s="930"/>
      <c r="AW122" s="930"/>
      <c r="AX122" s="930"/>
      <c r="AY122" s="931"/>
      <c r="AZ122" s="922" t="s">
        <v>436</v>
      </c>
      <c r="BA122" s="923"/>
      <c r="BB122" s="923"/>
      <c r="BC122" s="923"/>
      <c r="BD122" s="923"/>
      <c r="BE122" s="923"/>
      <c r="BF122" s="923"/>
      <c r="BG122" s="923"/>
      <c r="BH122" s="923"/>
      <c r="BI122" s="923"/>
      <c r="BJ122" s="923"/>
      <c r="BK122" s="923"/>
      <c r="BL122" s="923"/>
      <c r="BM122" s="923"/>
      <c r="BN122" s="923"/>
      <c r="BO122" s="923"/>
      <c r="BP122" s="924"/>
      <c r="BQ122" s="925">
        <v>20657253</v>
      </c>
      <c r="BR122" s="888"/>
      <c r="BS122" s="888"/>
      <c r="BT122" s="888"/>
      <c r="BU122" s="888"/>
      <c r="BV122" s="888">
        <v>20188465</v>
      </c>
      <c r="BW122" s="888"/>
      <c r="BX122" s="888"/>
      <c r="BY122" s="888"/>
      <c r="BZ122" s="888"/>
      <c r="CA122" s="888">
        <v>19358344</v>
      </c>
      <c r="CB122" s="888"/>
      <c r="CC122" s="888"/>
      <c r="CD122" s="888"/>
      <c r="CE122" s="888"/>
      <c r="CF122" s="889">
        <v>267.10000000000002</v>
      </c>
      <c r="CG122" s="890"/>
      <c r="CH122" s="890"/>
      <c r="CI122" s="890"/>
      <c r="CJ122" s="890"/>
      <c r="CK122" s="912"/>
      <c r="CL122" s="898"/>
      <c r="CM122" s="898"/>
      <c r="CN122" s="898"/>
      <c r="CO122" s="899"/>
      <c r="CP122" s="878" t="s">
        <v>437</v>
      </c>
      <c r="CQ122" s="879"/>
      <c r="CR122" s="879"/>
      <c r="CS122" s="879"/>
      <c r="CT122" s="879"/>
      <c r="CU122" s="879"/>
      <c r="CV122" s="879"/>
      <c r="CW122" s="879"/>
      <c r="CX122" s="879"/>
      <c r="CY122" s="879"/>
      <c r="CZ122" s="879"/>
      <c r="DA122" s="879"/>
      <c r="DB122" s="879"/>
      <c r="DC122" s="879"/>
      <c r="DD122" s="879"/>
      <c r="DE122" s="879"/>
      <c r="DF122" s="880"/>
      <c r="DG122" s="829">
        <v>399120</v>
      </c>
      <c r="DH122" s="830"/>
      <c r="DI122" s="830"/>
      <c r="DJ122" s="830"/>
      <c r="DK122" s="830"/>
      <c r="DL122" s="830">
        <v>250645</v>
      </c>
      <c r="DM122" s="830"/>
      <c r="DN122" s="830"/>
      <c r="DO122" s="830"/>
      <c r="DP122" s="830"/>
      <c r="DQ122" s="830">
        <v>111573</v>
      </c>
      <c r="DR122" s="830"/>
      <c r="DS122" s="830"/>
      <c r="DT122" s="830"/>
      <c r="DU122" s="830"/>
      <c r="DV122" s="836">
        <v>1.5</v>
      </c>
      <c r="DW122" s="836"/>
      <c r="DX122" s="836"/>
      <c r="DY122" s="836"/>
      <c r="DZ122" s="837"/>
    </row>
    <row r="123" spans="1:130" s="102" customFormat="1" ht="26.25" customHeight="1" x14ac:dyDescent="0.15">
      <c r="A123" s="860"/>
      <c r="B123" s="861"/>
      <c r="C123" s="864" t="s">
        <v>418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3539</v>
      </c>
      <c r="AB123" s="820"/>
      <c r="AC123" s="820"/>
      <c r="AD123" s="820"/>
      <c r="AE123" s="821"/>
      <c r="AF123" s="822" t="s">
        <v>427</v>
      </c>
      <c r="AG123" s="820"/>
      <c r="AH123" s="820"/>
      <c r="AI123" s="820"/>
      <c r="AJ123" s="821"/>
      <c r="AK123" s="822" t="s">
        <v>427</v>
      </c>
      <c r="AL123" s="820"/>
      <c r="AM123" s="820"/>
      <c r="AN123" s="820"/>
      <c r="AO123" s="821"/>
      <c r="AP123" s="867" t="s">
        <v>396</v>
      </c>
      <c r="AQ123" s="868"/>
      <c r="AR123" s="868"/>
      <c r="AS123" s="868"/>
      <c r="AT123" s="869"/>
      <c r="AU123" s="932"/>
      <c r="AV123" s="933"/>
      <c r="AW123" s="933"/>
      <c r="AX123" s="933"/>
      <c r="AY123" s="933"/>
      <c r="AZ123" s="133" t="s">
        <v>125</v>
      </c>
      <c r="BA123" s="133"/>
      <c r="BB123" s="133"/>
      <c r="BC123" s="133"/>
      <c r="BD123" s="133"/>
      <c r="BE123" s="133"/>
      <c r="BF123" s="133"/>
      <c r="BG123" s="133"/>
      <c r="BH123" s="133"/>
      <c r="BI123" s="133"/>
      <c r="BJ123" s="133"/>
      <c r="BK123" s="133"/>
      <c r="BL123" s="133"/>
      <c r="BM123" s="133"/>
      <c r="BN123" s="133"/>
      <c r="BO123" s="920" t="s">
        <v>438</v>
      </c>
      <c r="BP123" s="921"/>
      <c r="BQ123" s="875">
        <v>24408005</v>
      </c>
      <c r="BR123" s="876"/>
      <c r="BS123" s="876"/>
      <c r="BT123" s="876"/>
      <c r="BU123" s="876"/>
      <c r="BV123" s="876">
        <v>23843411</v>
      </c>
      <c r="BW123" s="876"/>
      <c r="BX123" s="876"/>
      <c r="BY123" s="876"/>
      <c r="BZ123" s="876"/>
      <c r="CA123" s="876">
        <v>22797684</v>
      </c>
      <c r="CB123" s="876"/>
      <c r="CC123" s="876"/>
      <c r="CD123" s="876"/>
      <c r="CE123" s="876"/>
      <c r="CF123" s="786"/>
      <c r="CG123" s="787"/>
      <c r="CH123" s="787"/>
      <c r="CI123" s="787"/>
      <c r="CJ123" s="877"/>
      <c r="CK123" s="912"/>
      <c r="CL123" s="898"/>
      <c r="CM123" s="898"/>
      <c r="CN123" s="898"/>
      <c r="CO123" s="899"/>
      <c r="CP123" s="878" t="s">
        <v>439</v>
      </c>
      <c r="CQ123" s="879"/>
      <c r="CR123" s="879"/>
      <c r="CS123" s="879"/>
      <c r="CT123" s="879"/>
      <c r="CU123" s="879"/>
      <c r="CV123" s="879"/>
      <c r="CW123" s="879"/>
      <c r="CX123" s="879"/>
      <c r="CY123" s="879"/>
      <c r="CZ123" s="879"/>
      <c r="DA123" s="879"/>
      <c r="DB123" s="879"/>
      <c r="DC123" s="879"/>
      <c r="DD123" s="879"/>
      <c r="DE123" s="879"/>
      <c r="DF123" s="880"/>
      <c r="DG123" s="819" t="s">
        <v>427</v>
      </c>
      <c r="DH123" s="820"/>
      <c r="DI123" s="820"/>
      <c r="DJ123" s="820"/>
      <c r="DK123" s="821"/>
      <c r="DL123" s="822" t="s">
        <v>421</v>
      </c>
      <c r="DM123" s="820"/>
      <c r="DN123" s="820"/>
      <c r="DO123" s="820"/>
      <c r="DP123" s="821"/>
      <c r="DQ123" s="822">
        <v>9522</v>
      </c>
      <c r="DR123" s="820"/>
      <c r="DS123" s="820"/>
      <c r="DT123" s="820"/>
      <c r="DU123" s="821"/>
      <c r="DV123" s="867">
        <v>0.1</v>
      </c>
      <c r="DW123" s="868"/>
      <c r="DX123" s="868"/>
      <c r="DY123" s="868"/>
      <c r="DZ123" s="869"/>
    </row>
    <row r="124" spans="1:130" s="102" customFormat="1" ht="26.25" customHeight="1" thickBot="1" x14ac:dyDescent="0.2">
      <c r="A124" s="860"/>
      <c r="B124" s="861"/>
      <c r="C124" s="864" t="s">
        <v>422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427</v>
      </c>
      <c r="AB124" s="820"/>
      <c r="AC124" s="820"/>
      <c r="AD124" s="820"/>
      <c r="AE124" s="821"/>
      <c r="AF124" s="822" t="s">
        <v>67</v>
      </c>
      <c r="AG124" s="820"/>
      <c r="AH124" s="820"/>
      <c r="AI124" s="820"/>
      <c r="AJ124" s="821"/>
      <c r="AK124" s="822" t="s">
        <v>396</v>
      </c>
      <c r="AL124" s="820"/>
      <c r="AM124" s="820"/>
      <c r="AN124" s="820"/>
      <c r="AO124" s="821"/>
      <c r="AP124" s="867" t="s">
        <v>424</v>
      </c>
      <c r="AQ124" s="868"/>
      <c r="AR124" s="868"/>
      <c r="AS124" s="868"/>
      <c r="AT124" s="869"/>
      <c r="AU124" s="870" t="s">
        <v>440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77.3</v>
      </c>
      <c r="BR124" s="874"/>
      <c r="BS124" s="874"/>
      <c r="BT124" s="874"/>
      <c r="BU124" s="874"/>
      <c r="BV124" s="874">
        <v>72.7</v>
      </c>
      <c r="BW124" s="874"/>
      <c r="BX124" s="874"/>
      <c r="BY124" s="874"/>
      <c r="BZ124" s="874"/>
      <c r="CA124" s="874">
        <v>79.099999999999994</v>
      </c>
      <c r="CB124" s="874"/>
      <c r="CC124" s="874"/>
      <c r="CD124" s="874"/>
      <c r="CE124" s="874"/>
      <c r="CF124" s="764"/>
      <c r="CG124" s="765"/>
      <c r="CH124" s="765"/>
      <c r="CI124" s="765"/>
      <c r="CJ124" s="905"/>
      <c r="CK124" s="913"/>
      <c r="CL124" s="913"/>
      <c r="CM124" s="913"/>
      <c r="CN124" s="913"/>
      <c r="CO124" s="914"/>
      <c r="CP124" s="878" t="s">
        <v>441</v>
      </c>
      <c r="CQ124" s="879"/>
      <c r="CR124" s="879"/>
      <c r="CS124" s="879"/>
      <c r="CT124" s="879"/>
      <c r="CU124" s="879"/>
      <c r="CV124" s="879"/>
      <c r="CW124" s="879"/>
      <c r="CX124" s="879"/>
      <c r="CY124" s="879"/>
      <c r="CZ124" s="879"/>
      <c r="DA124" s="879"/>
      <c r="DB124" s="879"/>
      <c r="DC124" s="879"/>
      <c r="DD124" s="879"/>
      <c r="DE124" s="879"/>
      <c r="DF124" s="880"/>
      <c r="DG124" s="802" t="s">
        <v>421</v>
      </c>
      <c r="DH124" s="803"/>
      <c r="DI124" s="803"/>
      <c r="DJ124" s="803"/>
      <c r="DK124" s="804"/>
      <c r="DL124" s="805" t="s">
        <v>427</v>
      </c>
      <c r="DM124" s="803"/>
      <c r="DN124" s="803"/>
      <c r="DO124" s="803"/>
      <c r="DP124" s="804"/>
      <c r="DQ124" s="805" t="s">
        <v>396</v>
      </c>
      <c r="DR124" s="803"/>
      <c r="DS124" s="803"/>
      <c r="DT124" s="803"/>
      <c r="DU124" s="804"/>
      <c r="DV124" s="891" t="s">
        <v>67</v>
      </c>
      <c r="DW124" s="892"/>
      <c r="DX124" s="892"/>
      <c r="DY124" s="892"/>
      <c r="DZ124" s="893"/>
    </row>
    <row r="125" spans="1:130" s="102" customFormat="1" ht="26.25" customHeight="1" x14ac:dyDescent="0.15">
      <c r="A125" s="860"/>
      <c r="B125" s="861"/>
      <c r="C125" s="864" t="s">
        <v>426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427</v>
      </c>
      <c r="AB125" s="820"/>
      <c r="AC125" s="820"/>
      <c r="AD125" s="820"/>
      <c r="AE125" s="821"/>
      <c r="AF125" s="822" t="s">
        <v>67</v>
      </c>
      <c r="AG125" s="820"/>
      <c r="AH125" s="820"/>
      <c r="AI125" s="820"/>
      <c r="AJ125" s="821"/>
      <c r="AK125" s="822" t="s">
        <v>427</v>
      </c>
      <c r="AL125" s="820"/>
      <c r="AM125" s="820"/>
      <c r="AN125" s="820"/>
      <c r="AO125" s="821"/>
      <c r="AP125" s="867" t="s">
        <v>421</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442</v>
      </c>
      <c r="CL125" s="895"/>
      <c r="CM125" s="895"/>
      <c r="CN125" s="895"/>
      <c r="CO125" s="896"/>
      <c r="CP125" s="903" t="s">
        <v>443</v>
      </c>
      <c r="CQ125" s="850"/>
      <c r="CR125" s="850"/>
      <c r="CS125" s="850"/>
      <c r="CT125" s="850"/>
      <c r="CU125" s="850"/>
      <c r="CV125" s="850"/>
      <c r="CW125" s="850"/>
      <c r="CX125" s="850"/>
      <c r="CY125" s="850"/>
      <c r="CZ125" s="850"/>
      <c r="DA125" s="850"/>
      <c r="DB125" s="850"/>
      <c r="DC125" s="850"/>
      <c r="DD125" s="850"/>
      <c r="DE125" s="850"/>
      <c r="DF125" s="851"/>
      <c r="DG125" s="904" t="s">
        <v>427</v>
      </c>
      <c r="DH125" s="885"/>
      <c r="DI125" s="885"/>
      <c r="DJ125" s="885"/>
      <c r="DK125" s="885"/>
      <c r="DL125" s="885" t="s">
        <v>427</v>
      </c>
      <c r="DM125" s="885"/>
      <c r="DN125" s="885"/>
      <c r="DO125" s="885"/>
      <c r="DP125" s="885"/>
      <c r="DQ125" s="885" t="s">
        <v>421</v>
      </c>
      <c r="DR125" s="885"/>
      <c r="DS125" s="885"/>
      <c r="DT125" s="885"/>
      <c r="DU125" s="885"/>
      <c r="DV125" s="886" t="s">
        <v>67</v>
      </c>
      <c r="DW125" s="886"/>
      <c r="DX125" s="886"/>
      <c r="DY125" s="886"/>
      <c r="DZ125" s="887"/>
    </row>
    <row r="126" spans="1:130" s="102" customFormat="1" ht="26.25" customHeight="1" thickBot="1" x14ac:dyDescent="0.2">
      <c r="A126" s="860"/>
      <c r="B126" s="861"/>
      <c r="C126" s="864" t="s">
        <v>429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421</v>
      </c>
      <c r="AB126" s="820"/>
      <c r="AC126" s="820"/>
      <c r="AD126" s="820"/>
      <c r="AE126" s="821"/>
      <c r="AF126" s="822" t="s">
        <v>421</v>
      </c>
      <c r="AG126" s="820"/>
      <c r="AH126" s="820"/>
      <c r="AI126" s="820"/>
      <c r="AJ126" s="821"/>
      <c r="AK126" s="822" t="s">
        <v>67</v>
      </c>
      <c r="AL126" s="820"/>
      <c r="AM126" s="820"/>
      <c r="AN126" s="820"/>
      <c r="AO126" s="821"/>
      <c r="AP126" s="867" t="s">
        <v>427</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444</v>
      </c>
      <c r="CQ126" s="790"/>
      <c r="CR126" s="790"/>
      <c r="CS126" s="790"/>
      <c r="CT126" s="790"/>
      <c r="CU126" s="790"/>
      <c r="CV126" s="790"/>
      <c r="CW126" s="790"/>
      <c r="CX126" s="790"/>
      <c r="CY126" s="790"/>
      <c r="CZ126" s="790"/>
      <c r="DA126" s="790"/>
      <c r="DB126" s="790"/>
      <c r="DC126" s="790"/>
      <c r="DD126" s="790"/>
      <c r="DE126" s="790"/>
      <c r="DF126" s="791"/>
      <c r="DG126" s="829" t="s">
        <v>421</v>
      </c>
      <c r="DH126" s="830"/>
      <c r="DI126" s="830"/>
      <c r="DJ126" s="830"/>
      <c r="DK126" s="830"/>
      <c r="DL126" s="830" t="s">
        <v>424</v>
      </c>
      <c r="DM126" s="830"/>
      <c r="DN126" s="830"/>
      <c r="DO126" s="830"/>
      <c r="DP126" s="830"/>
      <c r="DQ126" s="830" t="s">
        <v>67</v>
      </c>
      <c r="DR126" s="830"/>
      <c r="DS126" s="830"/>
      <c r="DT126" s="830"/>
      <c r="DU126" s="830"/>
      <c r="DV126" s="836" t="s">
        <v>421</v>
      </c>
      <c r="DW126" s="836"/>
      <c r="DX126" s="836"/>
      <c r="DY126" s="836"/>
      <c r="DZ126" s="837"/>
    </row>
    <row r="127" spans="1:130" s="102" customFormat="1" ht="26.25" customHeight="1" x14ac:dyDescent="0.15">
      <c r="A127" s="862"/>
      <c r="B127" s="863"/>
      <c r="C127" s="881" t="s">
        <v>445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361</v>
      </c>
      <c r="AB127" s="820"/>
      <c r="AC127" s="820"/>
      <c r="AD127" s="820"/>
      <c r="AE127" s="821"/>
      <c r="AF127" s="822" t="s">
        <v>421</v>
      </c>
      <c r="AG127" s="820"/>
      <c r="AH127" s="820"/>
      <c r="AI127" s="820"/>
      <c r="AJ127" s="821"/>
      <c r="AK127" s="822" t="s">
        <v>396</v>
      </c>
      <c r="AL127" s="820"/>
      <c r="AM127" s="820"/>
      <c r="AN127" s="820"/>
      <c r="AO127" s="821"/>
      <c r="AP127" s="867" t="s">
        <v>396</v>
      </c>
      <c r="AQ127" s="868"/>
      <c r="AR127" s="868"/>
      <c r="AS127" s="868"/>
      <c r="AT127" s="869"/>
      <c r="AU127" s="138"/>
      <c r="AV127" s="138"/>
      <c r="AW127" s="138"/>
      <c r="AX127" s="884" t="s">
        <v>446</v>
      </c>
      <c r="AY127" s="854"/>
      <c r="AZ127" s="854"/>
      <c r="BA127" s="854"/>
      <c r="BB127" s="854"/>
      <c r="BC127" s="854"/>
      <c r="BD127" s="854"/>
      <c r="BE127" s="855"/>
      <c r="BF127" s="853" t="s">
        <v>447</v>
      </c>
      <c r="BG127" s="854"/>
      <c r="BH127" s="854"/>
      <c r="BI127" s="854"/>
      <c r="BJ127" s="854"/>
      <c r="BK127" s="854"/>
      <c r="BL127" s="855"/>
      <c r="BM127" s="853" t="s">
        <v>448</v>
      </c>
      <c r="BN127" s="854"/>
      <c r="BO127" s="854"/>
      <c r="BP127" s="854"/>
      <c r="BQ127" s="854"/>
      <c r="BR127" s="854"/>
      <c r="BS127" s="855"/>
      <c r="BT127" s="853" t="s">
        <v>449</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450</v>
      </c>
      <c r="CQ127" s="790"/>
      <c r="CR127" s="790"/>
      <c r="CS127" s="790"/>
      <c r="CT127" s="790"/>
      <c r="CU127" s="790"/>
      <c r="CV127" s="790"/>
      <c r="CW127" s="790"/>
      <c r="CX127" s="790"/>
      <c r="CY127" s="790"/>
      <c r="CZ127" s="790"/>
      <c r="DA127" s="790"/>
      <c r="DB127" s="790"/>
      <c r="DC127" s="790"/>
      <c r="DD127" s="790"/>
      <c r="DE127" s="790"/>
      <c r="DF127" s="791"/>
      <c r="DG127" s="829" t="s">
        <v>427</v>
      </c>
      <c r="DH127" s="830"/>
      <c r="DI127" s="830"/>
      <c r="DJ127" s="830"/>
      <c r="DK127" s="830"/>
      <c r="DL127" s="830" t="s">
        <v>421</v>
      </c>
      <c r="DM127" s="830"/>
      <c r="DN127" s="830"/>
      <c r="DO127" s="830"/>
      <c r="DP127" s="830"/>
      <c r="DQ127" s="830" t="s">
        <v>421</v>
      </c>
      <c r="DR127" s="830"/>
      <c r="DS127" s="830"/>
      <c r="DT127" s="830"/>
      <c r="DU127" s="830"/>
      <c r="DV127" s="836" t="s">
        <v>427</v>
      </c>
      <c r="DW127" s="836"/>
      <c r="DX127" s="836"/>
      <c r="DY127" s="836"/>
      <c r="DZ127" s="837"/>
    </row>
    <row r="128" spans="1:130" s="102" customFormat="1" ht="26.25" customHeight="1" thickBot="1" x14ac:dyDescent="0.2">
      <c r="A128" s="838" t="s">
        <v>451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452</v>
      </c>
      <c r="X128" s="840"/>
      <c r="Y128" s="840"/>
      <c r="Z128" s="841"/>
      <c r="AA128" s="842">
        <v>44969</v>
      </c>
      <c r="AB128" s="843"/>
      <c r="AC128" s="843"/>
      <c r="AD128" s="843"/>
      <c r="AE128" s="844"/>
      <c r="AF128" s="845">
        <v>48473</v>
      </c>
      <c r="AG128" s="843"/>
      <c r="AH128" s="843"/>
      <c r="AI128" s="843"/>
      <c r="AJ128" s="844"/>
      <c r="AK128" s="845">
        <v>40077</v>
      </c>
      <c r="AL128" s="843"/>
      <c r="AM128" s="843"/>
      <c r="AN128" s="843"/>
      <c r="AO128" s="844"/>
      <c r="AP128" s="846"/>
      <c r="AQ128" s="847"/>
      <c r="AR128" s="847"/>
      <c r="AS128" s="847"/>
      <c r="AT128" s="848"/>
      <c r="AU128" s="138"/>
      <c r="AV128" s="138"/>
      <c r="AW128" s="138"/>
      <c r="AX128" s="849" t="s">
        <v>453</v>
      </c>
      <c r="AY128" s="850"/>
      <c r="AZ128" s="850"/>
      <c r="BA128" s="850"/>
      <c r="BB128" s="850"/>
      <c r="BC128" s="850"/>
      <c r="BD128" s="850"/>
      <c r="BE128" s="851"/>
      <c r="BF128" s="826" t="s">
        <v>427</v>
      </c>
      <c r="BG128" s="827"/>
      <c r="BH128" s="827"/>
      <c r="BI128" s="827"/>
      <c r="BJ128" s="827"/>
      <c r="BK128" s="827"/>
      <c r="BL128" s="852"/>
      <c r="BM128" s="826">
        <v>13.5</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454</v>
      </c>
      <c r="CQ128" s="768"/>
      <c r="CR128" s="768"/>
      <c r="CS128" s="768"/>
      <c r="CT128" s="768"/>
      <c r="CU128" s="768"/>
      <c r="CV128" s="768"/>
      <c r="CW128" s="768"/>
      <c r="CX128" s="768"/>
      <c r="CY128" s="768"/>
      <c r="CZ128" s="768"/>
      <c r="DA128" s="768"/>
      <c r="DB128" s="768"/>
      <c r="DC128" s="768"/>
      <c r="DD128" s="768"/>
      <c r="DE128" s="768"/>
      <c r="DF128" s="769"/>
      <c r="DG128" s="832" t="s">
        <v>427</v>
      </c>
      <c r="DH128" s="833"/>
      <c r="DI128" s="833"/>
      <c r="DJ128" s="833"/>
      <c r="DK128" s="833"/>
      <c r="DL128" s="833" t="s">
        <v>427</v>
      </c>
      <c r="DM128" s="833"/>
      <c r="DN128" s="833"/>
      <c r="DO128" s="833"/>
      <c r="DP128" s="833"/>
      <c r="DQ128" s="833" t="s">
        <v>427</v>
      </c>
      <c r="DR128" s="833"/>
      <c r="DS128" s="833"/>
      <c r="DT128" s="833"/>
      <c r="DU128" s="833"/>
      <c r="DV128" s="834" t="s">
        <v>424</v>
      </c>
      <c r="DW128" s="834"/>
      <c r="DX128" s="834"/>
      <c r="DY128" s="834"/>
      <c r="DZ128" s="835"/>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455</v>
      </c>
      <c r="X129" s="817"/>
      <c r="Y129" s="817"/>
      <c r="Z129" s="818"/>
      <c r="AA129" s="819">
        <v>9269759</v>
      </c>
      <c r="AB129" s="820"/>
      <c r="AC129" s="820"/>
      <c r="AD129" s="820"/>
      <c r="AE129" s="821"/>
      <c r="AF129" s="822">
        <v>9187769</v>
      </c>
      <c r="AG129" s="820"/>
      <c r="AH129" s="820"/>
      <c r="AI129" s="820"/>
      <c r="AJ129" s="821"/>
      <c r="AK129" s="822">
        <v>9068300</v>
      </c>
      <c r="AL129" s="820"/>
      <c r="AM129" s="820"/>
      <c r="AN129" s="820"/>
      <c r="AO129" s="821"/>
      <c r="AP129" s="823"/>
      <c r="AQ129" s="824"/>
      <c r="AR129" s="824"/>
      <c r="AS129" s="824"/>
      <c r="AT129" s="825"/>
      <c r="AU129" s="140"/>
      <c r="AV129" s="140"/>
      <c r="AW129" s="140"/>
      <c r="AX129" s="789" t="s">
        <v>456</v>
      </c>
      <c r="AY129" s="790"/>
      <c r="AZ129" s="790"/>
      <c r="BA129" s="790"/>
      <c r="BB129" s="790"/>
      <c r="BC129" s="790"/>
      <c r="BD129" s="790"/>
      <c r="BE129" s="791"/>
      <c r="BF129" s="809" t="s">
        <v>67</v>
      </c>
      <c r="BG129" s="810"/>
      <c r="BH129" s="810"/>
      <c r="BI129" s="810"/>
      <c r="BJ129" s="810"/>
      <c r="BK129" s="810"/>
      <c r="BL129" s="811"/>
      <c r="BM129" s="809">
        <v>18.5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457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458</v>
      </c>
      <c r="X130" s="817"/>
      <c r="Y130" s="817"/>
      <c r="Z130" s="818"/>
      <c r="AA130" s="819">
        <v>1832457</v>
      </c>
      <c r="AB130" s="820"/>
      <c r="AC130" s="820"/>
      <c r="AD130" s="820"/>
      <c r="AE130" s="821"/>
      <c r="AF130" s="822">
        <v>1836024</v>
      </c>
      <c r="AG130" s="820"/>
      <c r="AH130" s="820"/>
      <c r="AI130" s="820"/>
      <c r="AJ130" s="821"/>
      <c r="AK130" s="822">
        <v>1819799</v>
      </c>
      <c r="AL130" s="820"/>
      <c r="AM130" s="820"/>
      <c r="AN130" s="820"/>
      <c r="AO130" s="821"/>
      <c r="AP130" s="823"/>
      <c r="AQ130" s="824"/>
      <c r="AR130" s="824"/>
      <c r="AS130" s="824"/>
      <c r="AT130" s="825"/>
      <c r="AU130" s="140"/>
      <c r="AV130" s="140"/>
      <c r="AW130" s="140"/>
      <c r="AX130" s="789" t="s">
        <v>459</v>
      </c>
      <c r="AY130" s="790"/>
      <c r="AZ130" s="790"/>
      <c r="BA130" s="790"/>
      <c r="BB130" s="790"/>
      <c r="BC130" s="790"/>
      <c r="BD130" s="790"/>
      <c r="BE130" s="791"/>
      <c r="BF130" s="792">
        <v>9.1999999999999993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460</v>
      </c>
      <c r="X131" s="800"/>
      <c r="Y131" s="800"/>
      <c r="Z131" s="801"/>
      <c r="AA131" s="802">
        <v>7437302</v>
      </c>
      <c r="AB131" s="803"/>
      <c r="AC131" s="803"/>
      <c r="AD131" s="803"/>
      <c r="AE131" s="804"/>
      <c r="AF131" s="805">
        <v>7351745</v>
      </c>
      <c r="AG131" s="803"/>
      <c r="AH131" s="803"/>
      <c r="AI131" s="803"/>
      <c r="AJ131" s="804"/>
      <c r="AK131" s="805">
        <v>7248501</v>
      </c>
      <c r="AL131" s="803"/>
      <c r="AM131" s="803"/>
      <c r="AN131" s="803"/>
      <c r="AO131" s="804"/>
      <c r="AP131" s="806"/>
      <c r="AQ131" s="807"/>
      <c r="AR131" s="807"/>
      <c r="AS131" s="807"/>
      <c r="AT131" s="808"/>
      <c r="AU131" s="140"/>
      <c r="AV131" s="140"/>
      <c r="AW131" s="140"/>
      <c r="AX131" s="767" t="s">
        <v>461</v>
      </c>
      <c r="AY131" s="768"/>
      <c r="AZ131" s="768"/>
      <c r="BA131" s="768"/>
      <c r="BB131" s="768"/>
      <c r="BC131" s="768"/>
      <c r="BD131" s="768"/>
      <c r="BE131" s="769"/>
      <c r="BF131" s="770">
        <v>79.099999999999994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462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463</v>
      </c>
      <c r="W132" s="780"/>
      <c r="X132" s="780"/>
      <c r="Y132" s="780"/>
      <c r="Z132" s="781"/>
      <c r="AA132" s="782">
        <v>10.534182960000001</v>
      </c>
      <c r="AB132" s="783"/>
      <c r="AC132" s="783"/>
      <c r="AD132" s="783"/>
      <c r="AE132" s="784"/>
      <c r="AF132" s="785">
        <v>9.6460092129999992</v>
      </c>
      <c r="AG132" s="783"/>
      <c r="AH132" s="783"/>
      <c r="AI132" s="783"/>
      <c r="AJ132" s="784"/>
      <c r="AK132" s="785">
        <v>7.4828988780000003</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464</v>
      </c>
      <c r="W133" s="759"/>
      <c r="X133" s="759"/>
      <c r="Y133" s="759"/>
      <c r="Z133" s="760"/>
      <c r="AA133" s="761">
        <v>9.6</v>
      </c>
      <c r="AB133" s="762"/>
      <c r="AC133" s="762"/>
      <c r="AD133" s="762"/>
      <c r="AE133" s="763"/>
      <c r="AF133" s="761">
        <v>9.6999999999999993</v>
      </c>
      <c r="AG133" s="762"/>
      <c r="AH133" s="762"/>
      <c r="AI133" s="762"/>
      <c r="AJ133" s="763"/>
      <c r="AK133" s="761">
        <v>9.1999999999999993</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sheetData>
  <sheetProtection algorithmName="SHA-512" hashValue="YezO0dtaXY89ZAuvgia42tr2K+3u6o7sqPnZSJ5KHqxT95Q6G+M/NegYYdarDDbzq77M9N5Q+K/gSGXLe/hnBQ==" saltValue="O6aBpfHVqcsoPCZuVJT9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465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NuNhMe3T6iQLmo1HmYRksDglN84wxChF0bb/hDGY39YdZcgA6d0a/nvEg7FtHmo3ahlKdfXgmn6Nt1vgxScMtQ==" saltValue="BLm8ll0OoZ35V0z6CvJN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N2ZGAc1bJBO4JALXHISBLjP7v+RwMxjIddGIaO+Ni+YR4eMX+tpc/l8ZowUGDCVaP4XyfSk6KiH72htj2EY5A==" saltValue="9FEFo+jbd4TB0X+5gzRWo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466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468</v>
      </c>
      <c r="AP7" s="157"/>
      <c r="AQ7" s="158" t="s">
        <v>469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470</v>
      </c>
      <c r="AQ8" s="164" t="s">
        <v>471</v>
      </c>
      <c r="AR8" s="165" t="s">
        <v>472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473</v>
      </c>
      <c r="AL9" s="1189"/>
      <c r="AM9" s="1189"/>
      <c r="AN9" s="1190"/>
      <c r="AO9" s="166">
        <v>2151730</v>
      </c>
      <c r="AP9" s="166">
        <v>88581</v>
      </c>
      <c r="AQ9" s="167">
        <v>86913</v>
      </c>
      <c r="AR9" s="168">
        <v>1.9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474</v>
      </c>
      <c r="AL10" s="1189"/>
      <c r="AM10" s="1189"/>
      <c r="AN10" s="1190"/>
      <c r="AO10" s="169">
        <v>242179</v>
      </c>
      <c r="AP10" s="169">
        <v>9970</v>
      </c>
      <c r="AQ10" s="170">
        <v>6233</v>
      </c>
      <c r="AR10" s="171">
        <v>60</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475</v>
      </c>
      <c r="AL11" s="1189"/>
      <c r="AM11" s="1189"/>
      <c r="AN11" s="1190"/>
      <c r="AO11" s="169">
        <v>38267</v>
      </c>
      <c r="AP11" s="169">
        <v>1575</v>
      </c>
      <c r="AQ11" s="170">
        <v>8689</v>
      </c>
      <c r="AR11" s="171">
        <v>-81.900000000000006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476</v>
      </c>
      <c r="AL12" s="1189"/>
      <c r="AM12" s="1189"/>
      <c r="AN12" s="1190"/>
      <c r="AO12" s="169" t="s">
        <v>477</v>
      </c>
      <c r="AP12" s="169" t="s">
        <v>477</v>
      </c>
      <c r="AQ12" s="170">
        <v>1166</v>
      </c>
      <c r="AR12" s="171" t="s">
        <v>477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478</v>
      </c>
      <c r="AL13" s="1189"/>
      <c r="AM13" s="1189"/>
      <c r="AN13" s="1190"/>
      <c r="AO13" s="169" t="s">
        <v>477</v>
      </c>
      <c r="AP13" s="169" t="s">
        <v>477</v>
      </c>
      <c r="AQ13" s="170">
        <v>2</v>
      </c>
      <c r="AR13" s="171" t="s">
        <v>477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479</v>
      </c>
      <c r="AL14" s="1189"/>
      <c r="AM14" s="1189"/>
      <c r="AN14" s="1190"/>
      <c r="AO14" s="169">
        <v>46540</v>
      </c>
      <c r="AP14" s="169">
        <v>1916</v>
      </c>
      <c r="AQ14" s="170">
        <v>4180</v>
      </c>
      <c r="AR14" s="171">
        <v>-54.2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480</v>
      </c>
      <c r="AL15" s="1189"/>
      <c r="AM15" s="1189"/>
      <c r="AN15" s="1190"/>
      <c r="AO15" s="169">
        <v>25194</v>
      </c>
      <c r="AP15" s="169">
        <v>1037</v>
      </c>
      <c r="AQ15" s="170">
        <v>2009</v>
      </c>
      <c r="AR15" s="171">
        <v>-48.4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481</v>
      </c>
      <c r="AL16" s="1192"/>
      <c r="AM16" s="1192"/>
      <c r="AN16" s="1193"/>
      <c r="AO16" s="169">
        <v>-192118</v>
      </c>
      <c r="AP16" s="169">
        <v>-7909</v>
      </c>
      <c r="AQ16" s="170">
        <v>-7805</v>
      </c>
      <c r="AR16" s="171">
        <v>1.3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125</v>
      </c>
      <c r="AL17" s="1192"/>
      <c r="AM17" s="1192"/>
      <c r="AN17" s="1193"/>
      <c r="AO17" s="169">
        <v>2311792</v>
      </c>
      <c r="AP17" s="169">
        <v>95171</v>
      </c>
      <c r="AQ17" s="170">
        <v>101387</v>
      </c>
      <c r="AR17" s="171">
        <v>-6.1</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483</v>
      </c>
      <c r="AP20" s="177" t="s">
        <v>484</v>
      </c>
      <c r="AQ20" s="178" t="s">
        <v>485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486</v>
      </c>
      <c r="AL21" s="1186"/>
      <c r="AM21" s="1186"/>
      <c r="AN21" s="1187"/>
      <c r="AO21" s="181">
        <v>11.53</v>
      </c>
      <c r="AP21" s="182">
        <v>9.84</v>
      </c>
      <c r="AQ21" s="183">
        <v>1.69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487</v>
      </c>
      <c r="AL22" s="1186"/>
      <c r="AM22" s="1186"/>
      <c r="AN22" s="1187"/>
      <c r="AO22" s="186">
        <v>93.5</v>
      </c>
      <c r="AP22" s="187">
        <v>97.3</v>
      </c>
      <c r="AQ22" s="188">
        <v>-3.8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488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468</v>
      </c>
      <c r="AP30" s="157"/>
      <c r="AQ30" s="158" t="s">
        <v>469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470</v>
      </c>
      <c r="AQ31" s="164" t="s">
        <v>471</v>
      </c>
      <c r="AR31" s="165" t="s">
        <v>472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491</v>
      </c>
      <c r="AL32" s="1177"/>
      <c r="AM32" s="1177"/>
      <c r="AN32" s="1178"/>
      <c r="AO32" s="196">
        <v>1636399</v>
      </c>
      <c r="AP32" s="196">
        <v>67366</v>
      </c>
      <c r="AQ32" s="197">
        <v>64413</v>
      </c>
      <c r="AR32" s="198">
        <v>4.5999999999999996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492</v>
      </c>
      <c r="AL33" s="1177"/>
      <c r="AM33" s="1177"/>
      <c r="AN33" s="1178"/>
      <c r="AO33" s="196" t="s">
        <v>477</v>
      </c>
      <c r="AP33" s="196" t="s">
        <v>477</v>
      </c>
      <c r="AQ33" s="197" t="s">
        <v>477</v>
      </c>
      <c r="AR33" s="198" t="s">
        <v>477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493</v>
      </c>
      <c r="AL34" s="1177"/>
      <c r="AM34" s="1177"/>
      <c r="AN34" s="1178"/>
      <c r="AO34" s="196" t="s">
        <v>477</v>
      </c>
      <c r="AP34" s="196" t="s">
        <v>477</v>
      </c>
      <c r="AQ34" s="197">
        <v>12</v>
      </c>
      <c r="AR34" s="198" t="s">
        <v>477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494</v>
      </c>
      <c r="AL35" s="1177"/>
      <c r="AM35" s="1177"/>
      <c r="AN35" s="1178"/>
      <c r="AO35" s="196">
        <v>757178</v>
      </c>
      <c r="AP35" s="196">
        <v>31171</v>
      </c>
      <c r="AQ35" s="197">
        <v>17720</v>
      </c>
      <c r="AR35" s="198">
        <v>75.900000000000006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495</v>
      </c>
      <c r="AL36" s="1177"/>
      <c r="AM36" s="1177"/>
      <c r="AN36" s="1178"/>
      <c r="AO36" s="196">
        <v>8697</v>
      </c>
      <c r="AP36" s="196">
        <v>358</v>
      </c>
      <c r="AQ36" s="197">
        <v>3472</v>
      </c>
      <c r="AR36" s="198">
        <v>-89.7</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496</v>
      </c>
      <c r="AL37" s="1177"/>
      <c r="AM37" s="1177"/>
      <c r="AN37" s="1178"/>
      <c r="AO37" s="196" t="s">
        <v>477</v>
      </c>
      <c r="AP37" s="196" t="s">
        <v>477</v>
      </c>
      <c r="AQ37" s="197">
        <v>556</v>
      </c>
      <c r="AR37" s="198" t="s">
        <v>477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497</v>
      </c>
      <c r="AL38" s="1180"/>
      <c r="AM38" s="1180"/>
      <c r="AN38" s="1181"/>
      <c r="AO38" s="199" t="s">
        <v>477</v>
      </c>
      <c r="AP38" s="199" t="s">
        <v>477</v>
      </c>
      <c r="AQ38" s="200">
        <v>1</v>
      </c>
      <c r="AR38" s="188" t="s">
        <v>477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498</v>
      </c>
      <c r="AL39" s="1180"/>
      <c r="AM39" s="1180"/>
      <c r="AN39" s="1181"/>
      <c r="AO39" s="196">
        <v>-40077</v>
      </c>
      <c r="AP39" s="196">
        <v>-1650</v>
      </c>
      <c r="AQ39" s="197">
        <v>-3031</v>
      </c>
      <c r="AR39" s="198">
        <v>-45.6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499</v>
      </c>
      <c r="AL40" s="1177"/>
      <c r="AM40" s="1177"/>
      <c r="AN40" s="1178"/>
      <c r="AO40" s="196">
        <v>-1819799</v>
      </c>
      <c r="AP40" s="196">
        <v>-74917</v>
      </c>
      <c r="AQ40" s="197">
        <v>-60754</v>
      </c>
      <c r="AR40" s="198">
        <v>23.3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238</v>
      </c>
      <c r="AL41" s="1183"/>
      <c r="AM41" s="1183"/>
      <c r="AN41" s="1184"/>
      <c r="AO41" s="196">
        <v>542398</v>
      </c>
      <c r="AP41" s="196">
        <v>22329</v>
      </c>
      <c r="AQ41" s="197">
        <v>22390</v>
      </c>
      <c r="AR41" s="198">
        <v>-0.3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468</v>
      </c>
      <c r="AN49" s="1171" t="s">
        <v>503</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504</v>
      </c>
      <c r="AO50" s="213" t="s">
        <v>505</v>
      </c>
      <c r="AP50" s="214" t="s">
        <v>506</v>
      </c>
      <c r="AQ50" s="215" t="s">
        <v>507</v>
      </c>
      <c r="AR50" s="216" t="s">
        <v>508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509</v>
      </c>
      <c r="AL51" s="209"/>
      <c r="AM51" s="217">
        <v>4191508</v>
      </c>
      <c r="AN51" s="218">
        <v>161156</v>
      </c>
      <c r="AO51" s="219">
        <v>101.9</v>
      </c>
      <c r="AP51" s="220">
        <v>81768</v>
      </c>
      <c r="AQ51" s="221">
        <v>-2.2000000000000002</v>
      </c>
      <c r="AR51" s="222">
        <v>104.1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510</v>
      </c>
      <c r="AM52" s="225">
        <v>1440107</v>
      </c>
      <c r="AN52" s="226">
        <v>55370</v>
      </c>
      <c r="AO52" s="227">
        <v>28.3</v>
      </c>
      <c r="AP52" s="228">
        <v>37917</v>
      </c>
      <c r="AQ52" s="229">
        <v>-22.3</v>
      </c>
      <c r="AR52" s="230">
        <v>50.6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511</v>
      </c>
      <c r="AL53" s="209"/>
      <c r="AM53" s="217">
        <v>2045120</v>
      </c>
      <c r="AN53" s="218">
        <v>80031</v>
      </c>
      <c r="AO53" s="219">
        <v>-50.3</v>
      </c>
      <c r="AP53" s="220">
        <v>78864</v>
      </c>
      <c r="AQ53" s="221">
        <v>-3.6</v>
      </c>
      <c r="AR53" s="222">
        <v>-46.7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510</v>
      </c>
      <c r="AM54" s="225">
        <v>662771</v>
      </c>
      <c r="AN54" s="226">
        <v>25936</v>
      </c>
      <c r="AO54" s="227">
        <v>-53.2</v>
      </c>
      <c r="AP54" s="228">
        <v>46136</v>
      </c>
      <c r="AQ54" s="229">
        <v>21.7</v>
      </c>
      <c r="AR54" s="230">
        <v>-74.900000000000006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512</v>
      </c>
      <c r="AL55" s="209"/>
      <c r="AM55" s="217">
        <v>1890721</v>
      </c>
      <c r="AN55" s="218">
        <v>75190</v>
      </c>
      <c r="AO55" s="219">
        <v>-6</v>
      </c>
      <c r="AP55" s="220">
        <v>85042</v>
      </c>
      <c r="AQ55" s="221">
        <v>7.8</v>
      </c>
      <c r="AR55" s="222">
        <v>-13.8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510</v>
      </c>
      <c r="AM56" s="225">
        <v>926096</v>
      </c>
      <c r="AN56" s="226">
        <v>36829</v>
      </c>
      <c r="AO56" s="227">
        <v>42</v>
      </c>
      <c r="AP56" s="228">
        <v>50806</v>
      </c>
      <c r="AQ56" s="229">
        <v>10.1</v>
      </c>
      <c r="AR56" s="230">
        <v>31.9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513</v>
      </c>
      <c r="AL57" s="209"/>
      <c r="AM57" s="217">
        <v>1278695</v>
      </c>
      <c r="AN57" s="218">
        <v>51754</v>
      </c>
      <c r="AO57" s="219">
        <v>-31.2</v>
      </c>
      <c r="AP57" s="220">
        <v>83774</v>
      </c>
      <c r="AQ57" s="221">
        <v>-1.5</v>
      </c>
      <c r="AR57" s="222">
        <v>-29.7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510</v>
      </c>
      <c r="AM58" s="225">
        <v>827500</v>
      </c>
      <c r="AN58" s="226">
        <v>33493</v>
      </c>
      <c r="AO58" s="227">
        <v>-9.1</v>
      </c>
      <c r="AP58" s="228">
        <v>52179</v>
      </c>
      <c r="AQ58" s="229">
        <v>2.7</v>
      </c>
      <c r="AR58" s="230">
        <v>-11.8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514</v>
      </c>
      <c r="AL59" s="209"/>
      <c r="AM59" s="217">
        <v>1514816</v>
      </c>
      <c r="AN59" s="218">
        <v>62361</v>
      </c>
      <c r="AO59" s="219">
        <v>20.5</v>
      </c>
      <c r="AP59" s="220">
        <v>132981</v>
      </c>
      <c r="AQ59" s="221">
        <v>58.7</v>
      </c>
      <c r="AR59" s="222">
        <v>-38.200000000000003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510</v>
      </c>
      <c r="AM60" s="225">
        <v>1141606</v>
      </c>
      <c r="AN60" s="226">
        <v>46997</v>
      </c>
      <c r="AO60" s="227">
        <v>40.299999999999997</v>
      </c>
      <c r="AP60" s="228">
        <v>56973</v>
      </c>
      <c r="AQ60" s="229">
        <v>9.1999999999999993</v>
      </c>
      <c r="AR60" s="230">
        <v>31.1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515</v>
      </c>
      <c r="AL61" s="231"/>
      <c r="AM61" s="232">
        <v>2184172</v>
      </c>
      <c r="AN61" s="233">
        <v>86098</v>
      </c>
      <c r="AO61" s="234">
        <v>7</v>
      </c>
      <c r="AP61" s="235">
        <v>92486</v>
      </c>
      <c r="AQ61" s="236">
        <v>11.8</v>
      </c>
      <c r="AR61" s="222">
        <v>-4.8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510</v>
      </c>
      <c r="AM62" s="225">
        <v>999616</v>
      </c>
      <c r="AN62" s="226">
        <v>39725</v>
      </c>
      <c r="AO62" s="227">
        <v>9.6999999999999993</v>
      </c>
      <c r="AP62" s="228">
        <v>48802</v>
      </c>
      <c r="AQ62" s="229">
        <v>4.3</v>
      </c>
      <c r="AR62" s="230">
        <v>5.4</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sheetData>
  <sheetProtection algorithmName="SHA-512" hashValue="HJt4kuoFIUG6oD8O+hBTzjsrJfM6b5oXQ0T9n3YQlL+NEwjs9rztZVlim4CQoap42mpmcbMhO7u8xaVEsoS70g==" saltValue="TR4vr7EdzUpbBTeGLLAg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U9DpfEcthfdsznLeM/TQwD2K5hKVy3H/6/0VYgyEPV4zy/vu5BBr0KnayAoVPbdiO1fy/cmjIPVNnb4cLrutwQ==" saltValue="AuJ7Dm/RpIX+U48omRHB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516</v>
      </c>
    </row>
  </sheetData>
  <sheetProtection algorithmName="SHA-512" hashValue="jaUmL2EfBpXHK/PAFBIbRUG/NdN7PTYR2XcPBrbWphDsYW0ONFE/A1+jQedhOnoPmE8TJdwKfr8DQUJ8W+BuVA==" saltValue="xOaxqneN1lO1GJK0Ze5c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517</v>
      </c>
    </row>
    <row r="46" spans="2:10" ht="29.25" customHeight="1" thickBot="1" x14ac:dyDescent="0.25">
      <c r="B46" s="242" t="s">
        <v>24</v>
      </c>
      <c r="C46" s="243"/>
      <c r="D46" s="243"/>
      <c r="E46" s="244" t="s">
        <v>518</v>
      </c>
      <c r="F46" s="245" t="s">
        <v>4</v>
      </c>
      <c r="G46" s="246" t="s">
        <v>5</v>
      </c>
      <c r="H46" s="246" t="s">
        <v>6</v>
      </c>
      <c r="I46" s="246" t="s">
        <v>7</v>
      </c>
      <c r="J46" s="247" t="s">
        <v>8</v>
      </c>
    </row>
    <row r="47" spans="2:10" ht="57.75" customHeight="1" x14ac:dyDescent="0.15">
      <c r="B47" s="248"/>
      <c r="C47" s="1194" t="s">
        <v>519</v>
      </c>
      <c r="D47" s="1194"/>
      <c r="E47" s="1195"/>
      <c r="F47" s="249">
        <v>26.54</v>
      </c>
      <c r="G47" s="250">
        <v>25.86</v>
      </c>
      <c r="H47" s="250">
        <v>25.42</v>
      </c>
      <c r="I47" s="250">
        <v>24.86</v>
      </c>
      <c r="J47" s="251">
        <v>20.73</v>
      </c>
    </row>
    <row r="48" spans="2:10" ht="57.75" customHeight="1" x14ac:dyDescent="0.15">
      <c r="B48" s="252"/>
      <c r="C48" s="1196" t="s">
        <v>520</v>
      </c>
      <c r="D48" s="1196"/>
      <c r="E48" s="1197"/>
      <c r="F48" s="253">
        <v>2.72</v>
      </c>
      <c r="G48" s="254">
        <v>2.4300000000000002</v>
      </c>
      <c r="H48" s="254">
        <v>1.93</v>
      </c>
      <c r="I48" s="254">
        <v>2.0699999999999998</v>
      </c>
      <c r="J48" s="255">
        <v>2.59</v>
      </c>
    </row>
    <row r="49" spans="2:10" ht="57.75" customHeight="1" thickBot="1" x14ac:dyDescent="0.2">
      <c r="B49" s="256"/>
      <c r="C49" s="1198" t="s">
        <v>521</v>
      </c>
      <c r="D49" s="1198"/>
      <c r="E49" s="1199"/>
      <c r="F49" s="257">
        <v>9.0299999999999994</v>
      </c>
      <c r="G49" s="258">
        <v>6.87</v>
      </c>
      <c r="H49" s="258">
        <v>8.1199999999999992</v>
      </c>
      <c r="I49" s="258">
        <v>5.73</v>
      </c>
      <c r="J49" s="259" t="s">
        <v>522</v>
      </c>
    </row>
    <row r="50" spans="2:10" ht="13.5" customHeight="1" x14ac:dyDescent="0.15"/>
  </sheetData>
  <sheetProtection algorithmName="SHA-512" hashValue="3fH6mYh4hXvWl7ze6q77mxqHNBfVQjLV5nD2lmPBuu4ph+rH7+BKaeRuhe4cItxy5rQFZ0J3or3HDskr1IVC9w==" saltValue="ugVYpRwI3rbZTnMsFUBc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2021-09-28T07:03:13Z</cp:lastPrinted>
  <dcterms:created xsi:type="dcterms:W3CDTF">2021-07-27T00:02:24Z</dcterms:created>
  <dcterms:modified xsi:type="dcterms:W3CDTF">2021-09-28T08:15:54Z</dcterms:modified>
  <cp:category/>
</cp:coreProperties>
</file>