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10.18.11.9\homes\admin\01zaisei\▼財政状況資料集\11 R2-3 (R1年度決算)\16　HP掲載データ(Excel読取専用)\01 公表用データ(R1版)\"/>
    </mc:Choice>
  </mc:AlternateContent>
  <xr:revisionPtr revIDLastSave="0" documentId="13_ncr:1_{78986CCC-E291-431C-B692-D28E2B0B10A2}" xr6:coauthVersionLast="46" xr6:coauthVersionMax="46" xr10:uidLastSave="{00000000-0000-0000-0000-000000000000}"/>
  <bookViews>
    <workbookView xWindow="-120" yWindow="-120" windowWidth="29040"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E41" i="10"/>
  <c r="AM41" i="10"/>
  <c r="U41" i="10"/>
  <c r="C41" i="10"/>
  <c r="BE40" i="10"/>
  <c r="AM40" i="10"/>
  <c r="U40" i="10"/>
  <c r="C40" i="10"/>
  <c r="BE39" i="10"/>
  <c r="AM39" i="10"/>
  <c r="U39" i="10"/>
  <c r="C39" i="10"/>
  <c r="BE38" i="10"/>
  <c r="AM38" i="10"/>
  <c r="U38" i="10"/>
  <c r="BE37" i="10"/>
  <c r="AM37" i="10"/>
  <c r="U37" i="10"/>
  <c r="AM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C38" i="10" l="1"/>
  <c r="U34" i="10"/>
  <c r="U35" i="10" s="1"/>
  <c r="U36" i="10" s="1"/>
  <c r="AM34" i="10" l="1"/>
  <c r="AM35" i="10" s="1"/>
  <c r="BE34" i="10" l="1"/>
  <c r="BE35" i="10" s="1"/>
  <c r="BE36" i="10" s="1"/>
  <c r="BW34" i="10" l="1"/>
  <c r="BW35" i="10" s="1"/>
  <c r="BW36" i="10" s="1"/>
  <c r="BW37" i="10" s="1"/>
  <c r="BW38" i="10" s="1"/>
  <c r="BW39" i="10" s="1"/>
  <c r="BW40" i="10" s="1"/>
  <c r="BW41" i="10" s="1"/>
  <c r="CO34" i="10" l="1"/>
  <c r="CO35" i="10" s="1"/>
  <c r="CO36" i="10" s="1"/>
  <c r="CO37" i="10" s="1"/>
  <c r="CO38" i="10" s="1"/>
  <c r="CO39" i="10" s="1"/>
  <c r="CO40" i="10" s="1"/>
  <c r="CO41" i="10" s="1"/>
</calcChain>
</file>

<file path=xl/sharedStrings.xml><?xml version="1.0" encoding="utf-8"?>
<sst xmlns="http://schemas.openxmlformats.org/spreadsheetml/2006/main" count="1117" uniqueCount="637">
  <si>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</si>
  <si>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</si>
  <si>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</si>
  <si>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</si>
  <si>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</si>
  <si>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</si>
  <si>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</si>
  <si>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</si>
  <si>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</si>
  <si>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</si>
  <si>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</si>
  <si>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</si>
  <si>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</si>
  <si>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</si>
  <si>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</si>
  <si>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</si>
  <si>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</si>
  <si>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</si>
  <si>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</si>
  <si>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</si>
  <si>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</si>
  <si>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</si>
  <si>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</si>
  <si>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</si>
  <si>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</si>
  <si>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</si>
  <si>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</si>
  <si>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</si>
  <si>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</si>
  <si>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</si>
  <si>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</si>
  <si>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</si>
  <si>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</si>
  <si>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</si>
  <si>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</si>
  <si>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</si>
  <si>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</si>
  <si>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</si>
  <si>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</si>
  <si>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</si>
  <si>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</si>
  <si>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</si>
  <si>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</si>
  <si>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</si>
  <si>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</si>
  <si>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</si>
  <si>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</si>
  <si>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</si>
  <si>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</si>
  <si>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</si>
  <si>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</si>
  <si>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</si>
  <si>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</si>
  <si>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</si>
  <si>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</si>
  <si>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</si>
  <si>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</si>
  <si>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</si>
  <si>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</si>
  <si>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</si>
  <si>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</si>
  <si>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</si>
  <si>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</si>
  <si>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</si>
  <si>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</si>
  <si>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</si>
  <si>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</si>
  <si>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</si>
  <si>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</si>
  <si>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</si>
  <si>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</si>
  <si>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</si>
  <si>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</si>
  <si>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</si>
  <si>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</si>
  <si>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</si>
  <si>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</si>
  <si>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</si>
  <si>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</si>
  <si>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</si>
  <si>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</si>
  <si>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</si>
  <si>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</si>
  <si>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</si>
  <si>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</si>
  <si>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</si>
  <si>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</si>
  <si>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</si>
  <si>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</si>
  <si>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</si>
  <si>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</si>
  <si>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</si>
  <si>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</si>
  <si>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</si>
  <si>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</si>
  <si>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</si>
  <si>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</si>
  <si>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</si>
  <si>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由利本荘市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</si>
  <si>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</si>
  <si>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</si>
  <si>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</si>
  <si>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</si>
  <si>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</si>
  <si>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</si>
  <si>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</si>
  <si>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</si>
  <si>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</si>
  <si>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</si>
  <si>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</si>
  <si>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</si>
  <si>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</si>
  <si>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</si>
  <si>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</si>
  <si>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</si>
  <si>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</si>
  <si>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</si>
  <si>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</si>
  <si>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</si>
  <si>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</si>
  <si>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</si>
  <si>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</si>
  <si>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</si>
  <si>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</si>
  <si>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</si>
  <si>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</si>
  <si>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</si>
  <si>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</si>
  <si>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</si>
  <si>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</si>
  <si>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</si>
  <si>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</si>
  <si>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</si>
  <si>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</si>
  <si>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</si>
  <si>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</si>
  <si>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</si>
  <si>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</si>
  <si>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</si>
  <si>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</si>
  <si>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</si>
  <si>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</si>
  <si>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</si>
  <si>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</si>
  <si>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</si>
  <si>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</si>
  <si>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</si>
  <si>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</si>
  <si>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</si>
  <si>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</si>
  <si>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</si>
  <si>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</si>
  <si>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</si>
  <si>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</si>
  <si>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</si>
  <si>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</si>
  <si>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</si>
  <si>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</si>
  <si>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</si>
  <si>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</si>
  <si>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</si>
  <si>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</si>
  <si>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</si>
  <si>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</si>
  <si>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</si>
  <si>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</si>
  <si>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</si>
  <si>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</si>
  <si>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</si>
  <si>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</si>
  <si>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</si>
  <si>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</si>
  <si>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</si>
  <si>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</si>
  <si>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</si>
  <si>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</si>
  <si>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</si>
  <si>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</si>
  <si>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</si>
  <si>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</si>
  <si>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</si>
  <si>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</si>
  <si>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</si>
  <si>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</si>
  <si>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</si>
  <si>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</si>
  <si>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</si>
  <si>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</si>
  <si>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</si>
  <si>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</si>
  <si>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</si>
  <si>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</si>
  <si>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</si>
  <si>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</si>
  <si>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</si>
  <si>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</si>
  <si>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</si>
  <si>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</si>
  <si>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</si>
  <si>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</si>
  <si>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</si>
  <si>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</si>
  <si>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</si>
  <si>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</si>
  <si>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</si>
  <si>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</si>
  <si>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</si>
  <si>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</si>
  <si>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</si>
  <si>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</si>
  <si>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</si>
  <si>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</si>
  <si>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</si>
  <si>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</si>
  <si>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</si>
  <si>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秋田県由利本荘市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</si>
  <si>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</si>
  <si>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</si>
  <si>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</si>
  <si>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</si>
  <si>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</si>
  <si>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</si>
  <si>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</si>
  <si>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</si>
  <si>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</si>
  <si>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</si>
  <si>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</si>
  <si>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</si>
  <si>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</si>
  <si>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</si>
  <si>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</si>
  <si>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</si>
  <si>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</si>
  <si>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</si>
  <si>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</si>
  <si>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</si>
  <si>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</si>
  <si>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</si>
  <si>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</si>
  <si>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</si>
  <si>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</si>
  <si>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</si>
  <si>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</si>
  <si>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</si>
  <si>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</si>
  <si>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</si>
  <si>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</si>
  <si>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</si>
  <si>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</si>
  <si>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</si>
  <si>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</si>
  <si>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</si>
  <si>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</si>
  <si>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</si>
  <si>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</si>
  <si>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</si>
  <si>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</si>
  <si>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</si>
  <si>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</si>
  <si>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</si>
  <si>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</si>
  <si>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</si>
  <si>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</si>
  <si>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</si>
  <si>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</si>
  <si>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</si>
  <si>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</si>
  <si>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</si>
  <si>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</si>
  <si>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</si>
  <si>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</si>
  <si>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</si>
  <si>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</si>
  <si>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</si>
  <si>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</si>
  <si>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</si>
  <si>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</si>
  <si>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</si>
  <si>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</si>
  <si>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</si>
  <si>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</si>
  <si>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</si>
  <si>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</si>
  <si>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</si>
  <si>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</si>
  <si>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</si>
  <si>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</si>
  <si>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</si>
  <si>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</si>
  <si>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</si>
  <si>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</si>
  <si>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</si>
  <si>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</si>
  <si>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</si>
  <si>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</si>
  <si>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</si>
  <si>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</si>
  <si>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</si>
  <si>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</si>
  <si>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</si>
  <si>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</si>
  <si>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</si>
  <si>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</si>
  <si>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</si>
  <si>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</si>
  <si>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</si>
  <si>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</si>
  <si>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</si>
  <si>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</si>
  <si>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</si>
  <si>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</si>
  <si>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</si>
  <si>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</si>
  <si>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</si>
  <si>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</si>
  <si>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</si>
  <si>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</si>
  <si>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</si>
  <si>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</si>
  <si>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</si>
  <si>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</si>
  <si>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</si>
  <si>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</si>
  <si>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</si>
  <si>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</si>
  <si>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</si>
  <si>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</si>
  <si>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</si>
  <si>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</si>
  <si>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</si>
  <si>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</si>
  <si>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</si>
  <si>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</si>
  <si>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</si>
  <si>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</si>
  <si>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</si>
  <si>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</si>
  <si>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</si>
  <si>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</si>
  <si>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</si>
  <si>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</si>
  <si>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</si>
  <si>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</si>
  <si>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</si>
  <si>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</si>
  <si>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</si>
  <si>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</si>
  <si>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</si>
  <si>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</si>
  <si>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</si>
  <si>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</si>
  <si>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</si>
  <si>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</si>
  <si>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</si>
  <si>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</si>
  <si>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</si>
  <si>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</si>
  <si>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</si>
  <si>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</si>
  <si>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</si>
  <si>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</si>
  <si>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</si>
  <si>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</si>
  <si>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</si>
  <si>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</si>
  <si>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</si>
  <si>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</si>
  <si>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</si>
  <si>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</si>
  <si>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秋田県由利本荘市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</si>
  <si>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</si>
  <si>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</si>
  <si>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</si>
  <si>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</si>
  <si>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</si>
  <si>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</si>
  <si>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</si>
  <si>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</si>
  <si>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</si>
  <si>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</si>
  <si>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</si>
  <si>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</si>
  <si>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</si>
  <si>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</si>
  <si>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</si>
  <si>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</si>
  <si>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</si>
  <si>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</si>
  <si>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</si>
  <si>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</si>
  <si>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診療所運営特別会計</t>
    <phoneticPr fontId="5"/>
  </si>
  <si>
    <t>受託施設休日応急診療所運営特別会計</t>
    <phoneticPr fontId="5"/>
  </si>
  <si>
    <t>情報センター特別会計</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</si>
  <si>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</si>
  <si>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</si>
  <si>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</si>
  <si>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</si>
  <si>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</si>
  <si>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</si>
  <si>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</si>
  <si>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</si>
  <si>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</si>
  <si>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</si>
  <si>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</si>
  <si>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</si>
  <si>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</si>
  <si>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</si>
  <si>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</si>
  <si>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</si>
  <si>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</si>
  <si>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介護サービス事業特別会計</t>
    <phoneticPr fontId="5"/>
  </si>
  <si>
    <t>-</t>
    <phoneticPr fontId="5"/>
  </si>
  <si>
    <t>水道事業会計</t>
    <phoneticPr fontId="5"/>
  </si>
  <si>
    <t>法適用企業</t>
    <phoneticPr fontId="5"/>
  </si>
  <si>
    <t>ガス事業会計</t>
    <phoneticPr fontId="5"/>
  </si>
  <si>
    <t>下水道事業特別会計</t>
    <phoneticPr fontId="5"/>
  </si>
  <si>
    <t>法非適用企業</t>
    <phoneticPr fontId="5"/>
  </si>
  <si>
    <t>集落排水事業特別会計</t>
    <phoneticPr fontId="5"/>
  </si>
  <si>
    <t>法非適用企業</t>
    <phoneticPr fontId="5"/>
  </si>
  <si>
    <t>スキー場運営特別会計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</si>
  <si>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</si>
  <si>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</si>
  <si>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</si>
  <si>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</si>
  <si>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</si>
  <si>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</si>
  <si>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</si>
  <si>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</si>
  <si>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</si>
  <si>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</si>
  <si>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</si>
  <si>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</si>
  <si>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</si>
  <si>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</si>
  <si>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</si>
  <si>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</si>
  <si>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</si>
  <si>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</si>
  <si>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</si>
  <si>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</si>
  <si>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</si>
  <si>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</si>
  <si>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</si>
  <si>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</si>
  <si>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</si>
  <si>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</si>
  <si>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</si>
  <si>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</si>
  <si>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</si>
  <si>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</si>
  <si>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</si>
  <si>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</si>
  <si>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</si>
  <si>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</si>
  <si>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</si>
  <si>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</si>
  <si>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</si>
  <si>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</si>
  <si>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</si>
  <si>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</si>
  <si>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</si>
  <si>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</si>
  <si>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</si>
  <si>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</si>
  <si>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</si>
  <si>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</si>
  <si>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</si>
  <si>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</si>
  <si>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</si>
  <si>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</si>
  <si>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</si>
  <si>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</si>
  <si>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</si>
  <si>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</si>
  <si>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</si>
  <si>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</si>
  <si>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</si>
  <si>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</si>
  <si>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</si>
  <si>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</si>
  <si>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</si>
  <si>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</si>
  <si>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</si>
  <si>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</si>
  <si>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</si>
  <si>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</si>
  <si>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</si>
  <si>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</si>
  <si>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</si>
  <si>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</si>
  <si>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</si>
  <si>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</si>
  <si>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</si>
  <si>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</si>
  <si>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</si>
  <si>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</si>
  <si>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</si>
  <si>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</si>
  <si>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</si>
  <si>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</si>
  <si>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</si>
  <si>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</si>
  <si>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</si>
  <si>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</si>
  <si>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</si>
  <si>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</si>
  <si>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</si>
  <si>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</si>
  <si>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</si>
  <si>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</si>
  <si>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</si>
  <si>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</si>
  <si>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</si>
  <si>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</si>
  <si>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</si>
  <si>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</si>
  <si>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</si>
  <si>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</si>
  <si>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</si>
  <si>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</si>
  <si>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</si>
  <si>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</si>
  <si>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</si>
  <si>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</si>
  <si>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</si>
  <si>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</si>
  <si>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</si>
  <si>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</si>
  <si>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</si>
  <si>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</si>
  <si>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</si>
  <si>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</si>
  <si>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</si>
  <si>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</si>
  <si>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</si>
  <si>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</si>
  <si>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</si>
  <si>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</si>
  <si>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</si>
  <si>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</si>
  <si>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</si>
  <si>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</si>
  <si>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</si>
  <si>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</si>
  <si>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</si>
  <si>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</si>
  <si>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</si>
  <si>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</si>
  <si>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</si>
  <si>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</si>
  <si>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</si>
  <si>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</si>
  <si>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</si>
  <si>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</si>
  <si>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</si>
  <si>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</si>
  <si>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</si>
  <si>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</si>
  <si>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</si>
  <si>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</si>
  <si>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</si>
  <si>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</si>
  <si>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</si>
  <si>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</si>
  <si>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</si>
  <si>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</si>
  <si>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</si>
  <si>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</si>
  <si>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</si>
  <si>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</si>
  <si>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</si>
  <si>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</si>
  <si>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</si>
  <si>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</si>
  <si>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</si>
  <si>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3.88</t>
  </si>
  <si>
    <t>▲ 0.83</t>
  </si>
  <si>
    <t>水道事業会計</t>
  </si>
  <si>
    <t>一般会計</t>
  </si>
  <si>
    <t>国民健康保険特別会計</t>
  </si>
  <si>
    <t>ガス事業会計</t>
  </si>
  <si>
    <t>集落排水事業特別会計</t>
  </si>
  <si>
    <t>情報センター特別会計</t>
  </si>
  <si>
    <t>奨学資金特別会計</t>
  </si>
  <si>
    <t>診療所運営特別会計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</si>
  <si>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</si>
  <si>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</si>
  <si>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</si>
  <si>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</si>
  <si>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</si>
  <si>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</si>
  <si>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</si>
  <si>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</si>
  <si>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</si>
  <si>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</si>
  <si>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</si>
  <si>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</si>
  <si>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</si>
  <si>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本莊由利広域市町村圏組合（一般会計）</t>
    <rPh sb="0" eb="2">
      <t>ホンジョウ</t>
    </rPh>
    <rPh sb="2" eb="4">
      <t>ユリ</t>
    </rPh>
    <rPh sb="4" eb="6">
      <t>コウイキ</t>
    </rPh>
    <rPh sb="6" eb="9">
      <t>シチョウソン</t>
    </rPh>
    <rPh sb="9" eb="10">
      <t>ケン</t>
    </rPh>
    <rPh sb="10" eb="12">
      <t>クミアイ</t>
    </rPh>
    <rPh sb="13" eb="15">
      <t>イッパン</t>
    </rPh>
    <rPh sb="15" eb="17">
      <t>カイケイ</t>
    </rPh>
    <phoneticPr fontId="5"/>
  </si>
  <si>
    <t>本莊由利広域市町村圏組合（介護保険特別会計）</t>
    <rPh sb="0" eb="2">
      <t>ホンジョウ</t>
    </rPh>
    <rPh sb="2" eb="4">
      <t>ユリ</t>
    </rPh>
    <rPh sb="4" eb="6">
      <t>コウイキ</t>
    </rPh>
    <rPh sb="6" eb="9">
      <t>シチョウソン</t>
    </rPh>
    <rPh sb="9" eb="10">
      <t>ケン</t>
    </rPh>
    <rPh sb="10" eb="12">
      <t>クミアイ</t>
    </rPh>
    <rPh sb="13" eb="15">
      <t>カイゴ</t>
    </rPh>
    <rPh sb="15" eb="17">
      <t>ホケン</t>
    </rPh>
    <rPh sb="17" eb="19">
      <t>トクベツ</t>
    </rPh>
    <rPh sb="19" eb="21">
      <t>カイケイ</t>
    </rPh>
    <phoneticPr fontId="5"/>
  </si>
  <si>
    <t>本莊由利広域市町村圏組合（特別養護老人ホーム特別会計）</t>
    <rPh sb="0" eb="2">
      <t>ホンジョウ</t>
    </rPh>
    <rPh sb="2" eb="4">
      <t>ユリ</t>
    </rPh>
    <rPh sb="4" eb="6">
      <t>コウイキ</t>
    </rPh>
    <rPh sb="6" eb="9">
      <t>シチョウソン</t>
    </rPh>
    <rPh sb="9" eb="10">
      <t>ケン</t>
    </rPh>
    <rPh sb="10" eb="12">
      <t>クミアイ</t>
    </rPh>
    <rPh sb="13" eb="15">
      <t>トクベツ</t>
    </rPh>
    <rPh sb="15" eb="17">
      <t>ヨウゴ</t>
    </rPh>
    <rPh sb="17" eb="19">
      <t>ロウジン</t>
    </rPh>
    <rPh sb="22" eb="24">
      <t>トクベツ</t>
    </rPh>
    <rPh sb="24" eb="26">
      <t>カイケイ</t>
    </rPh>
    <phoneticPr fontId="5"/>
  </si>
  <si>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5"/>
  </si>
  <si>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5"/>
  </si>
  <si>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5"/>
  </si>
  <si>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5"/>
  </si>
  <si>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</si>
  <si>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t>
    <phoneticPr fontId="2"/>
  </si>
  <si>
    <t>-</t>
    <phoneticPr fontId="2"/>
  </si>
  <si>
    <t>-</t>
    <phoneticPr fontId="2"/>
  </si>
  <si>
    <t>-</t>
    <phoneticPr fontId="2"/>
  </si>
  <si>
    <t>-</t>
    <phoneticPr fontId="2"/>
  </si>
  <si>
    <t>鳥海高原ユースパーク</t>
    <rPh sb="0" eb="2">
      <t>チョウカイ</t>
    </rPh>
    <rPh sb="2" eb="4">
      <t>コウゲン</t>
    </rPh>
    <phoneticPr fontId="5"/>
  </si>
  <si>
    <t>にしめ物産</t>
    <rPh sb="3" eb="5">
      <t>ブッサン</t>
    </rPh>
    <phoneticPr fontId="5"/>
  </si>
  <si>
    <t>フォレスタ鳥海</t>
    <rPh sb="5" eb="7">
      <t>チョウカイ</t>
    </rPh>
    <phoneticPr fontId="5"/>
  </si>
  <si>
    <t>ほっといん鳥海</t>
    <rPh sb="5" eb="7">
      <t>チョウカイ</t>
    </rPh>
    <phoneticPr fontId="5"/>
  </si>
  <si>
    <t>黄桜の里</t>
    <rPh sb="0" eb="2">
      <t>キザクラ</t>
    </rPh>
    <rPh sb="3" eb="4">
      <t>サト</t>
    </rPh>
    <phoneticPr fontId="5"/>
  </si>
  <si>
    <t>大内町交流センター</t>
    <rPh sb="0" eb="3">
      <t>オオウチマチ</t>
    </rPh>
    <rPh sb="3" eb="5">
      <t>コウリュウ</t>
    </rPh>
    <phoneticPr fontId="5"/>
  </si>
  <si>
    <t>岩城</t>
    <rPh sb="0" eb="2">
      <t>イワキ</t>
    </rPh>
    <phoneticPr fontId="5"/>
  </si>
  <si>
    <t>由利高原鉄道</t>
    <rPh sb="0" eb="2">
      <t>ユリ</t>
    </rPh>
    <rPh sb="2" eb="4">
      <t>コウゲン</t>
    </rPh>
    <rPh sb="4" eb="6">
      <t>テツドウ</t>
    </rPh>
    <phoneticPr fontId="5"/>
  </si>
  <si>
    <t>庁舎建設基金</t>
    <rPh sb="0" eb="2">
      <t>チョウシャ</t>
    </rPh>
    <rPh sb="2" eb="4">
      <t>ケンセツ</t>
    </rPh>
    <rPh sb="4" eb="6">
      <t>キキン</t>
    </rPh>
    <phoneticPr fontId="39"/>
  </si>
  <si>
    <t>地域雇用創出推進基金</t>
    <rPh sb="0" eb="2">
      <t>チイキ</t>
    </rPh>
    <rPh sb="2" eb="4">
      <t>コヨウ</t>
    </rPh>
    <rPh sb="4" eb="6">
      <t>ソウシュツ</t>
    </rPh>
    <rPh sb="6" eb="8">
      <t>スイシン</t>
    </rPh>
    <rPh sb="8" eb="10">
      <t>キキン</t>
    </rPh>
    <phoneticPr fontId="39"/>
  </si>
  <si>
    <t>公共施設等総合管理基金</t>
    <rPh sb="0" eb="2">
      <t>コウキョウ</t>
    </rPh>
    <rPh sb="2" eb="5">
      <t>シセツトウ</t>
    </rPh>
    <rPh sb="5" eb="7">
      <t>ソウゴウ</t>
    </rPh>
    <rPh sb="7" eb="9">
      <t>カンリ</t>
    </rPh>
    <rPh sb="9" eb="11">
      <t>キキン</t>
    </rPh>
    <phoneticPr fontId="39"/>
  </si>
  <si>
    <t>合併市町振興基金</t>
    <rPh sb="0" eb="2">
      <t>ガッペイ</t>
    </rPh>
    <rPh sb="2" eb="4">
      <t>シチョウ</t>
    </rPh>
    <rPh sb="4" eb="6">
      <t>シンコウ</t>
    </rPh>
    <rPh sb="6" eb="8">
      <t>キキン</t>
    </rPh>
    <phoneticPr fontId="39"/>
  </si>
  <si>
    <t>行政改革に伴う人件費平準化基金</t>
    <rPh sb="0" eb="2">
      <t>ギョウセイ</t>
    </rPh>
    <rPh sb="2" eb="4">
      <t>カイカク</t>
    </rPh>
    <rPh sb="5" eb="6">
      <t>トモナ</t>
    </rPh>
    <rPh sb="7" eb="10">
      <t>ジンケンヒ</t>
    </rPh>
    <rPh sb="10" eb="13">
      <t>ヘイジュンカ</t>
    </rPh>
    <rPh sb="13" eb="15">
      <t>キキン</t>
    </rPh>
    <phoneticPr fontId="39"/>
  </si>
  <si>
    <t>〇</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</si>
  <si>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</si>
  <si>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</si>
  <si>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</si>
  <si>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</si>
  <si>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</si>
  <si>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</si>
  <si>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</si>
  <si>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</si>
  <si>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</si>
  <si>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</si>
  <si>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将来負担比率については、繰上償還等による地方債現在高の減少及び退職手当組合負担金見込額の減額により、令和元年度は減少に転じた。
　有形固定資産減価償却率については、「道路」の耐用年数の見直しにより、大幅に減少したことで、類似団体平均とほぼ同水準となった。
　今後は公共施設等総合管理計画及び個別施設計画に基づき、施設の廃止等を進めながら、存続施設については長寿命化対策に取り組んでいく。</t>
    <rPh sb="30" eb="31">
      <t>オヨ</t>
    </rPh>
    <rPh sb="32" eb="34">
      <t>タイショク</t>
    </rPh>
    <rPh sb="34" eb="36">
      <t>テアテ</t>
    </rPh>
    <rPh sb="36" eb="38">
      <t>クミアイ</t>
    </rPh>
    <rPh sb="38" eb="40">
      <t>フタン</t>
    </rPh>
    <rPh sb="40" eb="41">
      <t>キン</t>
    </rPh>
    <rPh sb="41" eb="43">
      <t>ミコ</t>
    </rPh>
    <rPh sb="43" eb="44">
      <t>ガク</t>
    </rPh>
    <rPh sb="45" eb="47">
      <t>ゲンガク</t>
    </rPh>
    <rPh sb="51" eb="53">
      <t>レイワ</t>
    </rPh>
    <rPh sb="53" eb="54">
      <t>ガン</t>
    </rPh>
    <rPh sb="57" eb="59">
      <t>ゲンショウ</t>
    </rPh>
    <rPh sb="88" eb="90">
      <t>タイヨウ</t>
    </rPh>
    <rPh sb="90" eb="92">
      <t>ネンスウ</t>
    </rPh>
    <rPh sb="93" eb="95">
      <t>ミナオ</t>
    </rPh>
    <rPh sb="100" eb="102">
      <t>オオハバ</t>
    </rPh>
    <rPh sb="103" eb="105">
      <t>ゲンショウ</t>
    </rPh>
    <rPh sb="111" eb="113">
      <t>ルイジ</t>
    </rPh>
    <rPh sb="113" eb="115">
      <t>ダンタイ</t>
    </rPh>
    <rPh sb="115" eb="117">
      <t>ヘイキン</t>
    </rPh>
    <rPh sb="120" eb="123">
      <t>ドウスイジュン</t>
    </rPh>
    <phoneticPr fontId="2"/>
  </si>
  <si>
    <t>　将来負担比率については、繰上償還等による地方債現在高の減少及び退職手当組合負担金見込額の減額により、令和元年度は減少に転じた。
　実質公債費比率についても、総合防災公園整備事業など大型事業の元金償還が始まったことに加え、分母である普通交付税の減少等により、今後も比率が増加することが想定される。
　いずれも、類似団体平均と比較して比率が高くなっていることから、今後も地方債発行の抑制、交付税算入割合の高い地方債の活用を基本とし、比率の改善を図っていく。</t>
    <rPh sb="30" eb="31">
      <t>オヨ</t>
    </rPh>
    <rPh sb="32" eb="34">
      <t>タイショク</t>
    </rPh>
    <rPh sb="36" eb="38">
      <t>クミアイ</t>
    </rPh>
    <rPh sb="40" eb="41">
      <t>キン</t>
    </rPh>
    <rPh sb="111" eb="113">
      <t>ブンボ</t>
    </rPh>
    <rPh sb="124" eb="125">
      <t>トウ</t>
    </rPh>
    <rPh sb="132" eb="134">
      <t>ヒリツ</t>
    </rPh>
    <rPh sb="159" eb="161">
      <t>ヘイキン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</si>
</sst>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6"/>
      <color indexed="8"/>
      <name val="ＭＳ ゴシック"/>
      <family val="3"/>
    </font>
    <font>
      <sz val="11"/>
      <color rgb="FFFF0000"/>
      <name val="ＭＳ ゴシック"/>
      <family val="3"/>
    </font>
    <font>
      <sz val="13"/>
      <color theme="1"/>
      <name val="ＭＳ ゴシック"/>
      <family val="3"/>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41"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40" fillId="0" borderId="27" xfId="3" applyNumberFormat="1" applyFont="1" applyBorder="1" applyAlignment="1" applyProtection="1">
      <alignment horizontal="right" vertical="center" shrinkToFit="1"/>
      <protection locked="0"/>
    </xf>
    <xf numFmtId="177" fontId="40" fillId="0" borderId="28" xfId="3" applyNumberFormat="1" applyFont="1" applyBorder="1" applyAlignment="1" applyProtection="1">
      <alignment horizontal="right" vertical="center" shrinkToFit="1"/>
      <protection locked="0"/>
    </xf>
    <xf numFmtId="177" fontId="40" fillId="0" borderId="29" xfId="3" applyNumberFormat="1" applyFont="1" applyBorder="1" applyAlignment="1" applyProtection="1">
      <alignment horizontal="right" vertical="center" shrinkToFit="1"/>
      <protection locked="0"/>
    </xf>
    <xf numFmtId="177" fontId="40" fillId="0" borderId="20" xfId="3" applyNumberFormat="1" applyFont="1" applyBorder="1" applyAlignment="1" applyProtection="1">
      <alignment horizontal="right" vertical="center" shrinkToFit="1"/>
      <protection locked="0"/>
    </xf>
    <xf numFmtId="177" fontId="40" fillId="0" borderId="21" xfId="3" applyNumberFormat="1" applyFont="1" applyBorder="1" applyAlignment="1" applyProtection="1">
      <alignment horizontal="right" vertical="center" shrinkToFit="1"/>
      <protection locked="0"/>
    </xf>
    <xf numFmtId="177" fontId="40" fillId="0" borderId="22" xfId="3"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41"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2"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38" fillId="0" borderId="39" xfId="1" applyFont="1" applyFill="1" applyBorder="1" applyAlignment="1" applyProtection="1">
      <alignment horizontal="left" vertical="center" wrapText="1"/>
      <protection locked="0"/>
    </xf>
    <xf numFmtId="0" fontId="38" fillId="0" borderId="31" xfId="1" applyFont="1" applyFill="1" applyBorder="1" applyAlignment="1" applyProtection="1">
      <alignment horizontal="left" vertical="center" wrapText="1"/>
      <protection locked="0"/>
    </xf>
    <xf numFmtId="0" fontId="38" fillId="0" borderId="32" xfId="1" applyFont="1" applyFill="1" applyBorder="1" applyAlignment="1" applyProtection="1">
      <alignment horizontal="left" vertical="center" wrapText="1"/>
      <protection locked="0"/>
    </xf>
    <xf numFmtId="0" fontId="38" fillId="0" borderId="44" xfId="1" applyFont="1" applyFill="1" applyBorder="1" applyAlignment="1" applyProtection="1">
      <alignment horizontal="left" vertical="center" wrapText="1"/>
      <protection locked="0"/>
    </xf>
    <xf numFmtId="0" fontId="38" fillId="0" borderId="18" xfId="1" applyFont="1" applyFill="1" applyBorder="1" applyAlignment="1" applyProtection="1">
      <alignment horizontal="left" vertical="center" wrapText="1"/>
      <protection locked="0"/>
    </xf>
    <xf numFmtId="0" fontId="38"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1DF755B-0A57-4189-BBC3-3398BAC6874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F0B8-4159-94E8-3E230F875DE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80979</c:v>
                </c:pt>
                <c:pt idx="1">
                  <c:v>85594</c:v>
                </c:pt>
                <c:pt idx="2">
                  <c:v>113433</c:v>
                </c:pt>
                <c:pt idx="3">
                  <c:v>95190</c:v>
                </c:pt>
                <c:pt idx="4">
                  <c:v>84707</c:v>
                </c:pt>
              </c:numCache>
            </c:numRef>
          </c:val>
          <c:smooth val="0"/>
          <c:extLst>
            <c:ext xmlns:c16="http://schemas.microsoft.com/office/drawing/2014/chart" uri="{C3380CC4-5D6E-409C-BE32-E72D297353CC}">
              <c16:uniqueId val="{00000001-F0B8-4159-94E8-3E230F875DEC}"/>
            </c:ext>
          </c:extLst>
        </c:ser>
        <c:dLbls>
          <c:showLegendKey val="0"/>
          <c:showVal val="0"/>
          <c:showCatName val="0"/>
          <c:showSerName val="0"/>
          <c:showPercent val="0"/>
          <c:showBubbleSize val="0"/>
        </c:dLbls>
        <c:marker val="1"/>
        <c:smooth val="0"/>
        <c:axId val="249288224"/>
        <c:axId val="465982056"/>
      </c:lineChart>
      <c:catAx>
        <c:axId val="249288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5982056"/>
        <c:crosses val="autoZero"/>
        <c:auto val="1"/>
        <c:lblAlgn val="ctr"/>
        <c:lblOffset val="100"/>
        <c:tickLblSkip val="1"/>
        <c:tickMarkSkip val="1"/>
        <c:noMultiLvlLbl val="0"/>
      </c:catAx>
      <c:valAx>
        <c:axId val="4659820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9288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9.14</c:v>
                </c:pt>
                <c:pt idx="1">
                  <c:v>10.74</c:v>
                </c:pt>
                <c:pt idx="2">
                  <c:v>7.25</c:v>
                </c:pt>
                <c:pt idx="3">
                  <c:v>6.81</c:v>
                </c:pt>
                <c:pt idx="4">
                  <c:v>6.01</c:v>
                </c:pt>
              </c:numCache>
            </c:numRef>
          </c:val>
          <c:extLst>
            <c:ext xmlns:c16="http://schemas.microsoft.com/office/drawing/2014/chart" uri="{C3380CC4-5D6E-409C-BE32-E72D297353CC}">
              <c16:uniqueId val="{00000000-CBC2-4837-AEAE-31FCBD9F92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9.2100000000000009</c:v>
                </c:pt>
                <c:pt idx="1">
                  <c:v>9.5299999999999994</c:v>
                </c:pt>
                <c:pt idx="2">
                  <c:v>9.89</c:v>
                </c:pt>
                <c:pt idx="3">
                  <c:v>10.01</c:v>
                </c:pt>
                <c:pt idx="4">
                  <c:v>10.28</c:v>
                </c:pt>
              </c:numCache>
            </c:numRef>
          </c:val>
          <c:extLst>
            <c:ext xmlns:c16="http://schemas.microsoft.com/office/drawing/2014/chart" uri="{C3380CC4-5D6E-409C-BE32-E72D297353CC}">
              <c16:uniqueId val="{00000001-CBC2-4837-AEAE-31FCBD9F9223}"/>
            </c:ext>
          </c:extLst>
        </c:ser>
        <c:dLbls>
          <c:showLegendKey val="0"/>
          <c:showVal val="0"/>
          <c:showCatName val="0"/>
          <c:showSerName val="0"/>
          <c:showPercent val="0"/>
          <c:showBubbleSize val="0"/>
        </c:dLbls>
        <c:gapWidth val="250"/>
        <c:overlap val="100"/>
        <c:axId val="469796760"/>
        <c:axId val="469797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2.0499999999999998</c:v>
                </c:pt>
                <c:pt idx="1">
                  <c:v>1.29</c:v>
                </c:pt>
                <c:pt idx="2">
                  <c:v>-3.88</c:v>
                </c:pt>
                <c:pt idx="3">
                  <c:v>1.6</c:v>
                </c:pt>
                <c:pt idx="4">
                  <c:v>-0.83</c:v>
                </c:pt>
              </c:numCache>
            </c:numRef>
          </c:val>
          <c:smooth val="0"/>
          <c:extLst>
            <c:ext xmlns:c16="http://schemas.microsoft.com/office/drawing/2014/chart" uri="{C3380CC4-5D6E-409C-BE32-E72D297353CC}">
              <c16:uniqueId val="{00000002-CBC2-4837-AEAE-31FCBD9F9223}"/>
            </c:ext>
          </c:extLst>
        </c:ser>
        <c:dLbls>
          <c:showLegendKey val="0"/>
          <c:showVal val="0"/>
          <c:showCatName val="0"/>
          <c:showSerName val="0"/>
          <c:showPercent val="0"/>
          <c:showBubbleSize val="0"/>
        </c:dLbls>
        <c:marker val="1"/>
        <c:smooth val="0"/>
        <c:axId val="469796760"/>
        <c:axId val="469797936"/>
      </c:lineChart>
      <c:catAx>
        <c:axId val="46979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9797936"/>
        <c:crosses val="autoZero"/>
        <c:auto val="1"/>
        <c:lblAlgn val="ctr"/>
        <c:lblOffset val="100"/>
        <c:tickLblSkip val="1"/>
        <c:tickMarkSkip val="1"/>
        <c:noMultiLvlLbl val="0"/>
      </c:catAx>
      <c:valAx>
        <c:axId val="469797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979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0.37</c:v>
                </c:pt>
                <c:pt idx="2">
                  <c:v>#N/A</c:v>
                </c:pt>
                <c:pt idx="3">
                  <c:v>0.26</c:v>
                </c:pt>
                <c:pt idx="4">
                  <c:v>#N/A</c:v>
                </c:pt>
                <c:pt idx="5">
                  <c:v>0.12</c:v>
                </c:pt>
                <c:pt idx="6">
                  <c:v>#N/A</c:v>
                </c:pt>
                <c:pt idx="7">
                  <c:v>0.12</c:v>
                </c:pt>
                <c:pt idx="8">
                  <c:v>#N/A</c:v>
                </c:pt>
                <c:pt idx="9">
                  <c:v>0.04</c:v>
                </c:pt>
              </c:numCache>
            </c:numRef>
          </c:val>
          <c:extLst>
            <c:ext xmlns:c16="http://schemas.microsoft.com/office/drawing/2014/chart" uri="{C3380CC4-5D6E-409C-BE32-E72D297353CC}">
              <c16:uniqueId val="{00000000-9DB4-4A49-8F43-641210F396E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DB4-4A49-8F43-641210F396E3}"/>
            </c:ext>
          </c:extLst>
        </c:ser>
        <c:ser>
          <c:idx val="2"/>
          <c:order val="2"/>
          <c:tx>
            <c:strRef>
              <c:f>データシート!$A$29</c:f>
              <c:strCache>
                <c:ptCount val="1"/>
                <c:pt idx="0">
                  <c:v>診療所運営特別会計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0.03</c:v>
                </c:pt>
                <c:pt idx="4">
                  <c:v>#N/A</c:v>
                </c:pt>
                <c:pt idx="5">
                  <c:v>0.04</c:v>
                </c:pt>
                <c:pt idx="6">
                  <c:v>#N/A</c:v>
                </c:pt>
                <c:pt idx="7">
                  <c:v>0.04</c:v>
                </c:pt>
                <c:pt idx="8">
                  <c:v>#N/A</c:v>
                </c:pt>
                <c:pt idx="9">
                  <c:v>0.04</c:v>
                </c:pt>
              </c:numCache>
            </c:numRef>
          </c:val>
          <c:extLst>
            <c:ext xmlns:c16="http://schemas.microsoft.com/office/drawing/2014/chart" uri="{C3380CC4-5D6E-409C-BE32-E72D297353CC}">
              <c16:uniqueId val="{00000002-9DB4-4A49-8F43-641210F396E3}"/>
            </c:ext>
          </c:extLst>
        </c:ser>
        <c:ser>
          <c:idx val="3"/>
          <c:order val="3"/>
          <c:tx>
            <c:strRef>
              <c:f>データシート!$A$30</c:f>
              <c:strCache>
                <c:ptCount val="1"/>
                <c:pt idx="0">
                  <c:v>奨学資金特別会計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0.06</c:v>
                </c:pt>
              </c:numCache>
            </c:numRef>
          </c:val>
          <c:extLst>
            <c:ext xmlns:c16="http://schemas.microsoft.com/office/drawing/2014/chart" uri="{C3380CC4-5D6E-409C-BE32-E72D297353CC}">
              <c16:uniqueId val="{00000003-9DB4-4A49-8F43-641210F396E3}"/>
            </c:ext>
          </c:extLst>
        </c:ser>
        <c:ser>
          <c:idx val="4"/>
          <c:order val="4"/>
          <c:tx>
            <c:strRef>
              <c:f>データシート!$A$31</c:f>
              <c:strCache>
                <c:ptCount val="1"/>
                <c:pt idx="0">
                  <c:v>情報センター特別会計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0.06</c:v>
                </c:pt>
                <c:pt idx="4">
                  <c:v>#N/A</c:v>
                </c:pt>
                <c:pt idx="5">
                  <c:v>7.0000000000000007E-2</c:v>
                </c:pt>
                <c:pt idx="6">
                  <c:v>#N/A</c:v>
                </c:pt>
                <c:pt idx="7">
                  <c:v>0.05</c:v>
                </c:pt>
                <c:pt idx="8">
                  <c:v>#N/A</c:v>
                </c:pt>
                <c:pt idx="9">
                  <c:v>0.08</c:v>
                </c:pt>
              </c:numCache>
            </c:numRef>
          </c:val>
          <c:extLst>
            <c:ext xmlns:c16="http://schemas.microsoft.com/office/drawing/2014/chart" uri="{C3380CC4-5D6E-409C-BE32-E72D297353CC}">
              <c16:uniqueId val="{00000004-9DB4-4A49-8F43-641210F396E3}"/>
            </c:ext>
          </c:extLst>
        </c:ser>
        <c:ser>
          <c:idx val="5"/>
          <c:order val="5"/>
          <c:tx>
            <c:strRef>
              <c:f>データシート!$A$32</c:f>
              <c:strCache>
                <c:ptCount val="1"/>
                <c:pt idx="0">
                  <c:v>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0.06</c:v>
                </c:pt>
                <c:pt idx="2">
                  <c:v>#N/A</c:v>
                </c:pt>
                <c:pt idx="3">
                  <c:v>0.05</c:v>
                </c:pt>
                <c:pt idx="4">
                  <c:v>#N/A</c:v>
                </c:pt>
                <c:pt idx="5">
                  <c:v>0.05</c:v>
                </c:pt>
                <c:pt idx="6">
                  <c:v>#N/A</c:v>
                </c:pt>
                <c:pt idx="7">
                  <c:v>0.02</c:v>
                </c:pt>
                <c:pt idx="8">
                  <c:v>#N/A</c:v>
                </c:pt>
                <c:pt idx="9">
                  <c:v>0.12</c:v>
                </c:pt>
              </c:numCache>
            </c:numRef>
          </c:val>
          <c:extLst>
            <c:ext xmlns:c16="http://schemas.microsoft.com/office/drawing/2014/chart" uri="{C3380CC4-5D6E-409C-BE32-E72D297353CC}">
              <c16:uniqueId val="{00000005-9DB4-4A49-8F43-641210F396E3}"/>
            </c:ext>
          </c:extLst>
        </c:ser>
        <c:ser>
          <c:idx val="6"/>
          <c:order val="6"/>
          <c:tx>
            <c:strRef>
              <c:f>データシート!$A$33</c:f>
              <c:strCache>
                <c:ptCount val="1"/>
                <c:pt idx="0">
                  <c:v>ガス事業会計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0.27</c:v>
                </c:pt>
                <c:pt idx="2">
                  <c:v>#N/A</c:v>
                </c:pt>
                <c:pt idx="3">
                  <c:v>0.22</c:v>
                </c:pt>
                <c:pt idx="4">
                  <c:v>#N/A</c:v>
                </c:pt>
                <c:pt idx="5">
                  <c:v>0.24</c:v>
                </c:pt>
                <c:pt idx="6">
                  <c:v>#N/A</c:v>
                </c:pt>
                <c:pt idx="7">
                  <c:v>0.19</c:v>
                </c:pt>
                <c:pt idx="8">
                  <c:v>#N/A</c:v>
                </c:pt>
                <c:pt idx="9">
                  <c:v>0.27</c:v>
                </c:pt>
              </c:numCache>
            </c:numRef>
          </c:val>
          <c:extLst>
            <c:ext xmlns:c16="http://schemas.microsoft.com/office/drawing/2014/chart" uri="{C3380CC4-5D6E-409C-BE32-E72D297353CC}">
              <c16:uniqueId val="{00000006-9DB4-4A49-8F43-641210F396E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0.55000000000000004</c:v>
                </c:pt>
                <c:pt idx="2">
                  <c:v>#N/A</c:v>
                </c:pt>
                <c:pt idx="3">
                  <c:v>1.57</c:v>
                </c:pt>
                <c:pt idx="4">
                  <c:v>#N/A</c:v>
                </c:pt>
                <c:pt idx="5">
                  <c:v>2.09</c:v>
                </c:pt>
                <c:pt idx="6">
                  <c:v>#N/A</c:v>
                </c:pt>
                <c:pt idx="7">
                  <c:v>0.27</c:v>
                </c:pt>
                <c:pt idx="8">
                  <c:v>#N/A</c:v>
                </c:pt>
                <c:pt idx="9">
                  <c:v>0.68</c:v>
                </c:pt>
              </c:numCache>
            </c:numRef>
          </c:val>
          <c:extLst>
            <c:ext xmlns:c16="http://schemas.microsoft.com/office/drawing/2014/chart" uri="{C3380CC4-5D6E-409C-BE32-E72D297353CC}">
              <c16:uniqueId val="{00000007-9DB4-4A49-8F43-641210F396E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9.07</c:v>
                </c:pt>
                <c:pt idx="2">
                  <c:v>#N/A</c:v>
                </c:pt>
                <c:pt idx="3">
                  <c:v>10.63</c:v>
                </c:pt>
                <c:pt idx="4">
                  <c:v>#N/A</c:v>
                </c:pt>
                <c:pt idx="5">
                  <c:v>7.11</c:v>
                </c:pt>
                <c:pt idx="6">
                  <c:v>#N/A</c:v>
                </c:pt>
                <c:pt idx="7">
                  <c:v>6.69</c:v>
                </c:pt>
                <c:pt idx="8">
                  <c:v>#N/A</c:v>
                </c:pt>
                <c:pt idx="9">
                  <c:v>5.81</c:v>
                </c:pt>
              </c:numCache>
            </c:numRef>
          </c:val>
          <c:extLst>
            <c:ext xmlns:c16="http://schemas.microsoft.com/office/drawing/2014/chart" uri="{C3380CC4-5D6E-409C-BE32-E72D297353CC}">
              <c16:uniqueId val="{00000008-9DB4-4A49-8F43-641210F396E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4.1399999999999997</c:v>
                </c:pt>
                <c:pt idx="2">
                  <c:v>#N/A</c:v>
                </c:pt>
                <c:pt idx="3">
                  <c:v>4.8499999999999996</c:v>
                </c:pt>
                <c:pt idx="4">
                  <c:v>#N/A</c:v>
                </c:pt>
                <c:pt idx="5">
                  <c:v>5.95</c:v>
                </c:pt>
                <c:pt idx="6">
                  <c:v>#N/A</c:v>
                </c:pt>
                <c:pt idx="7">
                  <c:v>6.78</c:v>
                </c:pt>
                <c:pt idx="8">
                  <c:v>#N/A</c:v>
                </c:pt>
                <c:pt idx="9">
                  <c:v>7.55</c:v>
                </c:pt>
              </c:numCache>
            </c:numRef>
          </c:val>
          <c:extLst>
            <c:ext xmlns:c16="http://schemas.microsoft.com/office/drawing/2014/chart" uri="{C3380CC4-5D6E-409C-BE32-E72D297353CC}">
              <c16:uniqueId val="{00000009-9DB4-4A49-8F43-641210F396E3}"/>
            </c:ext>
          </c:extLst>
        </c:ser>
        <c:dLbls>
          <c:showLegendKey val="0"/>
          <c:showVal val="0"/>
          <c:showCatName val="0"/>
          <c:showSerName val="0"/>
          <c:showPercent val="0"/>
          <c:showBubbleSize val="0"/>
        </c:dLbls>
        <c:gapWidth val="150"/>
        <c:overlap val="100"/>
        <c:axId val="469799504"/>
        <c:axId val="469798720"/>
      </c:barChart>
      <c:catAx>
        <c:axId val="46979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9798720"/>
        <c:crosses val="autoZero"/>
        <c:auto val="1"/>
        <c:lblAlgn val="ctr"/>
        <c:lblOffset val="100"/>
        <c:tickLblSkip val="1"/>
        <c:tickMarkSkip val="1"/>
        <c:noMultiLvlLbl val="0"/>
      </c:catAx>
      <c:valAx>
        <c:axId val="469798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9799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6882</c:v>
                </c:pt>
                <c:pt idx="5">
                  <c:v>6786</c:v>
                </c:pt>
                <c:pt idx="8">
                  <c:v>6708</c:v>
                </c:pt>
                <c:pt idx="11">
                  <c:v>6779</c:v>
                </c:pt>
                <c:pt idx="14">
                  <c:v>6569</c:v>
                </c:pt>
              </c:numCache>
            </c:numRef>
          </c:val>
          <c:extLst>
            <c:ext xmlns:c16="http://schemas.microsoft.com/office/drawing/2014/chart" uri="{C3380CC4-5D6E-409C-BE32-E72D297353CC}">
              <c16:uniqueId val="{00000000-AB4A-4480-A5EE-4C0AB7168C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1-AB4A-4480-A5EE-4C0AB7168C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24</c:v>
                </c:pt>
                <c:pt idx="3">
                  <c:v>12</c:v>
                </c:pt>
                <c:pt idx="6">
                  <c:v>9</c:v>
                </c:pt>
                <c:pt idx="9">
                  <c:v>8</c:v>
                </c:pt>
                <c:pt idx="12">
                  <c:v>7</c:v>
                </c:pt>
              </c:numCache>
            </c:numRef>
          </c:val>
          <c:extLst>
            <c:ext xmlns:c16="http://schemas.microsoft.com/office/drawing/2014/chart" uri="{C3380CC4-5D6E-409C-BE32-E72D297353CC}">
              <c16:uniqueId val="{00000002-AB4A-4480-A5EE-4C0AB7168C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233</c:v>
                </c:pt>
                <c:pt idx="3">
                  <c:v>80</c:v>
                </c:pt>
                <c:pt idx="6">
                  <c:v>64</c:v>
                </c:pt>
                <c:pt idx="9">
                  <c:v>51</c:v>
                </c:pt>
                <c:pt idx="12">
                  <c:v>51</c:v>
                </c:pt>
              </c:numCache>
            </c:numRef>
          </c:val>
          <c:extLst>
            <c:ext xmlns:c16="http://schemas.microsoft.com/office/drawing/2014/chart" uri="{C3380CC4-5D6E-409C-BE32-E72D297353CC}">
              <c16:uniqueId val="{00000003-AB4A-4480-A5EE-4C0AB7168C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2544</c:v>
                </c:pt>
                <c:pt idx="3">
                  <c:v>2409</c:v>
                </c:pt>
                <c:pt idx="6">
                  <c:v>2651</c:v>
                </c:pt>
                <c:pt idx="9">
                  <c:v>2747</c:v>
                </c:pt>
                <c:pt idx="12">
                  <c:v>2662</c:v>
                </c:pt>
              </c:numCache>
            </c:numRef>
          </c:val>
          <c:extLst>
            <c:ext xmlns:c16="http://schemas.microsoft.com/office/drawing/2014/chart" uri="{C3380CC4-5D6E-409C-BE32-E72D297353CC}">
              <c16:uniqueId val="{00000004-AB4A-4480-A5EE-4C0AB7168C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4A-4480-A5EE-4C0AB7168C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B4A-4480-A5EE-4C0AB7168C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6554</c:v>
                </c:pt>
                <c:pt idx="3">
                  <c:v>6282</c:v>
                </c:pt>
                <c:pt idx="6">
                  <c:v>6323</c:v>
                </c:pt>
                <c:pt idx="9">
                  <c:v>6406</c:v>
                </c:pt>
                <c:pt idx="12">
                  <c:v>6124</c:v>
                </c:pt>
              </c:numCache>
            </c:numRef>
          </c:val>
          <c:extLst>
            <c:ext xmlns:c16="http://schemas.microsoft.com/office/drawing/2014/chart" uri="{C3380CC4-5D6E-409C-BE32-E72D297353CC}">
              <c16:uniqueId val="{00000007-AB4A-4480-A5EE-4C0AB7168C11}"/>
            </c:ext>
          </c:extLst>
        </c:ser>
        <c:dLbls>
          <c:showLegendKey val="0"/>
          <c:showVal val="0"/>
          <c:showCatName val="0"/>
          <c:showSerName val="0"/>
          <c:showPercent val="0"/>
          <c:showBubbleSize val="0"/>
        </c:dLbls>
        <c:gapWidth val="100"/>
        <c:overlap val="100"/>
        <c:axId val="469797544"/>
        <c:axId val="478270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2473</c:v>
                </c:pt>
                <c:pt idx="2">
                  <c:v>#N/A</c:v>
                </c:pt>
                <c:pt idx="3">
                  <c:v>#N/A</c:v>
                </c:pt>
                <c:pt idx="4">
                  <c:v>1997</c:v>
                </c:pt>
                <c:pt idx="5">
                  <c:v>#N/A</c:v>
                </c:pt>
                <c:pt idx="6">
                  <c:v>#N/A</c:v>
                </c:pt>
                <c:pt idx="7">
                  <c:v>2339</c:v>
                </c:pt>
                <c:pt idx="8">
                  <c:v>#N/A</c:v>
                </c:pt>
                <c:pt idx="9">
                  <c:v>#N/A</c:v>
                </c:pt>
                <c:pt idx="10">
                  <c:v>2434</c:v>
                </c:pt>
                <c:pt idx="11">
                  <c:v>#N/A</c:v>
                </c:pt>
                <c:pt idx="12">
                  <c:v>#N/A</c:v>
                </c:pt>
                <c:pt idx="13">
                  <c:v>2275</c:v>
                </c:pt>
                <c:pt idx="14">
                  <c:v>#N/A</c:v>
                </c:pt>
              </c:numCache>
            </c:numRef>
          </c:val>
          <c:smooth val="0"/>
          <c:extLst>
            <c:ext xmlns:c16="http://schemas.microsoft.com/office/drawing/2014/chart" uri="{C3380CC4-5D6E-409C-BE32-E72D297353CC}">
              <c16:uniqueId val="{00000008-AB4A-4480-A5EE-4C0AB7168C11}"/>
            </c:ext>
          </c:extLst>
        </c:ser>
        <c:dLbls>
          <c:showLegendKey val="0"/>
          <c:showVal val="0"/>
          <c:showCatName val="0"/>
          <c:showSerName val="0"/>
          <c:showPercent val="0"/>
          <c:showBubbleSize val="0"/>
        </c:dLbls>
        <c:marker val="1"/>
        <c:smooth val="0"/>
        <c:axId val="469797544"/>
        <c:axId val="478270680"/>
      </c:lineChart>
      <c:catAx>
        <c:axId val="469797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8270680"/>
        <c:crosses val="autoZero"/>
        <c:auto val="1"/>
        <c:lblAlgn val="ctr"/>
        <c:lblOffset val="100"/>
        <c:tickLblSkip val="1"/>
        <c:tickMarkSkip val="1"/>
        <c:noMultiLvlLbl val="0"/>
      </c:catAx>
      <c:valAx>
        <c:axId val="478270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9797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76337</c:v>
                </c:pt>
                <c:pt idx="5">
                  <c:v>75313</c:v>
                </c:pt>
                <c:pt idx="8">
                  <c:v>75179</c:v>
                </c:pt>
                <c:pt idx="11">
                  <c:v>73308</c:v>
                </c:pt>
                <c:pt idx="14">
                  <c:v>71340</c:v>
                </c:pt>
              </c:numCache>
            </c:numRef>
          </c:val>
          <c:extLst>
            <c:ext xmlns:c16="http://schemas.microsoft.com/office/drawing/2014/chart" uri="{C3380CC4-5D6E-409C-BE32-E72D297353CC}">
              <c16:uniqueId val="{00000000-7CEC-47E2-8EFA-9795C959209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1620</c:v>
                </c:pt>
                <c:pt idx="5">
                  <c:v>1711</c:v>
                </c:pt>
                <c:pt idx="8">
                  <c:v>1975</c:v>
                </c:pt>
                <c:pt idx="11">
                  <c:v>1912</c:v>
                </c:pt>
                <c:pt idx="14">
                  <c:v>1733</c:v>
                </c:pt>
              </c:numCache>
            </c:numRef>
          </c:val>
          <c:extLst>
            <c:ext xmlns:c16="http://schemas.microsoft.com/office/drawing/2014/chart" uri="{C3380CC4-5D6E-409C-BE32-E72D297353CC}">
              <c16:uniqueId val="{00000001-7CEC-47E2-8EFA-9795C959209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8370</c:v>
                </c:pt>
                <c:pt idx="5">
                  <c:v>9217</c:v>
                </c:pt>
                <c:pt idx="8">
                  <c:v>12859</c:v>
                </c:pt>
                <c:pt idx="11">
                  <c:v>13161</c:v>
                </c:pt>
                <c:pt idx="14">
                  <c:v>13622</c:v>
                </c:pt>
              </c:numCache>
            </c:numRef>
          </c:val>
          <c:extLst>
            <c:ext xmlns:c16="http://schemas.microsoft.com/office/drawing/2014/chart" uri="{C3380CC4-5D6E-409C-BE32-E72D297353CC}">
              <c16:uniqueId val="{00000002-7CEC-47E2-8EFA-9795C959209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CEC-47E2-8EFA-9795C959209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CEC-47E2-8EFA-9795C959209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8</c:v>
                </c:pt>
                <c:pt idx="6">
                  <c:v>3</c:v>
                </c:pt>
                <c:pt idx="9">
                  <c:v>14</c:v>
                </c:pt>
                <c:pt idx="12">
                  <c:v>14</c:v>
                </c:pt>
              </c:numCache>
            </c:numRef>
          </c:val>
          <c:extLst>
            <c:ext xmlns:c16="http://schemas.microsoft.com/office/drawing/2014/chart" uri="{C3380CC4-5D6E-409C-BE32-E72D297353CC}">
              <c16:uniqueId val="{00000005-7CEC-47E2-8EFA-9795C959209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6824</c:v>
                </c:pt>
                <c:pt idx="3">
                  <c:v>6510</c:v>
                </c:pt>
                <c:pt idx="6">
                  <c:v>6528</c:v>
                </c:pt>
                <c:pt idx="9">
                  <c:v>6170</c:v>
                </c:pt>
                <c:pt idx="12">
                  <c:v>6167</c:v>
                </c:pt>
              </c:numCache>
            </c:numRef>
          </c:val>
          <c:extLst>
            <c:ext xmlns:c16="http://schemas.microsoft.com/office/drawing/2014/chart" uri="{C3380CC4-5D6E-409C-BE32-E72D297353CC}">
              <c16:uniqueId val="{00000006-7CEC-47E2-8EFA-9795C959209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261</c:v>
                </c:pt>
                <c:pt idx="3">
                  <c:v>238</c:v>
                </c:pt>
                <c:pt idx="6">
                  <c:v>176</c:v>
                </c:pt>
                <c:pt idx="9">
                  <c:v>127</c:v>
                </c:pt>
                <c:pt idx="12">
                  <c:v>77</c:v>
                </c:pt>
              </c:numCache>
            </c:numRef>
          </c:val>
          <c:extLst>
            <c:ext xmlns:c16="http://schemas.microsoft.com/office/drawing/2014/chart" uri="{C3380CC4-5D6E-409C-BE32-E72D297353CC}">
              <c16:uniqueId val="{00000007-7CEC-47E2-8EFA-9795C959209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38075</c:v>
                </c:pt>
                <c:pt idx="3">
                  <c:v>36952</c:v>
                </c:pt>
                <c:pt idx="6">
                  <c:v>35987</c:v>
                </c:pt>
                <c:pt idx="9">
                  <c:v>34812</c:v>
                </c:pt>
                <c:pt idx="12">
                  <c:v>34171</c:v>
                </c:pt>
              </c:numCache>
            </c:numRef>
          </c:val>
          <c:extLst>
            <c:ext xmlns:c16="http://schemas.microsoft.com/office/drawing/2014/chart" uri="{C3380CC4-5D6E-409C-BE32-E72D297353CC}">
              <c16:uniqueId val="{00000008-7CEC-47E2-8EFA-9795C959209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44</c:v>
                </c:pt>
                <c:pt idx="3">
                  <c:v>33</c:v>
                </c:pt>
                <c:pt idx="6">
                  <c:v>19</c:v>
                </c:pt>
                <c:pt idx="9">
                  <c:v>14</c:v>
                </c:pt>
                <c:pt idx="12">
                  <c:v>8</c:v>
                </c:pt>
              </c:numCache>
            </c:numRef>
          </c:val>
          <c:extLst>
            <c:ext xmlns:c16="http://schemas.microsoft.com/office/drawing/2014/chart" uri="{C3380CC4-5D6E-409C-BE32-E72D297353CC}">
              <c16:uniqueId val="{00000009-7CEC-47E2-8EFA-9795C959209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70124</c:v>
                </c:pt>
                <c:pt idx="3">
                  <c:v>69620</c:v>
                </c:pt>
                <c:pt idx="6">
                  <c:v>70950</c:v>
                </c:pt>
                <c:pt idx="9">
                  <c:v>70926</c:v>
                </c:pt>
                <c:pt idx="12">
                  <c:v>69338</c:v>
                </c:pt>
              </c:numCache>
            </c:numRef>
          </c:val>
          <c:extLst>
            <c:ext xmlns:c16="http://schemas.microsoft.com/office/drawing/2014/chart" uri="{C3380CC4-5D6E-409C-BE32-E72D297353CC}">
              <c16:uniqueId val="{0000000A-7CEC-47E2-8EFA-9795C959209E}"/>
            </c:ext>
          </c:extLst>
        </c:ser>
        <c:dLbls>
          <c:showLegendKey val="0"/>
          <c:showVal val="0"/>
          <c:showCatName val="0"/>
          <c:showSerName val="0"/>
          <c:showPercent val="0"/>
          <c:showBubbleSize val="0"/>
        </c:dLbls>
        <c:gapWidth val="100"/>
        <c:overlap val="100"/>
        <c:axId val="478272248"/>
        <c:axId val="478269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29001</c:v>
                </c:pt>
                <c:pt idx="2">
                  <c:v>#N/A</c:v>
                </c:pt>
                <c:pt idx="3">
                  <c:v>#N/A</c:v>
                </c:pt>
                <c:pt idx="4">
                  <c:v>27119</c:v>
                </c:pt>
                <c:pt idx="5">
                  <c:v>#N/A</c:v>
                </c:pt>
                <c:pt idx="6">
                  <c:v>#N/A</c:v>
                </c:pt>
                <c:pt idx="7">
                  <c:v>23650</c:v>
                </c:pt>
                <c:pt idx="8">
                  <c:v>#N/A</c:v>
                </c:pt>
                <c:pt idx="9">
                  <c:v>#N/A</c:v>
                </c:pt>
                <c:pt idx="10">
                  <c:v>23682</c:v>
                </c:pt>
                <c:pt idx="11">
                  <c:v>#N/A</c:v>
                </c:pt>
                <c:pt idx="12">
                  <c:v>#N/A</c:v>
                </c:pt>
                <c:pt idx="13">
                  <c:v>23080</c:v>
                </c:pt>
                <c:pt idx="14">
                  <c:v>#N/A</c:v>
                </c:pt>
              </c:numCache>
            </c:numRef>
          </c:val>
          <c:smooth val="0"/>
          <c:extLst>
            <c:ext xmlns:c16="http://schemas.microsoft.com/office/drawing/2014/chart" uri="{C3380CC4-5D6E-409C-BE32-E72D297353CC}">
              <c16:uniqueId val="{0000000B-7CEC-47E2-8EFA-9795C959209E}"/>
            </c:ext>
          </c:extLst>
        </c:ser>
        <c:dLbls>
          <c:showLegendKey val="0"/>
          <c:showVal val="0"/>
          <c:showCatName val="0"/>
          <c:showSerName val="0"/>
          <c:showPercent val="0"/>
          <c:showBubbleSize val="0"/>
        </c:dLbls>
        <c:marker val="1"/>
        <c:smooth val="0"/>
        <c:axId val="478272248"/>
        <c:axId val="478269504"/>
      </c:lineChart>
      <c:catAx>
        <c:axId val="478272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8269504"/>
        <c:crosses val="autoZero"/>
        <c:auto val="1"/>
        <c:lblAlgn val="ctr"/>
        <c:lblOffset val="100"/>
        <c:tickLblSkip val="1"/>
        <c:tickMarkSkip val="1"/>
        <c:noMultiLvlLbl val="0"/>
      </c:catAx>
      <c:valAx>
        <c:axId val="478269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8272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2845</c:v>
                </c:pt>
                <c:pt idx="1">
                  <c:v>2845</c:v>
                </c:pt>
                <c:pt idx="2">
                  <c:v>2872</c:v>
                </c:pt>
              </c:numCache>
            </c:numRef>
          </c:val>
          <c:extLst>
            <c:ext xmlns:c16="http://schemas.microsoft.com/office/drawing/2014/chart" uri="{C3380CC4-5D6E-409C-BE32-E72D297353CC}">
              <c16:uniqueId val="{00000000-45D2-4B8D-83A9-56F7A4FB52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329</c:v>
                </c:pt>
                <c:pt idx="1">
                  <c:v>30</c:v>
                </c:pt>
                <c:pt idx="2">
                  <c:v>330</c:v>
                </c:pt>
              </c:numCache>
            </c:numRef>
          </c:val>
          <c:extLst>
            <c:ext xmlns:c16="http://schemas.microsoft.com/office/drawing/2014/chart" uri="{C3380CC4-5D6E-409C-BE32-E72D297353CC}">
              <c16:uniqueId val="{00000001-45D2-4B8D-83A9-56F7A4FB52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10397</c:v>
                </c:pt>
                <c:pt idx="1">
                  <c:v>10126</c:v>
                </c:pt>
                <c:pt idx="2">
                  <c:v>10248</c:v>
                </c:pt>
              </c:numCache>
            </c:numRef>
          </c:val>
          <c:extLst>
            <c:ext xmlns:c16="http://schemas.microsoft.com/office/drawing/2014/chart" uri="{C3380CC4-5D6E-409C-BE32-E72D297353CC}">
              <c16:uniqueId val="{00000002-45D2-4B8D-83A9-56F7A4FB526F}"/>
            </c:ext>
          </c:extLst>
        </c:ser>
        <c:dLbls>
          <c:showLegendKey val="0"/>
          <c:showVal val="0"/>
          <c:showCatName val="0"/>
          <c:showSerName val="0"/>
          <c:showPercent val="0"/>
          <c:showBubbleSize val="0"/>
        </c:dLbls>
        <c:gapWidth val="120"/>
        <c:overlap val="100"/>
        <c:axId val="478271072"/>
        <c:axId val="478273816"/>
      </c:barChart>
      <c:catAx>
        <c:axId val="478271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8273816"/>
        <c:crosses val="autoZero"/>
        <c:auto val="1"/>
        <c:lblAlgn val="ctr"/>
        <c:lblOffset val="100"/>
        <c:tickLblSkip val="1"/>
        <c:tickMarkSkip val="1"/>
        <c:noMultiLvlLbl val="0"/>
      </c:catAx>
      <c:valAx>
        <c:axId val="4782738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8271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{C4159D8F-B92C-43A9-842C-5E91C6F6A4D2}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28A-495E-88C3-013FEED3ED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{35913AF6-B5CB-4F00-B9A1-DB5123B0076F}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8A-495E-88C3-013FEED3ED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{9050BBA7-76C0-48A1-AA89-DED5A6B5FB7B}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8A-495E-88C3-013FEED3ED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{6282CEED-147D-460F-8DA0-7A6349ABCB2D}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8A-495E-88C3-013FEED3ED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{116C9FEA-8DA7-4555-9EB8-C817FEC114DA}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8A-495E-88C3-013FEED3EDB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{40B34E19-E283-4CC9-ABBC-40895C588FE6}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28A-495E-88C3-013FEED3EDB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{126D015C-7033-400F-BE8A-EA73BDBEE8F4}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28A-495E-88C3-013FEED3EDB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{ECDDA29E-07B5-4861-BB42-805FDADDB2E6}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28A-495E-88C3-013FEED3EDB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{8DF6545C-577C-4B0E-BBED-915E0D7CEBB5}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28A-495E-88C3-013FEED3ED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73.599999999999994</c:v>
                </c:pt>
                <c:pt idx="16">
                  <c:v>74.7</c:v>
                </c:pt>
                <c:pt idx="24">
                  <c:v>73.599999999999994</c:v>
                </c:pt>
                <c:pt idx="32">
                  <c:v>56.7</c:v>
                </c:pt>
              </c:numCache>
            </c:numRef>
          </c:xVal>
          <c:yVal>
            <c:numRef>
              <c:f>公会計指標分析・財政指標組合せ分析表!$BP$51:$DC$51</c:f>
              <c:numCache>
                <c:formatCode>#,##0.0;"▲ "#,##0.0</c:formatCode>
                <c:ptCount val="40"/>
                <c:pt idx="8">
                  <c:v>116.5</c:v>
                </c:pt>
                <c:pt idx="16">
                  <c:v>106.3</c:v>
                </c:pt>
                <c:pt idx="24">
                  <c:v>108.5</c:v>
                </c:pt>
                <c:pt idx="32">
                  <c:v>107</c:v>
                </c:pt>
              </c:numCache>
            </c:numRef>
          </c:yVal>
          <c:smooth val="0"/>
          <c:extLst>
            <c:ext xmlns:c16="http://schemas.microsoft.com/office/drawing/2014/chart" uri="{C3380CC4-5D6E-409C-BE32-E72D297353CC}">
              <c16:uniqueId val="{00000009-228A-495E-88C3-013FEED3EDB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{7B6BAD16-44F8-42EB-99A5-65701A2AC3FF}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28A-495E-88C3-013FEED3EDB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{A7741938-D716-40E8-BF7E-6FFF69E59DD2}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8A-495E-88C3-013FEED3ED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{EE371647-4A8C-42B5-8257-4FF034280491}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8A-495E-88C3-013FEED3ED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{5BAE5592-7204-4FF9-818D-C617A06AD057}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8A-495E-88C3-013FEED3ED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{E5675914-0E5A-4385-B241-E03F291FEC9C}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8A-495E-88C3-013FEED3EDB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{DF8C2F7A-65A8-47BC-ACDE-1DD6F250F14E}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28A-495E-88C3-013FEED3EDB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{CBA6E6E4-06F9-47A1-90BF-E69B03752C95}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28A-495E-88C3-013FEED3EDB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{9EA838C9-C289-4A02-879A-3E1904FDB86E}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28A-495E-88C3-013FEED3EDB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{368CD2F2-8E8C-4DDB-8AD5-416AA7B86C25}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28A-495E-88C3-013FEED3ED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58.9</c:v>
                </c:pt>
                <c:pt idx="24">
                  <c:v>59.9</c:v>
                </c:pt>
                <c:pt idx="32">
                  <c:v>60.7</c:v>
                </c:pt>
              </c:numCache>
            </c:numRef>
          </c:xVal>
          <c:yVal>
            <c:numRef>
              <c:f>公会計指標分析・財政指標組合せ分析表!$BP$55:$DC$55</c:f>
              <c:numCache>
                <c:formatCode>#,##0.0;"▲ "#,##0.0</c:formatCode>
                <c:ptCount val="40"/>
                <c:pt idx="8">
                  <c:v>32.5</c:v>
                </c:pt>
                <c:pt idx="16">
                  <c:v>30.2</c:v>
                </c:pt>
                <c:pt idx="24">
                  <c:v>25.4</c:v>
                </c:pt>
                <c:pt idx="32">
                  <c:v>22.9</c:v>
                </c:pt>
              </c:numCache>
            </c:numRef>
          </c:yVal>
          <c:smooth val="0"/>
          <c:extLst>
            <c:ext xmlns:c16="http://schemas.microsoft.com/office/drawing/2014/chart" uri="{C3380CC4-5D6E-409C-BE32-E72D297353CC}">
              <c16:uniqueId val="{00000013-228A-495E-88C3-013FEED3EDBF}"/>
            </c:ext>
          </c:extLst>
        </c:ser>
        <c:dLbls>
          <c:showLegendKey val="0"/>
          <c:showVal val="1"/>
          <c:showCatName val="0"/>
          <c:showSerName val="0"/>
          <c:showPercent val="0"/>
          <c:showBubbleSize val="0"/>
        </c:dLbls>
        <c:axId val="46179840"/>
        <c:axId val="46181760"/>
      </c:scatterChart>
      <c:valAx>
        <c:axId val="46179840"/>
        <c:scaling>
          <c:orientation val="minMax"/>
          <c:max val="77"/>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3"/>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{24985226-2A20-450E-A213-7AE72BB7BA3F}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961-4990-8D67-DC8D61095B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{A07D6C46-1AD6-4F2B-A759-551F8987D8E3}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61-4990-8D67-DC8D61095B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{CC24279C-A0A3-4590-9F86-118C4832D564}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61-4990-8D67-DC8D61095B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{EFEF9526-1032-495B-A96F-CFA3AD75476A}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61-4990-8D67-DC8D61095B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{52A1FD72-8C2A-4001-A659-197311C6D8C7}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61-4990-8D67-DC8D61095B5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{0D9C115D-FAA1-4EE1-9B76-D2FB20C93420}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961-4990-8D67-DC8D61095B5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{D1B4E2EF-0511-472D-9AF4-1DD49D17632A}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961-4990-8D67-DC8D61095B5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{0634717E-5575-408E-9FDB-A3798303077C}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961-4990-8D67-DC8D61095B5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{CE86C571-403A-478D-A387-C3A3EAB9CCFE}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961-4990-8D67-DC8D61095B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10.1</c:v>
                </c:pt>
                <c:pt idx="16">
                  <c:v>9.6999999999999993</c:v>
                </c:pt>
                <c:pt idx="24">
                  <c:v>10</c:v>
                </c:pt>
                <c:pt idx="32">
                  <c:v>10.7</c:v>
                </c:pt>
              </c:numCache>
            </c:numRef>
          </c:xVal>
          <c:yVal>
            <c:numRef>
              <c:f>公会計指標分析・財政指標組合せ分析表!$BP$73:$DC$73</c:f>
              <c:numCache>
                <c:formatCode>#,##0.0;"▲ "#,##0.0</c:formatCode>
                <c:ptCount val="40"/>
                <c:pt idx="0">
                  <c:v>119.6</c:v>
                </c:pt>
                <c:pt idx="8">
                  <c:v>116.5</c:v>
                </c:pt>
                <c:pt idx="16">
                  <c:v>106.3</c:v>
                </c:pt>
                <c:pt idx="24">
                  <c:v>108.5</c:v>
                </c:pt>
                <c:pt idx="32">
                  <c:v>107</c:v>
                </c:pt>
              </c:numCache>
            </c:numRef>
          </c:yVal>
          <c:smooth val="0"/>
          <c:extLst>
            <c:ext xmlns:c16="http://schemas.microsoft.com/office/drawing/2014/chart" uri="{C3380CC4-5D6E-409C-BE32-E72D297353CC}">
              <c16:uniqueId val="{00000009-9961-4990-8D67-DC8D61095B5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{9FF9D3C5-9A0D-40C8-8673-7CF85AE3AA72}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961-4990-8D67-DC8D61095B5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{BB89B9F1-4898-4C73-BAB8-C00277D6F814}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61-4990-8D67-DC8D61095B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{C45727BC-4051-44D7-8EF7-25E043C315F6}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61-4990-8D67-DC8D61095B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{B76573DB-2723-4B4B-9DCD-2B0D709FEACA}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61-4990-8D67-DC8D61095B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{40A7CE86-8A35-4002-BBF7-40E9E2452DE4}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61-4990-8D67-DC8D61095B5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{0E0957BA-7D2D-45D1-85EF-A998DA08915B}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961-4990-8D67-DC8D61095B5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{2B069CC5-21AC-4106-9F36-DBE1B305AAA6}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961-4990-8D67-DC8D61095B54}"/>
                </c:ext>
              </c:extLst>
            </c:dLbl>
            <c:dLbl>
              <c:idx val="24"/>
              <c:layout>
                <c:manualLayout>
                  <c:x val="-2.7588889003758534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{34733B77-8B5C-4304-A54B-06546E7F068B}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961-4990-8D67-DC8D61095B54}"/>
                </c:ext>
              </c:extLst>
            </c:dLbl>
            <c:dLbl>
              <c:idx val="32"/>
              <c:layout>
                <c:manualLayout>
                  <c:x val="-3.5679445340427683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{57FCEE86-B0CE-4A2C-8695-DC9624DFE364}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961-4990-8D67-DC8D61095B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9961-4990-8D67-DC8D61095B54}"/>
            </c:ext>
          </c:extLst>
        </c:ser>
        <c:dLbls>
          <c:showLegendKey val="0"/>
          <c:showVal val="1"/>
          <c:showCatName val="0"/>
          <c:showSerName val="0"/>
          <c:showPercent val="0"/>
          <c:showBubbleSize val="0"/>
        </c:dLbls>
        <c:axId val="84219776"/>
        <c:axId val="84234240"/>
      </c:scatterChart>
      <c:valAx>
        <c:axId val="84219776"/>
        <c:scaling>
          <c:orientation val="minMax"/>
          <c:max val="11.9"/>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6"/>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秋田県由利本荘市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○元利償還金</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前年度に実施した繰上償還により</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、前年度に比べて</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スキー場運営事業の償還が一部終了したことに伴い</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繰入金が</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減少した</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○算入公債費等</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年度災害復旧事業</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債の</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償還終了に伴い減少した。</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新規発行については、過疎対策事業債や合併特例事業債など交付税算入割合の高い地方債を活用しており、ここ数年は同程度で推移している。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b="0">
              <a:solidFill>
                <a:schemeClr val="dk1"/>
              </a:solidFill>
              <a:effectLst/>
              <a:latin typeface="ＭＳ ゴシック" panose="020B0609070205080204" pitchFamily="49" charset="-128"/>
              <a:ea typeface="ＭＳ ゴシック" panose="020B0609070205080204" pitchFamily="49" charset="-128"/>
              <a:cs typeface="+mn-cs"/>
            </a:rPr>
            <a:t>○今後の対応</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b="0">
              <a:solidFill>
                <a:schemeClr val="dk1"/>
              </a:solidFill>
              <a:effectLst/>
              <a:latin typeface="ＭＳ ゴシック" panose="020B0609070205080204" pitchFamily="49" charset="-128"/>
              <a:ea typeface="ＭＳ ゴシック" panose="020B0609070205080204" pitchFamily="49" charset="-128"/>
              <a:cs typeface="+mn-cs"/>
            </a:rPr>
            <a:t>　元利償還金</a:t>
          </a:r>
          <a:r>
            <a:rPr kumimoji="1" lang="ja-JP" altLang="en-US" sz="900" b="0">
              <a:solidFill>
                <a:schemeClr val="dk1"/>
              </a:solidFill>
              <a:effectLst/>
              <a:latin typeface="ＭＳ ゴシック" panose="020B0609070205080204" pitchFamily="49" charset="-128"/>
              <a:ea typeface="ＭＳ ゴシック" panose="020B0609070205080204" pitchFamily="49" charset="-128"/>
              <a:cs typeface="+mn-cs"/>
            </a:rPr>
            <a:t>は平成３０年度に繰上償還を実施したことから減少に転じた。</a:t>
          </a:r>
          <a:r>
            <a:rPr kumimoji="1" lang="ja-JP" altLang="ja-JP" sz="900" b="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900" b="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900" b="0">
              <a:solidFill>
                <a:schemeClr val="dk1"/>
              </a:solidFill>
              <a:effectLst/>
              <a:latin typeface="ＭＳ ゴシック" panose="020B0609070205080204" pitchFamily="49" charset="-128"/>
              <a:ea typeface="ＭＳ ゴシック" panose="020B0609070205080204" pitchFamily="49" charset="-128"/>
              <a:cs typeface="+mn-cs"/>
            </a:rPr>
            <a:t>防災公園整備事業などの大型建設事業の地方債償還開始に伴い数年間は</a:t>
          </a:r>
          <a:r>
            <a:rPr kumimoji="1" lang="ja-JP" altLang="en-US" sz="900" b="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900" b="0">
              <a:solidFill>
                <a:schemeClr val="dk1"/>
              </a:solidFill>
              <a:effectLst/>
              <a:latin typeface="ＭＳ ゴシック" panose="020B0609070205080204" pitchFamily="49" charset="-128"/>
              <a:ea typeface="ＭＳ ゴシック" panose="020B0609070205080204" pitchFamily="49" charset="-128"/>
              <a:cs typeface="+mn-cs"/>
            </a:rPr>
            <a:t>傾向が続くと思われる。公営企業債の元利償還金に対する繰入金については、整備計画の見直しなどにより新規地方債発行の抑制を図る。普通交付税の減などにより、分母の基礎となる標準財政規模の縮小が見込まれているが、収支の状況を見極めながら地方債の積極的な繰上償還の実施や、新規地方債発行の抑制、交付税算入割合の高い地方債の活用を基本とし、比率の改善を図</a:t>
          </a:r>
          <a:r>
            <a:rPr kumimoji="1" lang="ja-JP" altLang="en-US" sz="900" b="0">
              <a:solidFill>
                <a:schemeClr val="dk1"/>
              </a:solidFill>
              <a:effectLst/>
              <a:latin typeface="ＭＳ ゴシック" panose="020B0609070205080204" pitchFamily="49" charset="-128"/>
              <a:ea typeface="ＭＳ ゴシック" panose="020B0609070205080204" pitchFamily="49" charset="-128"/>
              <a:cs typeface="+mn-cs"/>
            </a:rPr>
            <a:t>っていく</a:t>
          </a:r>
          <a:r>
            <a:rPr kumimoji="1" lang="ja-JP" altLang="ja-JP" sz="900" b="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9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○本市では、満期一括償還の地方債を発行していないため、減債基金残高と減債基金積立相当額に該当する数値はありません。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秋田県由利本荘市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前年度に実施した繰上償還により、前年度に比べて減少した。</a:t>
          </a: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下水道事業や集落排水事業などの投資事業の平準化を図ることにより、地方債残高の急増を抑え、公営企業債に対する繰入見込額についても平準化を図っている。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b="0">
              <a:solidFill>
                <a:schemeClr val="dk1"/>
              </a:solidFill>
              <a:effectLst/>
              <a:latin typeface="ＭＳ ゴシック" panose="020B0609070205080204" pitchFamily="49" charset="-128"/>
              <a:ea typeface="ＭＳ ゴシック" panose="020B0609070205080204" pitchFamily="49" charset="-128"/>
              <a:cs typeface="+mn-cs"/>
            </a:rPr>
            <a:t>○退職手当負担見込額</a:t>
          </a:r>
          <a:endParaRPr lang="ja-JP" altLang="ja-JP" sz="9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900" b="0">
              <a:solidFill>
                <a:schemeClr val="dk1"/>
              </a:solidFill>
              <a:effectLst/>
              <a:latin typeface="ＭＳ ゴシック" panose="020B0609070205080204" pitchFamily="49" charset="-128"/>
              <a:ea typeface="ＭＳ ゴシック" panose="020B0609070205080204" pitchFamily="49" charset="-128"/>
              <a:cs typeface="+mn-cs"/>
            </a:rPr>
            <a:t>　定員適正化計画に基づく職員数の減少により負担見込額も減少している。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○充当可能基金</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減債基金及び地域雇用創出推進基金等の積み増しを行ったことにより増額となった。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b="0">
              <a:solidFill>
                <a:schemeClr val="dk1"/>
              </a:solidFill>
              <a:effectLst/>
              <a:latin typeface="ＭＳ ゴシック" panose="020B0609070205080204" pitchFamily="49" charset="-128"/>
              <a:ea typeface="ＭＳ ゴシック" panose="020B0609070205080204" pitchFamily="49" charset="-128"/>
              <a:cs typeface="+mn-cs"/>
            </a:rPr>
            <a:t>○基準財政需要額算入見込額</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b="0">
              <a:solidFill>
                <a:schemeClr val="dk1"/>
              </a:solidFill>
              <a:effectLst/>
              <a:latin typeface="ＭＳ ゴシック" panose="020B0609070205080204" pitchFamily="49" charset="-128"/>
              <a:ea typeface="ＭＳ ゴシック" panose="020B0609070205080204" pitchFamily="49" charset="-128"/>
              <a:cs typeface="+mn-cs"/>
            </a:rPr>
            <a:t>　地方債の新規発行については、過疎対策事業債や合併特例事業債など交付税算入割合の高い地方債を活用しているが、合併算定替えが進んでいることによる需要額の減少に伴い、基準財政需要額算入見込額も減少した。</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○今後の対応</a:t>
          </a:r>
          <a:endParaRPr lang="ja-JP" altLang="ja-JP" sz="900">
            <a:effectLst/>
            <a:latin typeface="ＭＳ ゴシック" panose="020B0609070205080204" pitchFamily="49" charset="-128"/>
            <a:ea typeface="ＭＳ ゴシック" panose="020B0609070205080204" pitchFamily="49" charset="-128"/>
          </a:endParaRPr>
        </a:p>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　将来負担比率</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について</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、地方債現在高の減少や基金の積み増しにより改善した。</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今後、普通交付税の減等により、分母の基礎となる標準財政規模の縮小が見込まれるが、地方債発行の抑制、交付税算入割合の高い地方債の活用を基本とし、収支の状況を把握しながら充当可能基金の積み増しを実施し、比率の維持・改善を図る。</a:t>
          </a:r>
          <a:endParaRPr lang="ja-JP" altLang="ja-JP" sz="900">
            <a:effectLst/>
            <a:latin typeface="ＭＳ ゴシック" panose="020B0609070205080204" pitchFamily="49" charset="-128"/>
            <a:ea typeface="ＭＳ ゴシック" panose="020B0609070205080204" pitchFamily="49" charset="-128"/>
          </a:endParaRPr>
        </a:p>
        <a:p>
          <a:endParaRPr kumimoji="1" lang="ja-JP" altLang="en-US" sz="9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秋田県由利本荘市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指定管理施設（介護保険施設）や民営化施設（保育園）への派遣職員分人件費として「行政改革に伴う人件費平準化基金」を１．８億円取り崩した一方、後年度の負担に対応するため「減債基金」３億円を積み立て、また、森林環境譲与税の受入れのため森林環境整備基金を創設し０．６億円積み立てたこと等から、基金全体としては１３５億円、４．５億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財政調整基金は、現時点では、基金運用収入相当分の積立てを</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継続する。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減債基金は、収支の状況を見極めながら、繰上償還が必要だと判断した場合には、そ</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の財源としての積立てを行う。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その他の特定目的基金は、それぞれの事業遂行に必要な基金であり、事業の進捗状況を見極めながら対応する。上記のことから、歳計剰余金の処分については、その他の特定目的基金へ積み立てる。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・地域雇用創出推進基金：地域で直面している課題に対し知恵を活かしながら市の未来につながる事業を展開するための経費に充てるため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・公共施設等総合管理基金：公共施設等の総合的かつ計画的な保全等に充てるため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・行政改革に伴う人件費平準化基金：行政改革に伴う市負担の人件費に充てるため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市町振興基金では庁舎建設基金への積み替えのため１．３億円、公共施設総合管理基金では清掃センター定期整備補修事業などの公共施設修繕に１．６億円、地域雇用創出推進基金では農業支援補助金などの財源として８．１億円、行政改革に伴う人件費平準化基金では介護保険施設などへの派遣職員人件費分として１．８億円、ふるさとさくら基金０．９億円をそれぞれ取り崩したが、翌年度実施事業及び後年度の負担に対応するため、地域雇用創出推進基金を８．１億円、庁舎建設基金を２．３億円、学校教育施設整備基金２．０億円、ふるさとさくら基金１．４億円、森林環境整備基金０．６億円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の内、雇用創出推進基金、公共施設等総合管理基金は、予算編成時の財源として、建物の維持や雇用関係事業に充当しているため、一定額の確保を目指している。その他の特定目的基金は、それぞれの事業遂行に必要な基金であり、事業の進捗状況を見極めながら対応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基金運用収入の増。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災害等、不測の事態に対応するための経費、財源不足時に対応するための経費として位置づけており、総額の目安は、標準財政規模の１割程度と考えている。現時点でほぼ目安としている総額に達していることや取り崩しを想定していないことから、引き続き、基金運用収入相当分の積立てを継続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繰上償還のために３億円を積み立てたことによる増加。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減債基金は、起債の償還財源と位置づけており、特に、繰上償還時の財源と考えている。財政運営上、収支の状況を見極めながら、繰上償還が必要だと判断した場合には、その財源としての積立てを行う。</a:t>
          </a: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C4EF140-B9EA-4A03-8D8E-E4AD062167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EFB4093-973E-4ABF-BB41-7E34D4CDA9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0BDB6D6-1700-49E2-9AC6-28654A8969A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019F9D8-6973-4311-B3FA-591A9C600CE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FF70DE3B-C816-456B-98FA-4C2E1BC636F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82216F2-02F3-488E-9A81-E4A7FE7EDD5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秋田県由利本荘市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2C369E4-C789-4BA0-8960-8539D0C8A61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D4537F9-2D13-4BB3-8AE1-E0340A0445D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E45265E-058C-4F83-85C7-0B45015F237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241B035-EE87-4863-ABCC-945426E81F6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B8615C3-E64E-403F-A62A-BBC3462B4B1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EED4A3F-DAC2-4097-95C7-25068B398EA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76,183
75,873
1,209.59
48,738,297
46,703,027
1,677,699
27,929,614
69,337,609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D68D176-7096-4205-8135-B388B1593A7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0C5A6D1-C2A5-446F-AB5B-BD0AE0DD92B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8AABA26-D1FF-4229-993D-7E910659236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5538016-8668-4DB4-9AEB-79406FE8D60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6C3F7DF-9523-4189-B0BC-63D84E55F23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BBFA0A9-DC44-4E9A-9B6F-6164FF815A0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75D4642-33FA-49D8-B5A3-BFAE272653D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CAA3887-0256-4B58-B0C2-FAB80C156F8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162E4AE-CA7E-4622-8DF7-5FBE8B726A9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BADD5A1-B6C6-4B60-A6E5-9932A8B1B78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5C13BA1-F293-43E1-A38D-98BDF746570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7D39BDF-5089-43AB-A918-9B41E505137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111406D-8243-4C2C-9CEE-3FEF0575C92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F5509BC-DE9B-4C23-9D35-6816964FE2B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2C6FB1C-9DDC-4C89-8E31-5914D4D33EC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65A7644-D156-4AFC-A9C6-E379F3DE035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5E54356-B3E6-4908-AE8D-E307A6A7702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C66A9376-FFC4-4610-AE7B-4CFBBEE24E4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538C594E-0425-4775-A7C5-E957187BA55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4862E81B-25A0-46C2-8E27-313F215964B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839E4106-E6A5-4E26-B12A-EB1C0C690A4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DF5843E6-8A77-4A42-9484-ACDC4CE40CB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1CED31B-12B1-4663-853D-D42062B275A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D5E2BB32-C5FE-48D1-A238-29BFDB7D1ED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E9085CEC-786B-470D-97F8-8A661FFFB37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3656A02-7731-49AE-814D-C0F5BF23C8D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3DB1BE8-420A-45B9-9C12-28D7B0BB74A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C3C3B0FE-50A9-4BF4-BE18-6C4DAAB49B9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33490BB-1106-4234-BDFC-10F897173A7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83401EB-B0AB-4EF1-9EFE-CE4EE86169E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C30CEA87-D8A7-44F8-BEBD-383B6C2070E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82780C9-646C-42A0-9FA8-3F4D0BA321C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A623826-F6B6-417B-B184-7FA483FE7F6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DA3E543-90B4-400D-BB19-B5C401A85DA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92A83171-C375-489B-A257-4FAFBE4CA3A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年間で棟数</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％、面積</a:t>
          </a:r>
          <a:r>
            <a:rPr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％を縮減する目標を掲げ、施設の統合、廃止のほか、譲渡や売却に取り組んでいる。</a:t>
          </a:r>
          <a:endParaRPr lang="ja-JP" altLang="ja-JP" sz="10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有形固定資産減価償却率については、</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「道路」の耐用年数を１０年から国の基準である５０年（開始時のみ）に見直ししたため大幅に減少したことで、</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ほぼ同水準となった。今後も</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公共施設等総合管理計画及び個別施設計画に基づき、資産の効率的な管理</a:t>
          </a:r>
          <a:r>
            <a:rPr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利活用を進めていく。</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A1ABD88-EEDB-4148-BB94-E2A8E41B381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8BE1829D-9A81-4A18-A7FD-8CF3FF95002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BD61A726-BBC8-4F29-A8C9-51D1240A24D2}"/>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FDB56E8E-C11F-469B-BFAB-D84E97940A81}"/>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6CE7BCE9-D103-4377-AED2-74689761323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1889AE52-E372-4742-88F8-46F9EFD35A9D}"/>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C84FE3AC-0112-4827-84EA-5BD874555F29}"/>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BF6F8B91-197F-4C7B-BC24-32BEA2F8A76A}"/>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82A48B06-8E70-4BDE-A51F-1AE63247AFB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6E542A7D-D8B8-43B4-8186-605466FD3771}"/>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DABEA2AD-4FE3-4FAF-B1E5-F1592337E2F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8AD6F9FA-8E13-46F1-965B-A816C77979C7}"/>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DF01F8E0-6568-42D2-A18C-DAA05C2D95FC}"/>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F177F112-1F3C-4F83-BF2A-C8C6E6C6B634}"/>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7628999F-8E12-4425-BFFD-49CFD21AD26D}"/>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53B79BFF-D6A4-426A-A8B8-E59930C97DA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F94FEEDF-DC27-4605-B937-EAAB339B600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5F445840-076B-4C9C-9285-B7FA03D88A0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67" name="直線コネクタ 66">
          <a:extLst>
            <a:ext uri="{FF2B5EF4-FFF2-40B4-BE49-F238E27FC236}">
              <a16:creationId xmlns:a16="http://schemas.microsoft.com/office/drawing/2014/main" id="{89B6D094-2D71-46FE-AD73-97A7CBC6583C}"/>
            </a:ext>
          </a:extLst>
        </xdr:cNvPr>
        <xdr:cNvCxnSpPr/>
      </xdr:nvCxnSpPr>
      <xdr:spPr>
        <a:xfrm flipV="1">
          <a:off x="4760595" y="5212080"/>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8" name="有形固定資産減価償却率最小値テキスト">
          <a:extLst>
            <a:ext uri="{FF2B5EF4-FFF2-40B4-BE49-F238E27FC236}">
              <a16:creationId xmlns:a16="http://schemas.microsoft.com/office/drawing/2014/main" id="{FAE75014-B57F-4BD7-98B6-433B36545A0E}"/>
            </a:ext>
          </a:extLst>
        </xdr:cNvPr>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69" name="直線コネクタ 68">
          <a:extLst>
            <a:ext uri="{FF2B5EF4-FFF2-40B4-BE49-F238E27FC236}">
              <a16:creationId xmlns:a16="http://schemas.microsoft.com/office/drawing/2014/main" id="{0E7B9A9B-9802-44DE-A42B-FCFD5E387A1A}"/>
            </a:ext>
          </a:extLst>
        </xdr:cNvPr>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0" name="有形固定資産減価償却率最大値テキスト">
          <a:extLst>
            <a:ext uri="{FF2B5EF4-FFF2-40B4-BE49-F238E27FC236}">
              <a16:creationId xmlns:a16="http://schemas.microsoft.com/office/drawing/2014/main" id="{C5BE325F-4149-4C03-AA9B-307BDDEB73F9}"/>
            </a:ext>
          </a:extLst>
        </xdr:cNvPr>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1" name="直線コネクタ 70">
          <a:extLst>
            <a:ext uri="{FF2B5EF4-FFF2-40B4-BE49-F238E27FC236}">
              <a16:creationId xmlns:a16="http://schemas.microsoft.com/office/drawing/2014/main" id="{381A3B63-89D4-439A-9E7C-B5E2E7C09A8D}"/>
            </a:ext>
          </a:extLst>
        </xdr:cNvPr>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83928</xdr:rowOff>
    </xdr:from>
    <xdr:ext cx="405111" cy="259045"/>
    <xdr:sp macro="" textlink="">
      <xdr:nvSpPr>
        <xdr:cNvPr id="72" name="有形固定資産減価償却率平均値テキスト">
          <a:extLst>
            <a:ext uri="{FF2B5EF4-FFF2-40B4-BE49-F238E27FC236}">
              <a16:creationId xmlns:a16="http://schemas.microsoft.com/office/drawing/2014/main" id="{3CC065D5-5C64-4917-910A-9892612F6AB2}"/>
            </a:ext>
          </a:extLst>
        </xdr:cNvPr>
        <xdr:cNvSpPr txBox="1"/>
      </xdr:nvSpPr>
      <xdr:spPr>
        <a:xfrm>
          <a:off x="4813300" y="5827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3" name="フローチャート: 判断 72">
          <a:extLst>
            <a:ext uri="{FF2B5EF4-FFF2-40B4-BE49-F238E27FC236}">
              <a16:creationId xmlns:a16="http://schemas.microsoft.com/office/drawing/2014/main" id="{FB32E48B-D0F2-46CD-8EB7-33020DB80469}"/>
            </a:ext>
          </a:extLst>
        </xdr:cNvPr>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74" name="フローチャート: 判断 73">
          <a:extLst>
            <a:ext uri="{FF2B5EF4-FFF2-40B4-BE49-F238E27FC236}">
              <a16:creationId xmlns:a16="http://schemas.microsoft.com/office/drawing/2014/main" id="{EA7C21C4-69E7-4BA8-805F-DEF20E3BB20C}"/>
            </a:ext>
          </a:extLst>
        </xdr:cNvPr>
        <xdr:cNvSpPr/>
      </xdr:nvSpPr>
      <xdr:spPr>
        <a:xfrm>
          <a:off x="4000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75" name="フローチャート: 判断 74">
          <a:extLst>
            <a:ext uri="{FF2B5EF4-FFF2-40B4-BE49-F238E27FC236}">
              <a16:creationId xmlns:a16="http://schemas.microsoft.com/office/drawing/2014/main" id="{70F59F37-B7D4-465B-824C-2FF01E8493BB}"/>
            </a:ext>
          </a:extLst>
        </xdr:cNvPr>
        <xdr:cNvSpPr/>
      </xdr:nvSpPr>
      <xdr:spPr>
        <a:xfrm>
          <a:off x="3238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76" name="フローチャート: 判断 75">
          <a:extLst>
            <a:ext uri="{FF2B5EF4-FFF2-40B4-BE49-F238E27FC236}">
              <a16:creationId xmlns:a16="http://schemas.microsoft.com/office/drawing/2014/main" id="{35BE47C4-9B3A-41EA-A612-7073569FFB71}"/>
            </a:ext>
          </a:extLst>
        </xdr:cNvPr>
        <xdr:cNvSpPr/>
      </xdr:nvSpPr>
      <xdr:spPr>
        <a:xfrm>
          <a:off x="2476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77" name="フローチャート: 判断 76">
          <a:extLst>
            <a:ext uri="{FF2B5EF4-FFF2-40B4-BE49-F238E27FC236}">
              <a16:creationId xmlns:a16="http://schemas.microsoft.com/office/drawing/2014/main" id="{3F6F5836-8405-4C21-8BDE-656DCB008701}"/>
            </a:ext>
          </a:extLst>
        </xdr:cNvPr>
        <xdr:cNvSpPr/>
      </xdr:nvSpPr>
      <xdr:spPr>
        <a:xfrm>
          <a:off x="1714500" y="56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5D6DDB5-148D-4525-88F6-11002F6F5B9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D7FBB3F8-BE21-4FF5-AF32-E1BB718067C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42E5DCA-C84A-48AD-9853-EE1A00C8C2F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2EAF8A57-6754-41F0-B9D9-0AD263E696F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1BFDDF8D-1796-4E81-B711-8269CD2EDA5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153579</xdr:rowOff>
    </xdr:from>
    <xdr:to>
      <xdr:col>23</xdr:col>
      <xdr:colOff>136525</xdr:colOff>
      <xdr:row>29</xdr:row>
      <xdr:rowOff>83729</xdr:rowOff>
    </xdr:to>
    <xdr:sp macro="" textlink="">
      <xdr:nvSpPr>
        <xdr:cNvPr id="83" name="楕円 82">
          <a:extLst>
            <a:ext uri="{FF2B5EF4-FFF2-40B4-BE49-F238E27FC236}">
              <a16:creationId xmlns:a16="http://schemas.microsoft.com/office/drawing/2014/main" id="{9EBB305B-23A3-49A2-A25A-1B3235BD3B94}"/>
            </a:ext>
          </a:extLst>
        </xdr:cNvPr>
        <xdr:cNvSpPr/>
      </xdr:nvSpPr>
      <xdr:spPr>
        <a:xfrm>
          <a:off x="4711700" y="57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5006</xdr:rowOff>
    </xdr:from>
    <xdr:ext cx="405111" cy="259045"/>
    <xdr:sp macro="" textlink="">
      <xdr:nvSpPr>
        <xdr:cNvPr id="84" name="有形固定資産減価償却率該当値テキスト">
          <a:extLst>
            <a:ext uri="{FF2B5EF4-FFF2-40B4-BE49-F238E27FC236}">
              <a16:creationId xmlns:a16="http://schemas.microsoft.com/office/drawing/2014/main" id="{BD7CD345-36CD-485A-B7D0-35D4FA199FD6}"/>
            </a:ext>
          </a:extLst>
        </xdr:cNvPr>
        <xdr:cNvSpPr txBox="1"/>
      </xdr:nvSpPr>
      <xdr:spPr>
        <a:xfrm>
          <a:off x="4813300" y="557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160474</xdr:rowOff>
    </xdr:from>
    <xdr:to>
      <xdr:col>19</xdr:col>
      <xdr:colOff>187325</xdr:colOff>
      <xdr:row>32</xdr:row>
      <xdr:rowOff>90624</xdr:rowOff>
    </xdr:to>
    <xdr:sp macro="" textlink="">
      <xdr:nvSpPr>
        <xdr:cNvPr id="85" name="楕円 84">
          <a:extLst>
            <a:ext uri="{FF2B5EF4-FFF2-40B4-BE49-F238E27FC236}">
              <a16:creationId xmlns:a16="http://schemas.microsoft.com/office/drawing/2014/main" id="{91D3F379-5B8E-4761-B02F-8ABFF8EF3835}"/>
            </a:ext>
          </a:extLst>
        </xdr:cNvPr>
        <xdr:cNvSpPr/>
      </xdr:nvSpPr>
      <xdr:spPr>
        <a:xfrm>
          <a:off x="4000500" y="624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32929</xdr:rowOff>
    </xdr:from>
    <xdr:to>
      <xdr:col>23</xdr:col>
      <xdr:colOff>85725</xdr:colOff>
      <xdr:row>32</xdr:row>
      <xdr:rowOff>39824</xdr:rowOff>
    </xdr:to>
    <xdr:cxnSp macro="">
      <xdr:nvCxnSpPr>
        <xdr:cNvPr id="86" name="直線コネクタ 85">
          <a:extLst>
            <a:ext uri="{FF2B5EF4-FFF2-40B4-BE49-F238E27FC236}">
              <a16:creationId xmlns:a16="http://schemas.microsoft.com/office/drawing/2014/main" id="{84ABFA18-CDA1-4C5A-8F01-29BEF6AFCDAD}"/>
            </a:ext>
          </a:extLst>
        </xdr:cNvPr>
        <xdr:cNvCxnSpPr/>
      </xdr:nvCxnSpPr>
      <xdr:spPr>
        <a:xfrm flipV="1">
          <a:off x="4051300" y="5776504"/>
          <a:ext cx="711200" cy="52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22951</xdr:rowOff>
    </xdr:from>
    <xdr:to>
      <xdr:col>15</xdr:col>
      <xdr:colOff>187325</xdr:colOff>
      <xdr:row>32</xdr:row>
      <xdr:rowOff>124551</xdr:rowOff>
    </xdr:to>
    <xdr:sp macro="" textlink="">
      <xdr:nvSpPr>
        <xdr:cNvPr id="87" name="楕円 86">
          <a:extLst>
            <a:ext uri="{FF2B5EF4-FFF2-40B4-BE49-F238E27FC236}">
              <a16:creationId xmlns:a16="http://schemas.microsoft.com/office/drawing/2014/main" id="{D670BBCF-4026-4954-8DE0-5D38ECEAB434}"/>
            </a:ext>
          </a:extLst>
        </xdr:cNvPr>
        <xdr:cNvSpPr/>
      </xdr:nvSpPr>
      <xdr:spPr>
        <a:xfrm>
          <a:off x="3238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39824</xdr:rowOff>
    </xdr:from>
    <xdr:to>
      <xdr:col>19</xdr:col>
      <xdr:colOff>136525</xdr:colOff>
      <xdr:row>32</xdr:row>
      <xdr:rowOff>73751</xdr:rowOff>
    </xdr:to>
    <xdr:cxnSp macro="">
      <xdr:nvCxnSpPr>
        <xdr:cNvPr id="88" name="直線コネクタ 87">
          <a:extLst>
            <a:ext uri="{FF2B5EF4-FFF2-40B4-BE49-F238E27FC236}">
              <a16:creationId xmlns:a16="http://schemas.microsoft.com/office/drawing/2014/main" id="{3A24B0CE-A6F4-4F0B-9BE6-BF80079DE5D4}"/>
            </a:ext>
          </a:extLst>
        </xdr:cNvPr>
        <xdr:cNvCxnSpPr/>
      </xdr:nvCxnSpPr>
      <xdr:spPr>
        <a:xfrm flipV="1">
          <a:off x="3289300" y="6297749"/>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160474</xdr:rowOff>
    </xdr:from>
    <xdr:to>
      <xdr:col>11</xdr:col>
      <xdr:colOff>187325</xdr:colOff>
      <xdr:row>32</xdr:row>
      <xdr:rowOff>90624</xdr:rowOff>
    </xdr:to>
    <xdr:sp macro="" textlink="">
      <xdr:nvSpPr>
        <xdr:cNvPr id="89" name="楕円 88">
          <a:extLst>
            <a:ext uri="{FF2B5EF4-FFF2-40B4-BE49-F238E27FC236}">
              <a16:creationId xmlns:a16="http://schemas.microsoft.com/office/drawing/2014/main" id="{A26157F9-28DB-41B4-B094-6A19A8865BBF}"/>
            </a:ext>
          </a:extLst>
        </xdr:cNvPr>
        <xdr:cNvSpPr/>
      </xdr:nvSpPr>
      <xdr:spPr>
        <a:xfrm>
          <a:off x="2476500" y="624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39824</xdr:rowOff>
    </xdr:from>
    <xdr:to>
      <xdr:col>15</xdr:col>
      <xdr:colOff>136525</xdr:colOff>
      <xdr:row>32</xdr:row>
      <xdr:rowOff>73751</xdr:rowOff>
    </xdr:to>
    <xdr:cxnSp macro="">
      <xdr:nvCxnSpPr>
        <xdr:cNvPr id="90" name="直線コネクタ 89">
          <a:extLst>
            <a:ext uri="{FF2B5EF4-FFF2-40B4-BE49-F238E27FC236}">
              <a16:creationId xmlns:a16="http://schemas.microsoft.com/office/drawing/2014/main" id="{1913441C-F8CE-437D-A36C-7A072D55B24A}"/>
            </a:ext>
          </a:extLst>
        </xdr:cNvPr>
        <xdr:cNvCxnSpPr/>
      </xdr:nvCxnSpPr>
      <xdr:spPr>
        <a:xfrm>
          <a:off x="2527300" y="6297749"/>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27503</xdr:rowOff>
    </xdr:from>
    <xdr:ext cx="405111" cy="259045"/>
    <xdr:sp macro="" textlink="">
      <xdr:nvSpPr>
        <xdr:cNvPr id="91" name="n_1aveValue有形固定資産減価償却率">
          <a:extLst>
            <a:ext uri="{FF2B5EF4-FFF2-40B4-BE49-F238E27FC236}">
              <a16:creationId xmlns:a16="http://schemas.microsoft.com/office/drawing/2014/main" id="{752A2F7C-4A2D-4BED-8CF2-0320AA8324EF}"/>
            </a:ext>
          </a:extLst>
        </xdr:cNvPr>
        <xdr:cNvSpPr txBox="1"/>
      </xdr:nvSpPr>
      <xdr:spPr>
        <a:xfrm>
          <a:off x="38360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168110</xdr:rowOff>
    </xdr:from>
    <xdr:ext cx="405111" cy="259045"/>
    <xdr:sp macro="" textlink="">
      <xdr:nvSpPr>
        <xdr:cNvPr id="92" name="n_2aveValue有形固定資産減価償却率">
          <a:extLst>
            <a:ext uri="{FF2B5EF4-FFF2-40B4-BE49-F238E27FC236}">
              <a16:creationId xmlns:a16="http://schemas.microsoft.com/office/drawing/2014/main" id="{62531B5F-4127-4000-BA3B-F2D265E472B8}"/>
            </a:ext>
          </a:extLst>
        </xdr:cNvPr>
        <xdr:cNvSpPr txBox="1"/>
      </xdr:nvSpPr>
      <xdr:spPr>
        <a:xfrm>
          <a:off x="30867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109509</xdr:rowOff>
    </xdr:from>
    <xdr:ext cx="405111" cy="259045"/>
    <xdr:sp macro="" textlink="">
      <xdr:nvSpPr>
        <xdr:cNvPr id="93" name="n_3aveValue有形固定資産減価償却率">
          <a:extLst>
            <a:ext uri="{FF2B5EF4-FFF2-40B4-BE49-F238E27FC236}">
              <a16:creationId xmlns:a16="http://schemas.microsoft.com/office/drawing/2014/main" id="{0DE4AA0C-9F7C-4D11-8909-7FE54E28CFBA}"/>
            </a:ext>
          </a:extLst>
        </xdr:cNvPr>
        <xdr:cNvSpPr txBox="1"/>
      </xdr:nvSpPr>
      <xdr:spPr>
        <a:xfrm>
          <a:off x="2324744"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60160</xdr:rowOff>
    </xdr:from>
    <xdr:ext cx="405111" cy="259045"/>
    <xdr:sp macro="" textlink="">
      <xdr:nvSpPr>
        <xdr:cNvPr id="94" name="n_4aveValue有形固定資産減価償却率">
          <a:extLst>
            <a:ext uri="{FF2B5EF4-FFF2-40B4-BE49-F238E27FC236}">
              <a16:creationId xmlns:a16="http://schemas.microsoft.com/office/drawing/2014/main" id="{D80CC913-3918-444C-98C0-FA2FA136B20A}"/>
            </a:ext>
          </a:extLst>
        </xdr:cNvPr>
        <xdr:cNvSpPr txBox="1"/>
      </xdr:nvSpPr>
      <xdr:spPr>
        <a:xfrm>
          <a:off x="1562744" y="5460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81751</xdr:rowOff>
    </xdr:from>
    <xdr:ext cx="405111" cy="259045"/>
    <xdr:sp macro="" textlink="">
      <xdr:nvSpPr>
        <xdr:cNvPr id="95" name="n_1mainValue有形固定資産減価償却率">
          <a:extLst>
            <a:ext uri="{FF2B5EF4-FFF2-40B4-BE49-F238E27FC236}">
              <a16:creationId xmlns:a16="http://schemas.microsoft.com/office/drawing/2014/main" id="{6887A33E-E73B-4D72-8254-877B58474B6D}"/>
            </a:ext>
          </a:extLst>
        </xdr:cNvPr>
        <xdr:cNvSpPr txBox="1"/>
      </xdr:nvSpPr>
      <xdr:spPr>
        <a:xfrm>
          <a:off x="3836044" y="6339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115678</xdr:rowOff>
    </xdr:from>
    <xdr:ext cx="405111" cy="259045"/>
    <xdr:sp macro="" textlink="">
      <xdr:nvSpPr>
        <xdr:cNvPr id="96" name="n_2mainValue有形固定資産減価償却率">
          <a:extLst>
            <a:ext uri="{FF2B5EF4-FFF2-40B4-BE49-F238E27FC236}">
              <a16:creationId xmlns:a16="http://schemas.microsoft.com/office/drawing/2014/main" id="{AC186CC9-4050-4CDF-88E1-D648B44EB818}"/>
            </a:ext>
          </a:extLst>
        </xdr:cNvPr>
        <xdr:cNvSpPr txBox="1"/>
      </xdr:nvSpPr>
      <xdr:spPr>
        <a:xfrm>
          <a:off x="3086744" y="637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81751</xdr:rowOff>
    </xdr:from>
    <xdr:ext cx="405111" cy="259045"/>
    <xdr:sp macro="" textlink="">
      <xdr:nvSpPr>
        <xdr:cNvPr id="97" name="n_3mainValue有形固定資産減価償却率">
          <a:extLst>
            <a:ext uri="{FF2B5EF4-FFF2-40B4-BE49-F238E27FC236}">
              <a16:creationId xmlns:a16="http://schemas.microsoft.com/office/drawing/2014/main" id="{C236EABD-14CA-447A-88EA-2982F38DB321}"/>
            </a:ext>
          </a:extLst>
        </xdr:cNvPr>
        <xdr:cNvSpPr txBox="1"/>
      </xdr:nvSpPr>
      <xdr:spPr>
        <a:xfrm>
          <a:off x="2324744" y="6339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50FD4FA4-2386-4D65-AFE3-B2123278354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B994D162-FF19-46AF-9761-856621DD32C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AC3EDE74-465D-498C-B961-E29C649C00A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F9BB4823-5914-4BC2-B534-1B87A622F7E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D19442CA-886D-464C-B1AA-3EE1DA6C680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09ABEBC3-E3B5-4FFB-9DE6-3A758D2914E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C54ECAFA-BC30-4891-8C60-0E4DE3FCDC7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D10231D5-4FEB-4310-B58E-2FEFD90FF21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79844841-C781-4D90-B60D-055E2BB10CC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D61E1389-27C9-4C73-A85A-AE76F6F6755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6395D5A3-3483-4C08-96D3-CF9441B750B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1D60E708-CF3E-4133-A2A1-CC9229645B4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BCBE36FA-4DD6-408D-A3AF-0BA44A99418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合併当初からの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統合等による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学校建設事業、文化交流館建設事業などの事業が終了し、将来負担額は減少傾向にあるものの、総合防災公園整備事業、羽後本荘駅東西自由通路整備事業などの大型事業が続</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いたこと</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から、債務償還比率も類似団体</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に比べると高くなっている。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も本荘地域の学校施設整備事業等の大型事業が実施されていくが、</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引き続き地方債発行の抑制に努めながら、基金への積立を積極的に行い、債務償還比率の低減を図る。</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BDD995E6-438E-4F48-A0AF-5F67CCF2C69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2C6538AB-22AF-44B5-81AB-BFD483626C0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3EC2F3DF-2A6B-48E5-9DF3-B51E1DFC1A6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a:extLst>
            <a:ext uri="{FF2B5EF4-FFF2-40B4-BE49-F238E27FC236}">
              <a16:creationId xmlns:a16="http://schemas.microsoft.com/office/drawing/2014/main" id="{0BA2E524-5C68-442B-A682-25D433A2763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a:extLst>
            <a:ext uri="{FF2B5EF4-FFF2-40B4-BE49-F238E27FC236}">
              <a16:creationId xmlns:a16="http://schemas.microsoft.com/office/drawing/2014/main" id="{14681507-399D-4C6D-8302-3D01CC478BF7}"/>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a:extLst>
            <a:ext uri="{FF2B5EF4-FFF2-40B4-BE49-F238E27FC236}">
              <a16:creationId xmlns:a16="http://schemas.microsoft.com/office/drawing/2014/main" id="{2DC968D1-D51A-483D-BD8D-F5B5D5953DEC}"/>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a:extLst>
            <a:ext uri="{FF2B5EF4-FFF2-40B4-BE49-F238E27FC236}">
              <a16:creationId xmlns:a16="http://schemas.microsoft.com/office/drawing/2014/main" id="{B8C1151C-8AA0-4552-8C43-A5DF7736F4FE}"/>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a:extLst>
            <a:ext uri="{FF2B5EF4-FFF2-40B4-BE49-F238E27FC236}">
              <a16:creationId xmlns:a16="http://schemas.microsoft.com/office/drawing/2014/main" id="{92B80E8B-5018-48B7-9A1D-789CC360A714}"/>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a:extLst>
            <a:ext uri="{FF2B5EF4-FFF2-40B4-BE49-F238E27FC236}">
              <a16:creationId xmlns:a16="http://schemas.microsoft.com/office/drawing/2014/main" id="{D16C64B8-AA75-4DF9-ADCB-4A0681D704DE}"/>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a:extLst>
            <a:ext uri="{FF2B5EF4-FFF2-40B4-BE49-F238E27FC236}">
              <a16:creationId xmlns:a16="http://schemas.microsoft.com/office/drawing/2014/main" id="{A01A763A-733C-4909-BDB8-580A0C69588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a:extLst>
            <a:ext uri="{FF2B5EF4-FFF2-40B4-BE49-F238E27FC236}">
              <a16:creationId xmlns:a16="http://schemas.microsoft.com/office/drawing/2014/main" id="{EB249493-8C95-45D5-B2E5-C135EE782547}"/>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a:extLst>
            <a:ext uri="{FF2B5EF4-FFF2-40B4-BE49-F238E27FC236}">
              <a16:creationId xmlns:a16="http://schemas.microsoft.com/office/drawing/2014/main" id="{B1996296-1B31-469A-AA4B-07223B3279F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a:extLst>
            <a:ext uri="{FF2B5EF4-FFF2-40B4-BE49-F238E27FC236}">
              <a16:creationId xmlns:a16="http://schemas.microsoft.com/office/drawing/2014/main" id="{D906B749-73FA-4532-8123-4780AFDEC71B}"/>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A5F029A5-4676-4791-BD8E-1FB9855E678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71F08E06-80ED-4A54-8F52-D9F31B2CAA8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26" name="直線コネクタ 125">
          <a:extLst>
            <a:ext uri="{FF2B5EF4-FFF2-40B4-BE49-F238E27FC236}">
              <a16:creationId xmlns:a16="http://schemas.microsoft.com/office/drawing/2014/main" id="{A19B72D9-FD84-4050-9A7E-2D8BF6949A4E}"/>
            </a:ext>
          </a:extLst>
        </xdr:cNvPr>
        <xdr:cNvCxnSpPr/>
      </xdr:nvCxnSpPr>
      <xdr:spPr>
        <a:xfrm flipV="1">
          <a:off x="14793595"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27" name="債務償還比率最小値テキスト">
          <a:extLst>
            <a:ext uri="{FF2B5EF4-FFF2-40B4-BE49-F238E27FC236}">
              <a16:creationId xmlns:a16="http://schemas.microsoft.com/office/drawing/2014/main" id="{248BE433-AF0E-4199-9F8E-B9D2B99A8714}"/>
            </a:ext>
          </a:extLst>
        </xdr:cNvPr>
        <xdr:cNvSpPr txBox="1"/>
      </xdr:nvSpPr>
      <xdr:spPr>
        <a:xfrm>
          <a:off x="14846300"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28" name="直線コネクタ 127">
          <a:extLst>
            <a:ext uri="{FF2B5EF4-FFF2-40B4-BE49-F238E27FC236}">
              <a16:creationId xmlns:a16="http://schemas.microsoft.com/office/drawing/2014/main" id="{3CD5CB7A-E459-41BC-89AB-60C400CF4F5A}"/>
            </a:ext>
          </a:extLst>
        </xdr:cNvPr>
        <xdr:cNvCxnSpPr/>
      </xdr:nvCxnSpPr>
      <xdr:spPr>
        <a:xfrm>
          <a:off x="14706600" y="6794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a:extLst>
            <a:ext uri="{FF2B5EF4-FFF2-40B4-BE49-F238E27FC236}">
              <a16:creationId xmlns:a16="http://schemas.microsoft.com/office/drawing/2014/main" id="{7A877A21-30C6-43A0-91EA-4D27E2851799}"/>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a:extLst>
            <a:ext uri="{FF2B5EF4-FFF2-40B4-BE49-F238E27FC236}">
              <a16:creationId xmlns:a16="http://schemas.microsoft.com/office/drawing/2014/main" id="{3FCBA5DC-2320-4FBF-9A52-C4339F5287F3}"/>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140169</xdr:rowOff>
    </xdr:from>
    <xdr:ext cx="469744" cy="259045"/>
    <xdr:sp macro="" textlink="">
      <xdr:nvSpPr>
        <xdr:cNvPr id="131" name="債務償還比率平均値テキスト">
          <a:extLst>
            <a:ext uri="{FF2B5EF4-FFF2-40B4-BE49-F238E27FC236}">
              <a16:creationId xmlns:a16="http://schemas.microsoft.com/office/drawing/2014/main" id="{7A00E338-CA34-4555-B0CF-F6922902A81C}"/>
            </a:ext>
          </a:extLst>
        </xdr:cNvPr>
        <xdr:cNvSpPr txBox="1"/>
      </xdr:nvSpPr>
      <xdr:spPr>
        <a:xfrm>
          <a:off x="14846300" y="5883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32" name="フローチャート: 判断 131">
          <a:extLst>
            <a:ext uri="{FF2B5EF4-FFF2-40B4-BE49-F238E27FC236}">
              <a16:creationId xmlns:a16="http://schemas.microsoft.com/office/drawing/2014/main" id="{E86FC1F5-B18C-4392-9219-4D2629B8BD68}"/>
            </a:ext>
          </a:extLst>
        </xdr:cNvPr>
        <xdr:cNvSpPr/>
      </xdr:nvSpPr>
      <xdr:spPr>
        <a:xfrm>
          <a:off x="147447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3" name="フローチャート: 判断 132">
          <a:extLst>
            <a:ext uri="{FF2B5EF4-FFF2-40B4-BE49-F238E27FC236}">
              <a16:creationId xmlns:a16="http://schemas.microsoft.com/office/drawing/2014/main" id="{071209EC-B125-4AD4-AC7F-0A81C4D2D0D4}"/>
            </a:ext>
          </a:extLst>
        </xdr:cNvPr>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34" name="フローチャート: 判断 133">
          <a:extLst>
            <a:ext uri="{FF2B5EF4-FFF2-40B4-BE49-F238E27FC236}">
              <a16:creationId xmlns:a16="http://schemas.microsoft.com/office/drawing/2014/main" id="{0B16D332-E984-4EED-BED9-C4BB1E23A4A2}"/>
            </a:ext>
          </a:extLst>
        </xdr:cNvPr>
        <xdr:cNvSpPr/>
      </xdr:nvSpPr>
      <xdr:spPr>
        <a:xfrm>
          <a:off x="13271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35" name="フローチャート: 判断 134">
          <a:extLst>
            <a:ext uri="{FF2B5EF4-FFF2-40B4-BE49-F238E27FC236}">
              <a16:creationId xmlns:a16="http://schemas.microsoft.com/office/drawing/2014/main" id="{A7933EC4-97D3-47EF-9AFB-369E1AB3076C}"/>
            </a:ext>
          </a:extLst>
        </xdr:cNvPr>
        <xdr:cNvSpPr/>
      </xdr:nvSpPr>
      <xdr:spPr>
        <a:xfrm>
          <a:off x="12509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36" name="フローチャート: 判断 135">
          <a:extLst>
            <a:ext uri="{FF2B5EF4-FFF2-40B4-BE49-F238E27FC236}">
              <a16:creationId xmlns:a16="http://schemas.microsoft.com/office/drawing/2014/main" id="{C0DDCF61-A695-4D34-824F-EE5F18EAD275}"/>
            </a:ext>
          </a:extLst>
        </xdr:cNvPr>
        <xdr:cNvSpPr/>
      </xdr:nvSpPr>
      <xdr:spPr>
        <a:xfrm>
          <a:off x="11747500"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EAE785B8-3B4A-4FF4-8C17-85776A13E77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D158DCC3-C492-4936-8136-764F98E50D5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60BAAC5E-37A0-465B-9A2A-73579346F01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BDA505E9-334D-44BD-9C88-4EA9C563B76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7FB6AB42-9890-4DFB-AB32-E6F371F98B5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115634</xdr:rowOff>
    </xdr:from>
    <xdr:to>
      <xdr:col>76</xdr:col>
      <xdr:colOff>73025</xdr:colOff>
      <xdr:row>33</xdr:row>
      <xdr:rowOff>45784</xdr:rowOff>
    </xdr:to>
    <xdr:sp macro="" textlink="">
      <xdr:nvSpPr>
        <xdr:cNvPr id="142" name="楕円 141">
          <a:extLst>
            <a:ext uri="{FF2B5EF4-FFF2-40B4-BE49-F238E27FC236}">
              <a16:creationId xmlns:a16="http://schemas.microsoft.com/office/drawing/2014/main" id="{8EDD5A88-D62E-43BD-82C2-BDF0BA568ACD}"/>
            </a:ext>
          </a:extLst>
        </xdr:cNvPr>
        <xdr:cNvSpPr/>
      </xdr:nvSpPr>
      <xdr:spPr>
        <a:xfrm>
          <a:off x="14744700" y="637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94061</xdr:rowOff>
    </xdr:from>
    <xdr:ext cx="469744" cy="259045"/>
    <xdr:sp macro="" textlink="">
      <xdr:nvSpPr>
        <xdr:cNvPr id="143" name="債務償還比率該当値テキスト">
          <a:extLst>
            <a:ext uri="{FF2B5EF4-FFF2-40B4-BE49-F238E27FC236}">
              <a16:creationId xmlns:a16="http://schemas.microsoft.com/office/drawing/2014/main" id="{EE8AE24C-ED2D-4E63-8A0A-326166CB55AD}"/>
            </a:ext>
          </a:extLst>
        </xdr:cNvPr>
        <xdr:cNvSpPr txBox="1"/>
      </xdr:nvSpPr>
      <xdr:spPr>
        <a:xfrm>
          <a:off x="14846300" y="635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139862</xdr:rowOff>
    </xdr:from>
    <xdr:to>
      <xdr:col>72</xdr:col>
      <xdr:colOff>123825</xdr:colOff>
      <xdr:row>33</xdr:row>
      <xdr:rowOff>70012</xdr:rowOff>
    </xdr:to>
    <xdr:sp macro="" textlink="">
      <xdr:nvSpPr>
        <xdr:cNvPr id="144" name="楕円 143">
          <a:extLst>
            <a:ext uri="{FF2B5EF4-FFF2-40B4-BE49-F238E27FC236}">
              <a16:creationId xmlns:a16="http://schemas.microsoft.com/office/drawing/2014/main" id="{8CC64908-6C1F-4FCC-9D73-9B365CDA9635}"/>
            </a:ext>
          </a:extLst>
        </xdr:cNvPr>
        <xdr:cNvSpPr/>
      </xdr:nvSpPr>
      <xdr:spPr>
        <a:xfrm>
          <a:off x="14033500" y="639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166434</xdr:rowOff>
    </xdr:from>
    <xdr:to>
      <xdr:col>76</xdr:col>
      <xdr:colOff>22225</xdr:colOff>
      <xdr:row>33</xdr:row>
      <xdr:rowOff>19212</xdr:rowOff>
    </xdr:to>
    <xdr:cxnSp macro="">
      <xdr:nvCxnSpPr>
        <xdr:cNvPr id="145" name="直線コネクタ 144">
          <a:extLst>
            <a:ext uri="{FF2B5EF4-FFF2-40B4-BE49-F238E27FC236}">
              <a16:creationId xmlns:a16="http://schemas.microsoft.com/office/drawing/2014/main" id="{BAC7ACC0-C93F-4D99-AB3B-C40962497CB4}"/>
            </a:ext>
          </a:extLst>
        </xdr:cNvPr>
        <xdr:cNvCxnSpPr/>
      </xdr:nvCxnSpPr>
      <xdr:spPr>
        <a:xfrm flipV="1">
          <a:off x="14084300" y="6424359"/>
          <a:ext cx="711200" cy="2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25986</xdr:rowOff>
    </xdr:from>
    <xdr:to>
      <xdr:col>68</xdr:col>
      <xdr:colOff>123825</xdr:colOff>
      <xdr:row>33</xdr:row>
      <xdr:rowOff>127586</xdr:rowOff>
    </xdr:to>
    <xdr:sp macro="" textlink="">
      <xdr:nvSpPr>
        <xdr:cNvPr id="146" name="楕円 145">
          <a:extLst>
            <a:ext uri="{FF2B5EF4-FFF2-40B4-BE49-F238E27FC236}">
              <a16:creationId xmlns:a16="http://schemas.microsoft.com/office/drawing/2014/main" id="{FCEA21BC-964B-4411-B5D8-2B8132141FE6}"/>
            </a:ext>
          </a:extLst>
        </xdr:cNvPr>
        <xdr:cNvSpPr/>
      </xdr:nvSpPr>
      <xdr:spPr>
        <a:xfrm>
          <a:off x="13271500" y="645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19212</xdr:rowOff>
    </xdr:from>
    <xdr:to>
      <xdr:col>72</xdr:col>
      <xdr:colOff>73025</xdr:colOff>
      <xdr:row>33</xdr:row>
      <xdr:rowOff>76785</xdr:rowOff>
    </xdr:to>
    <xdr:cxnSp macro="">
      <xdr:nvCxnSpPr>
        <xdr:cNvPr id="147" name="直線コネクタ 146">
          <a:extLst>
            <a:ext uri="{FF2B5EF4-FFF2-40B4-BE49-F238E27FC236}">
              <a16:creationId xmlns:a16="http://schemas.microsoft.com/office/drawing/2014/main" id="{9ABD1699-B793-456D-96C9-E5CC801BBE57}"/>
            </a:ext>
          </a:extLst>
        </xdr:cNvPr>
        <xdr:cNvCxnSpPr/>
      </xdr:nvCxnSpPr>
      <xdr:spPr>
        <a:xfrm flipV="1">
          <a:off x="13322300" y="6448587"/>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149938</xdr:rowOff>
    </xdr:from>
    <xdr:to>
      <xdr:col>64</xdr:col>
      <xdr:colOff>123825</xdr:colOff>
      <xdr:row>33</xdr:row>
      <xdr:rowOff>80088</xdr:rowOff>
    </xdr:to>
    <xdr:sp macro="" textlink="">
      <xdr:nvSpPr>
        <xdr:cNvPr id="148" name="楕円 147">
          <a:extLst>
            <a:ext uri="{FF2B5EF4-FFF2-40B4-BE49-F238E27FC236}">
              <a16:creationId xmlns:a16="http://schemas.microsoft.com/office/drawing/2014/main" id="{5C187B12-57D9-4ECE-859E-A077D16E4F5C}"/>
            </a:ext>
          </a:extLst>
        </xdr:cNvPr>
        <xdr:cNvSpPr/>
      </xdr:nvSpPr>
      <xdr:spPr>
        <a:xfrm>
          <a:off x="12509500" y="640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29288</xdr:rowOff>
    </xdr:from>
    <xdr:to>
      <xdr:col>68</xdr:col>
      <xdr:colOff>73025</xdr:colOff>
      <xdr:row>33</xdr:row>
      <xdr:rowOff>76785</xdr:rowOff>
    </xdr:to>
    <xdr:cxnSp macro="">
      <xdr:nvCxnSpPr>
        <xdr:cNvPr id="149" name="直線コネクタ 148">
          <a:extLst>
            <a:ext uri="{FF2B5EF4-FFF2-40B4-BE49-F238E27FC236}">
              <a16:creationId xmlns:a16="http://schemas.microsoft.com/office/drawing/2014/main" id="{6CE9829D-175C-4FA0-9C6E-CE0A168EFCE0}"/>
            </a:ext>
          </a:extLst>
        </xdr:cNvPr>
        <xdr:cNvCxnSpPr/>
      </xdr:nvCxnSpPr>
      <xdr:spPr>
        <a:xfrm>
          <a:off x="12560300" y="6458663"/>
          <a:ext cx="762000" cy="4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67656</xdr:rowOff>
    </xdr:from>
    <xdr:to>
      <xdr:col>60</xdr:col>
      <xdr:colOff>123825</xdr:colOff>
      <xdr:row>32</xdr:row>
      <xdr:rowOff>169256</xdr:rowOff>
    </xdr:to>
    <xdr:sp macro="" textlink="">
      <xdr:nvSpPr>
        <xdr:cNvPr id="150" name="楕円 149">
          <a:extLst>
            <a:ext uri="{FF2B5EF4-FFF2-40B4-BE49-F238E27FC236}">
              <a16:creationId xmlns:a16="http://schemas.microsoft.com/office/drawing/2014/main" id="{B14A2383-9AAC-48BB-A0F5-1F7C032A7614}"/>
            </a:ext>
          </a:extLst>
        </xdr:cNvPr>
        <xdr:cNvSpPr/>
      </xdr:nvSpPr>
      <xdr:spPr>
        <a:xfrm>
          <a:off x="11747500" y="632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118456</xdr:rowOff>
    </xdr:from>
    <xdr:to>
      <xdr:col>64</xdr:col>
      <xdr:colOff>73025</xdr:colOff>
      <xdr:row>33</xdr:row>
      <xdr:rowOff>29288</xdr:rowOff>
    </xdr:to>
    <xdr:cxnSp macro="">
      <xdr:nvCxnSpPr>
        <xdr:cNvPr id="151" name="直線コネクタ 150">
          <a:extLst>
            <a:ext uri="{FF2B5EF4-FFF2-40B4-BE49-F238E27FC236}">
              <a16:creationId xmlns:a16="http://schemas.microsoft.com/office/drawing/2014/main" id="{95126830-049B-49E4-BD02-FA897885DFFE}"/>
            </a:ext>
          </a:extLst>
        </xdr:cNvPr>
        <xdr:cNvCxnSpPr/>
      </xdr:nvCxnSpPr>
      <xdr:spPr>
        <a:xfrm>
          <a:off x="11798300" y="6376381"/>
          <a:ext cx="762000" cy="8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2" name="n_1aveValue債務償還比率">
          <a:extLst>
            <a:ext uri="{FF2B5EF4-FFF2-40B4-BE49-F238E27FC236}">
              <a16:creationId xmlns:a16="http://schemas.microsoft.com/office/drawing/2014/main" id="{8358D642-EE5F-4747-B8A2-B7E5742D3541}"/>
            </a:ext>
          </a:extLst>
        </xdr:cNvPr>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60370</xdr:rowOff>
    </xdr:from>
    <xdr:ext cx="469744" cy="259045"/>
    <xdr:sp macro="" textlink="">
      <xdr:nvSpPr>
        <xdr:cNvPr id="153" name="n_2aveValue債務償還比率">
          <a:extLst>
            <a:ext uri="{FF2B5EF4-FFF2-40B4-BE49-F238E27FC236}">
              <a16:creationId xmlns:a16="http://schemas.microsoft.com/office/drawing/2014/main" id="{C2DE6F00-9284-4754-B72D-5438CC02C39D}"/>
            </a:ext>
          </a:extLst>
        </xdr:cNvPr>
        <xdr:cNvSpPr txBox="1"/>
      </xdr:nvSpPr>
      <xdr:spPr>
        <a:xfrm>
          <a:off x="13087427" y="58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53293</xdr:rowOff>
    </xdr:from>
    <xdr:ext cx="469744" cy="259045"/>
    <xdr:sp macro="" textlink="">
      <xdr:nvSpPr>
        <xdr:cNvPr id="154" name="n_3aveValue債務償還比率">
          <a:extLst>
            <a:ext uri="{FF2B5EF4-FFF2-40B4-BE49-F238E27FC236}">
              <a16:creationId xmlns:a16="http://schemas.microsoft.com/office/drawing/2014/main" id="{21605D9C-9AFB-4A59-8573-558946E3EC2E}"/>
            </a:ext>
          </a:extLst>
        </xdr:cNvPr>
        <xdr:cNvSpPr txBox="1"/>
      </xdr:nvSpPr>
      <xdr:spPr>
        <a:xfrm>
          <a:off x="12325427"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12992</xdr:rowOff>
    </xdr:from>
    <xdr:ext cx="469744" cy="259045"/>
    <xdr:sp macro="" textlink="">
      <xdr:nvSpPr>
        <xdr:cNvPr id="155" name="n_4aveValue債務償還比率">
          <a:extLst>
            <a:ext uri="{FF2B5EF4-FFF2-40B4-BE49-F238E27FC236}">
              <a16:creationId xmlns:a16="http://schemas.microsoft.com/office/drawing/2014/main" id="{C653B07A-9DCC-48E1-88BF-D116780BFD6E}"/>
            </a:ext>
          </a:extLst>
        </xdr:cNvPr>
        <xdr:cNvSpPr txBox="1"/>
      </xdr:nvSpPr>
      <xdr:spPr>
        <a:xfrm>
          <a:off x="11563427" y="575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61139</xdr:rowOff>
    </xdr:from>
    <xdr:ext cx="469744" cy="259045"/>
    <xdr:sp macro="" textlink="">
      <xdr:nvSpPr>
        <xdr:cNvPr id="156" name="n_1mainValue債務償還比率">
          <a:extLst>
            <a:ext uri="{FF2B5EF4-FFF2-40B4-BE49-F238E27FC236}">
              <a16:creationId xmlns:a16="http://schemas.microsoft.com/office/drawing/2014/main" id="{238CE507-B205-472B-A0A7-EFE7AC844E9C}"/>
            </a:ext>
          </a:extLst>
        </xdr:cNvPr>
        <xdr:cNvSpPr txBox="1"/>
      </xdr:nvSpPr>
      <xdr:spPr>
        <a:xfrm>
          <a:off x="13836727" y="649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118712</xdr:rowOff>
    </xdr:from>
    <xdr:ext cx="469744" cy="259045"/>
    <xdr:sp macro="" textlink="">
      <xdr:nvSpPr>
        <xdr:cNvPr id="157" name="n_2mainValue債務償還比率">
          <a:extLst>
            <a:ext uri="{FF2B5EF4-FFF2-40B4-BE49-F238E27FC236}">
              <a16:creationId xmlns:a16="http://schemas.microsoft.com/office/drawing/2014/main" id="{84C8F351-4891-46CC-BD2E-F30EEDBB5916}"/>
            </a:ext>
          </a:extLst>
        </xdr:cNvPr>
        <xdr:cNvSpPr txBox="1"/>
      </xdr:nvSpPr>
      <xdr:spPr>
        <a:xfrm>
          <a:off x="13087427" y="65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71214</xdr:rowOff>
    </xdr:from>
    <xdr:ext cx="469744" cy="259045"/>
    <xdr:sp macro="" textlink="">
      <xdr:nvSpPr>
        <xdr:cNvPr id="158" name="n_3mainValue債務償還比率">
          <a:extLst>
            <a:ext uri="{FF2B5EF4-FFF2-40B4-BE49-F238E27FC236}">
              <a16:creationId xmlns:a16="http://schemas.microsoft.com/office/drawing/2014/main" id="{70B8BC0B-AA96-49B6-BF39-88FD1D246D7A}"/>
            </a:ext>
          </a:extLst>
        </xdr:cNvPr>
        <xdr:cNvSpPr txBox="1"/>
      </xdr:nvSpPr>
      <xdr:spPr>
        <a:xfrm>
          <a:off x="12325427" y="65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160383</xdr:rowOff>
    </xdr:from>
    <xdr:ext cx="469744" cy="259045"/>
    <xdr:sp macro="" textlink="">
      <xdr:nvSpPr>
        <xdr:cNvPr id="159" name="n_4mainValue債務償還比率">
          <a:extLst>
            <a:ext uri="{FF2B5EF4-FFF2-40B4-BE49-F238E27FC236}">
              <a16:creationId xmlns:a16="http://schemas.microsoft.com/office/drawing/2014/main" id="{6EAC6243-5EEC-46FC-AFDF-F1580C947397}"/>
            </a:ext>
          </a:extLst>
        </xdr:cNvPr>
        <xdr:cNvSpPr txBox="1"/>
      </xdr:nvSpPr>
      <xdr:spPr>
        <a:xfrm>
          <a:off x="11563427" y="641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6BEAFADE-A83E-46F4-8D30-17D240E347C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4C70DCB1-300A-4E68-9059-008F56ABF2E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9CAB39B2-D630-43C2-BAFA-E181C90F9DC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430796DB-85A5-4D60-9D5F-7C3E6396BEC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58CD8F10-01D6-43FB-9702-5CB9C13F515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550F9A37-EAE1-45C6-B90D-BB5824EC73E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585FEA0-DCD0-423B-B654-8C5303E8724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5090376-659A-4221-AAAD-ED9D4CF499B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62CC1AB-A3EF-46BF-B86C-D2CB7FDCF92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0EA590C-E8E2-4D6E-82DF-99F55988200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秋田県由利本荘市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83C19D1-59E7-4A34-9146-59B6E956A37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3154BD2-9B5D-452E-970C-91118C7DC07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DB0DF6C-B08C-4E00-A071-1D638510655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EA248C3-F3EE-4B83-8FF1-CA4D6B87F5C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1BE1D83-E8DF-400E-A31E-70395C69E99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D113332-FB95-4140-BA29-B07FF7A4765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76,183
75,873
1,209.59
48,738,297
46,703,027
1,677,699
27,929,614
69,337,609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C56775E-700E-4711-AF87-B27E06CE7C5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399B132-5D0C-4AE5-B48D-1ED79AEAE9B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9C2548C-3FD6-44B5-9374-B24FB3C52EC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E78E0B5-6F07-4BD4-842C-EBBE44E7B6B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D8755EF-FE90-4783-BA53-14DB6044E5B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3683652-3F66-47C5-B966-5E3DCAAB7B7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3EFF33A-F591-4DF9-B459-61AF9B128A9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07B8B95-AB28-421E-A100-C16DFC720DE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34237D9-6C7D-4813-868B-05EC060F5F9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4B9EDF7-F187-45D2-A431-B195D6B2748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7046822-8FBE-40CB-89EE-5C2207D373B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6C6AF16-3360-4BD6-A247-A621B133EC1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5F146CB-1D0E-4594-BBC7-3B1503DA198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7F42E29-88EF-44DE-BAED-0BD0B99B277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DC02132-BDAE-42A9-A01A-6B5551D5F42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560B89A-4919-490A-B731-73B4CC7B169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05D5F71-CB64-49B2-8EDB-02377F37EA8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C2FA4DA-F1E1-4BB2-8E57-C81542B6F1B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E852DDA-3CBC-45CC-B7B2-F335426C650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52AD293-71A4-42FC-9338-F4BC1CF9E61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05287E1-C304-4769-9878-159EF585E59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C5B72BE-E9C9-4F9D-BA74-982251771FF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C97A17D-FF3E-4FD6-862D-4CA47869CA9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8362AC0-4CB5-4A20-809B-91ED51D60C3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4F8FF5D-5877-4098-ADF8-767FDE3996B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1A3829C-EB90-4546-84C1-0A434B2B516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49E640E-96EC-4C6B-AE2C-7FACAB49B71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AF68A11-4C10-4B15-AD24-3D9FC554BB1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A46403C-705E-4672-A5E2-34D3DD25EC6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A06F463-1B11-4A87-8B1C-FDF5312A3E6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2705C77-47CF-448F-BF0A-01ABFB9A114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8154ED6-368A-4457-AAA5-C7503C1B5B1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1D68C1A-236C-4756-82EA-D37D1F5B65AA}"/>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B1656C9-BEB4-4712-A83D-62A5BBF13D4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8048D52-5205-486F-80D4-5F630EEB280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ADE4798-322F-4165-8822-DCF320A2A4F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57C8FB4-DA35-4EF5-B131-24639712C08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646F0C5-2F3B-4C08-8EE1-5FF40077A16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81D8F31-80C4-4946-917E-80ADCB9A4C7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35CC946-3AA7-4CC5-89A3-CBC97FD9DD7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0BA3299-EF4E-4B11-8823-2730E447418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CCE0E82-7E6A-46D7-A0CF-478184A219A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D5B007A-A954-45ED-B262-041ABA99317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96C4F9D-AF6B-47F9-A30F-2995C030805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4A224B3-2BBE-45D3-9BAC-CE490086BBA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55245</xdr:rowOff>
    </xdr:from>
    <xdr:to>
      <xdr:col>24</xdr:col>
      <xdr:colOff>62865</xdr:colOff>
      <xdr:row>40</xdr:row>
      <xdr:rowOff>28575</xdr:rowOff>
    </xdr:to>
    <xdr:cxnSp macro="">
      <xdr:nvCxnSpPr>
        <xdr:cNvPr id="57" name="直線コネクタ 56">
          <a:extLst>
            <a:ext uri="{FF2B5EF4-FFF2-40B4-BE49-F238E27FC236}">
              <a16:creationId xmlns:a16="http://schemas.microsoft.com/office/drawing/2014/main" id="{3D497F3F-D34B-445B-B64B-656B13558B92}"/>
            </a:ext>
          </a:extLst>
        </xdr:cNvPr>
        <xdr:cNvCxnSpPr/>
      </xdr:nvCxnSpPr>
      <xdr:spPr>
        <a:xfrm flipV="1">
          <a:off x="4634865" y="5713095"/>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106F6AA6-9921-4016-897A-F4B277AE7D97}"/>
            </a:ext>
          </a:extLst>
        </xdr:cNvPr>
        <xdr:cNvSpPr txBox="1"/>
      </xdr:nvSpPr>
      <xdr:spPr>
        <a:xfrm>
          <a:off x="4673600" y="689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28575</xdr:rowOff>
    </xdr:from>
    <xdr:to>
      <xdr:col>24</xdr:col>
      <xdr:colOff>152400</xdr:colOff>
      <xdr:row>40</xdr:row>
      <xdr:rowOff>28575</xdr:rowOff>
    </xdr:to>
    <xdr:cxnSp macro="">
      <xdr:nvCxnSpPr>
        <xdr:cNvPr id="59" name="直線コネクタ 58">
          <a:extLst>
            <a:ext uri="{FF2B5EF4-FFF2-40B4-BE49-F238E27FC236}">
              <a16:creationId xmlns:a16="http://schemas.microsoft.com/office/drawing/2014/main" id="{95BA76D5-5AA6-4AB4-8231-06D3C7F33410}"/>
            </a:ext>
          </a:extLst>
        </xdr:cNvPr>
        <xdr:cNvCxnSpPr/>
      </xdr:nvCxnSpPr>
      <xdr:spPr>
        <a:xfrm>
          <a:off x="4546600" y="6886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1922</xdr:rowOff>
    </xdr:from>
    <xdr:ext cx="405111" cy="259045"/>
    <xdr:sp macro="" textlink="">
      <xdr:nvSpPr>
        <xdr:cNvPr id="60" name="【道路】&#10;有形固定資産減価償却率最大値テキスト">
          <a:extLst>
            <a:ext uri="{FF2B5EF4-FFF2-40B4-BE49-F238E27FC236}">
              <a16:creationId xmlns:a16="http://schemas.microsoft.com/office/drawing/2014/main" id="{118F9D68-8648-4646-A3CC-8E252B5A982A}"/>
            </a:ext>
          </a:extLst>
        </xdr:cNvPr>
        <xdr:cNvSpPr txBox="1"/>
      </xdr:nvSpPr>
      <xdr:spPr>
        <a:xfrm>
          <a:off x="4673600" y="548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55245</xdr:rowOff>
    </xdr:from>
    <xdr:to>
      <xdr:col>24</xdr:col>
      <xdr:colOff>152400</xdr:colOff>
      <xdr:row>33</xdr:row>
      <xdr:rowOff>55245</xdr:rowOff>
    </xdr:to>
    <xdr:cxnSp macro="">
      <xdr:nvCxnSpPr>
        <xdr:cNvPr id="61" name="直線コネクタ 60">
          <a:extLst>
            <a:ext uri="{FF2B5EF4-FFF2-40B4-BE49-F238E27FC236}">
              <a16:creationId xmlns:a16="http://schemas.microsoft.com/office/drawing/2014/main" id="{F895E8F4-0AC4-48D3-88B2-BB26FAFF64B7}"/>
            </a:ext>
          </a:extLst>
        </xdr:cNvPr>
        <xdr:cNvCxnSpPr/>
      </xdr:nvCxnSpPr>
      <xdr:spPr>
        <a:xfrm>
          <a:off x="4546600" y="571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104792</xdr:rowOff>
    </xdr:from>
    <xdr:ext cx="405111" cy="259045"/>
    <xdr:sp macro="" textlink="">
      <xdr:nvSpPr>
        <xdr:cNvPr id="62" name="【道路】&#10;有形固定資産減価償却率平均値テキスト">
          <a:extLst>
            <a:ext uri="{FF2B5EF4-FFF2-40B4-BE49-F238E27FC236}">
              <a16:creationId xmlns:a16="http://schemas.microsoft.com/office/drawing/2014/main" id="{31D19A51-8748-4A41-B3A5-B9760F9C167A}"/>
            </a:ext>
          </a:extLst>
        </xdr:cNvPr>
        <xdr:cNvSpPr txBox="1"/>
      </xdr:nvSpPr>
      <xdr:spPr>
        <a:xfrm>
          <a:off x="4673600" y="644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126365</xdr:rowOff>
    </xdr:from>
    <xdr:to>
      <xdr:col>24</xdr:col>
      <xdr:colOff>114300</xdr:colOff>
      <xdr:row>38</xdr:row>
      <xdr:rowOff>56515</xdr:rowOff>
    </xdr:to>
    <xdr:sp macro="" textlink="">
      <xdr:nvSpPr>
        <xdr:cNvPr id="63" name="フローチャート: 判断 62">
          <a:extLst>
            <a:ext uri="{FF2B5EF4-FFF2-40B4-BE49-F238E27FC236}">
              <a16:creationId xmlns:a16="http://schemas.microsoft.com/office/drawing/2014/main" id="{BF583D91-2B79-4B68-B074-E5D397F4C360}"/>
            </a:ext>
          </a:extLst>
        </xdr:cNvPr>
        <xdr:cNvSpPr/>
      </xdr:nvSpPr>
      <xdr:spPr>
        <a:xfrm>
          <a:off x="45847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a:extLst>
            <a:ext uri="{FF2B5EF4-FFF2-40B4-BE49-F238E27FC236}">
              <a16:creationId xmlns:a16="http://schemas.microsoft.com/office/drawing/2014/main" id="{46F11F04-0029-4BF7-BEE6-63DB047C9CFF}"/>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a:extLst>
            <a:ext uri="{FF2B5EF4-FFF2-40B4-BE49-F238E27FC236}">
              <a16:creationId xmlns:a16="http://schemas.microsoft.com/office/drawing/2014/main" id="{3C5A9DE8-6C89-47A9-B385-70D41EE7B753}"/>
            </a:ext>
          </a:extLst>
        </xdr:cNvPr>
        <xdr:cNvSpPr/>
      </xdr:nvSpPr>
      <xdr:spPr>
        <a:xfrm>
          <a:off x="2857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53975</xdr:rowOff>
    </xdr:from>
    <xdr:to>
      <xdr:col>10</xdr:col>
      <xdr:colOff>165100</xdr:colOff>
      <xdr:row>37</xdr:row>
      <xdr:rowOff>155575</xdr:rowOff>
    </xdr:to>
    <xdr:sp macro="" textlink="">
      <xdr:nvSpPr>
        <xdr:cNvPr id="66" name="フローチャート: 判断 65">
          <a:extLst>
            <a:ext uri="{FF2B5EF4-FFF2-40B4-BE49-F238E27FC236}">
              <a16:creationId xmlns:a16="http://schemas.microsoft.com/office/drawing/2014/main" id="{FE450AD9-4BD9-4119-A5E2-429E815C4219}"/>
            </a:ext>
          </a:extLst>
        </xdr:cNvPr>
        <xdr:cNvSpPr/>
      </xdr:nvSpPr>
      <xdr:spPr>
        <a:xfrm>
          <a:off x="1968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137795</xdr:rowOff>
    </xdr:from>
    <xdr:to>
      <xdr:col>6</xdr:col>
      <xdr:colOff>38100</xdr:colOff>
      <xdr:row>37</xdr:row>
      <xdr:rowOff>67945</xdr:rowOff>
    </xdr:to>
    <xdr:sp macro="" textlink="">
      <xdr:nvSpPr>
        <xdr:cNvPr id="67" name="フローチャート: 判断 66">
          <a:extLst>
            <a:ext uri="{FF2B5EF4-FFF2-40B4-BE49-F238E27FC236}">
              <a16:creationId xmlns:a16="http://schemas.microsoft.com/office/drawing/2014/main" id="{02E28CDC-5CC5-4F1B-AC5C-2258D574579A}"/>
            </a:ext>
          </a:extLst>
        </xdr:cNvPr>
        <xdr:cNvSpPr/>
      </xdr:nvSpPr>
      <xdr:spPr>
        <a:xfrm>
          <a:off x="1079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94CBE51-EFFC-4432-8F39-E930E43F714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DFA4524-57CE-43F0-ACEE-355B77BF50E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8CAE942-C111-457B-B142-596A415C337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75FB239-2E63-4A03-94AA-EC2B274E73D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67E8A0E-A306-44D0-9373-BA33AEA3275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6350</xdr:rowOff>
    </xdr:from>
    <xdr:to>
      <xdr:col>24</xdr:col>
      <xdr:colOff>114300</xdr:colOff>
      <xdr:row>37</xdr:row>
      <xdr:rowOff>107950</xdr:rowOff>
    </xdr:to>
    <xdr:sp macro="" textlink="">
      <xdr:nvSpPr>
        <xdr:cNvPr id="73" name="楕円 72">
          <a:extLst>
            <a:ext uri="{FF2B5EF4-FFF2-40B4-BE49-F238E27FC236}">
              <a16:creationId xmlns:a16="http://schemas.microsoft.com/office/drawing/2014/main" id="{13A1AF0B-DE9A-4D37-8002-E253F39A0135}"/>
            </a:ext>
          </a:extLst>
        </xdr:cNvPr>
        <xdr:cNvSpPr/>
      </xdr:nvSpPr>
      <xdr:spPr>
        <a:xfrm>
          <a:off x="4584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29227</xdr:rowOff>
    </xdr:from>
    <xdr:ext cx="405111" cy="259045"/>
    <xdr:sp macro="" textlink="">
      <xdr:nvSpPr>
        <xdr:cNvPr id="74" name="【道路】&#10;有形固定資産減価償却率該当値テキスト">
          <a:extLst>
            <a:ext uri="{FF2B5EF4-FFF2-40B4-BE49-F238E27FC236}">
              <a16:creationId xmlns:a16="http://schemas.microsoft.com/office/drawing/2014/main" id="{A0F45EF2-378C-49F4-9E32-76336B89CC03}"/>
            </a:ext>
          </a:extLst>
        </xdr:cNvPr>
        <xdr:cNvSpPr txBox="1"/>
      </xdr:nvSpPr>
      <xdr:spPr>
        <a:xfrm>
          <a:off x="4673600"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132080</xdr:rowOff>
    </xdr:from>
    <xdr:to>
      <xdr:col>20</xdr:col>
      <xdr:colOff>38100</xdr:colOff>
      <xdr:row>42</xdr:row>
      <xdr:rowOff>62230</xdr:rowOff>
    </xdr:to>
    <xdr:sp macro="" textlink="">
      <xdr:nvSpPr>
        <xdr:cNvPr id="75" name="楕円 74">
          <a:extLst>
            <a:ext uri="{FF2B5EF4-FFF2-40B4-BE49-F238E27FC236}">
              <a16:creationId xmlns:a16="http://schemas.microsoft.com/office/drawing/2014/main" id="{9D630D45-D4AC-4A44-BF40-E20D1398DBDB}"/>
            </a:ext>
          </a:extLst>
        </xdr:cNvPr>
        <xdr:cNvSpPr/>
      </xdr:nvSpPr>
      <xdr:spPr>
        <a:xfrm>
          <a:off x="3746500" y="716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57150</xdr:rowOff>
    </xdr:from>
    <xdr:to>
      <xdr:col>24</xdr:col>
      <xdr:colOff>63500</xdr:colOff>
      <xdr:row>42</xdr:row>
      <xdr:rowOff>11430</xdr:rowOff>
    </xdr:to>
    <xdr:cxnSp macro="">
      <xdr:nvCxnSpPr>
        <xdr:cNvPr id="76" name="直線コネクタ 75">
          <a:extLst>
            <a:ext uri="{FF2B5EF4-FFF2-40B4-BE49-F238E27FC236}">
              <a16:creationId xmlns:a16="http://schemas.microsoft.com/office/drawing/2014/main" id="{9697313C-968E-4C88-8B66-3A0C09339013}"/>
            </a:ext>
          </a:extLst>
        </xdr:cNvPr>
        <xdr:cNvCxnSpPr/>
      </xdr:nvCxnSpPr>
      <xdr:spPr>
        <a:xfrm flipV="1">
          <a:off x="3797300" y="6400800"/>
          <a:ext cx="838200" cy="81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130175</xdr:rowOff>
    </xdr:from>
    <xdr:to>
      <xdr:col>15</xdr:col>
      <xdr:colOff>101600</xdr:colOff>
      <xdr:row>42</xdr:row>
      <xdr:rowOff>60325</xdr:rowOff>
    </xdr:to>
    <xdr:sp macro="" textlink="">
      <xdr:nvSpPr>
        <xdr:cNvPr id="77" name="楕円 76">
          <a:extLst>
            <a:ext uri="{FF2B5EF4-FFF2-40B4-BE49-F238E27FC236}">
              <a16:creationId xmlns:a16="http://schemas.microsoft.com/office/drawing/2014/main" id="{DADFFC0B-8CB4-4B80-B77C-54C0D906E2EB}"/>
            </a:ext>
          </a:extLst>
        </xdr:cNvPr>
        <xdr:cNvSpPr/>
      </xdr:nvSpPr>
      <xdr:spPr>
        <a:xfrm>
          <a:off x="2857500" y="71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9525</xdr:rowOff>
    </xdr:from>
    <xdr:to>
      <xdr:col>19</xdr:col>
      <xdr:colOff>177800</xdr:colOff>
      <xdr:row>42</xdr:row>
      <xdr:rowOff>11430</xdr:rowOff>
    </xdr:to>
    <xdr:cxnSp macro="">
      <xdr:nvCxnSpPr>
        <xdr:cNvPr id="78" name="直線コネクタ 77">
          <a:extLst>
            <a:ext uri="{FF2B5EF4-FFF2-40B4-BE49-F238E27FC236}">
              <a16:creationId xmlns:a16="http://schemas.microsoft.com/office/drawing/2014/main" id="{4C0E1E24-FB90-442E-A7E8-BEEA9EEAE44D}"/>
            </a:ext>
          </a:extLst>
        </xdr:cNvPr>
        <xdr:cNvCxnSpPr/>
      </xdr:nvCxnSpPr>
      <xdr:spPr>
        <a:xfrm>
          <a:off x="2908300" y="72104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118745</xdr:rowOff>
    </xdr:from>
    <xdr:to>
      <xdr:col>10</xdr:col>
      <xdr:colOff>165100</xdr:colOff>
      <xdr:row>42</xdr:row>
      <xdr:rowOff>48895</xdr:rowOff>
    </xdr:to>
    <xdr:sp macro="" textlink="">
      <xdr:nvSpPr>
        <xdr:cNvPr id="79" name="楕円 78">
          <a:extLst>
            <a:ext uri="{FF2B5EF4-FFF2-40B4-BE49-F238E27FC236}">
              <a16:creationId xmlns:a16="http://schemas.microsoft.com/office/drawing/2014/main" id="{84F030D6-1281-47B0-B9D2-67BB2E3A8C09}"/>
            </a:ext>
          </a:extLst>
        </xdr:cNvPr>
        <xdr:cNvSpPr/>
      </xdr:nvSpPr>
      <xdr:spPr>
        <a:xfrm>
          <a:off x="19685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169545</xdr:rowOff>
    </xdr:from>
    <xdr:to>
      <xdr:col>15</xdr:col>
      <xdr:colOff>50800</xdr:colOff>
      <xdr:row>42</xdr:row>
      <xdr:rowOff>9525</xdr:rowOff>
    </xdr:to>
    <xdr:cxnSp macro="">
      <xdr:nvCxnSpPr>
        <xdr:cNvPr id="80" name="直線コネクタ 79">
          <a:extLst>
            <a:ext uri="{FF2B5EF4-FFF2-40B4-BE49-F238E27FC236}">
              <a16:creationId xmlns:a16="http://schemas.microsoft.com/office/drawing/2014/main" id="{78DD1B2F-589B-4C37-8A1B-000F583BE823}"/>
            </a:ext>
          </a:extLst>
        </xdr:cNvPr>
        <xdr:cNvCxnSpPr/>
      </xdr:nvCxnSpPr>
      <xdr:spPr>
        <a:xfrm>
          <a:off x="2019300" y="71989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81" name="n_1aveValue【道路】&#10;有形固定資産減価償却率">
          <a:extLst>
            <a:ext uri="{FF2B5EF4-FFF2-40B4-BE49-F238E27FC236}">
              <a16:creationId xmlns:a16="http://schemas.microsoft.com/office/drawing/2014/main" id="{5B624761-61A6-4951-A366-A470B97E1370}"/>
            </a:ext>
          </a:extLst>
        </xdr:cNvPr>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23512</xdr:rowOff>
    </xdr:from>
    <xdr:ext cx="405111" cy="259045"/>
    <xdr:sp macro="" textlink="">
      <xdr:nvSpPr>
        <xdr:cNvPr id="82" name="n_2aveValue【道路】&#10;有形固定資産減価償却率">
          <a:extLst>
            <a:ext uri="{FF2B5EF4-FFF2-40B4-BE49-F238E27FC236}">
              <a16:creationId xmlns:a16="http://schemas.microsoft.com/office/drawing/2014/main" id="{9AF0E97D-67F0-4AA5-8DBF-32C82CF5F5CF}"/>
            </a:ext>
          </a:extLst>
        </xdr:cNvPr>
        <xdr:cNvSpPr txBox="1"/>
      </xdr:nvSpPr>
      <xdr:spPr>
        <a:xfrm>
          <a:off x="2705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652</xdr:rowOff>
    </xdr:from>
    <xdr:ext cx="405111" cy="259045"/>
    <xdr:sp macro="" textlink="">
      <xdr:nvSpPr>
        <xdr:cNvPr id="83" name="n_3aveValue【道路】&#10;有形固定資産減価償却率">
          <a:extLst>
            <a:ext uri="{FF2B5EF4-FFF2-40B4-BE49-F238E27FC236}">
              <a16:creationId xmlns:a16="http://schemas.microsoft.com/office/drawing/2014/main" id="{55EA8E84-5EAB-4771-882D-EB9BC92E1D37}"/>
            </a:ext>
          </a:extLst>
        </xdr:cNvPr>
        <xdr:cNvSpPr txBox="1"/>
      </xdr:nvSpPr>
      <xdr:spPr>
        <a:xfrm>
          <a:off x="1816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84472</xdr:rowOff>
    </xdr:from>
    <xdr:ext cx="405111" cy="259045"/>
    <xdr:sp macro="" textlink="">
      <xdr:nvSpPr>
        <xdr:cNvPr id="84" name="n_4aveValue【道路】&#10;有形固定資産減価償却率">
          <a:extLst>
            <a:ext uri="{FF2B5EF4-FFF2-40B4-BE49-F238E27FC236}">
              <a16:creationId xmlns:a16="http://schemas.microsoft.com/office/drawing/2014/main" id="{43D8186D-D900-442A-A0B9-D7C92F78EB2E}"/>
            </a:ext>
          </a:extLst>
        </xdr:cNvPr>
        <xdr:cNvSpPr txBox="1"/>
      </xdr:nvSpPr>
      <xdr:spPr>
        <a:xfrm>
          <a:off x="927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53357</xdr:rowOff>
    </xdr:from>
    <xdr:ext cx="405111" cy="259045"/>
    <xdr:sp macro="" textlink="">
      <xdr:nvSpPr>
        <xdr:cNvPr id="85" name="n_1mainValue【道路】&#10;有形固定資産減価償却率">
          <a:extLst>
            <a:ext uri="{FF2B5EF4-FFF2-40B4-BE49-F238E27FC236}">
              <a16:creationId xmlns:a16="http://schemas.microsoft.com/office/drawing/2014/main" id="{2EA4E725-AF28-4EB3-B3B4-2B197102422B}"/>
            </a:ext>
          </a:extLst>
        </xdr:cNvPr>
        <xdr:cNvSpPr txBox="1"/>
      </xdr:nvSpPr>
      <xdr:spPr>
        <a:xfrm>
          <a:off x="3582044" y="725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51452</xdr:rowOff>
    </xdr:from>
    <xdr:ext cx="405111" cy="259045"/>
    <xdr:sp macro="" textlink="">
      <xdr:nvSpPr>
        <xdr:cNvPr id="86" name="n_2mainValue【道路】&#10;有形固定資産減価償却率">
          <a:extLst>
            <a:ext uri="{FF2B5EF4-FFF2-40B4-BE49-F238E27FC236}">
              <a16:creationId xmlns:a16="http://schemas.microsoft.com/office/drawing/2014/main" id="{08FCEA2A-60F7-4A15-BF33-7803A1B30D8C}"/>
            </a:ext>
          </a:extLst>
        </xdr:cNvPr>
        <xdr:cNvSpPr txBox="1"/>
      </xdr:nvSpPr>
      <xdr:spPr>
        <a:xfrm>
          <a:off x="2705744" y="725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40022</xdr:rowOff>
    </xdr:from>
    <xdr:ext cx="405111" cy="259045"/>
    <xdr:sp macro="" textlink="">
      <xdr:nvSpPr>
        <xdr:cNvPr id="87" name="n_3mainValue【道路】&#10;有形固定資産減価償却率">
          <a:extLst>
            <a:ext uri="{FF2B5EF4-FFF2-40B4-BE49-F238E27FC236}">
              <a16:creationId xmlns:a16="http://schemas.microsoft.com/office/drawing/2014/main" id="{C168F04F-507D-484C-A854-9F254CB8B618}"/>
            </a:ext>
          </a:extLst>
        </xdr:cNvPr>
        <xdr:cNvSpPr txBox="1"/>
      </xdr:nvSpPr>
      <xdr:spPr>
        <a:xfrm>
          <a:off x="1816744"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C76C0EED-324E-4213-9B7B-FC78ABDD265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2BCB736E-03A4-4190-8908-4EF954F40E7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AE134131-70BD-4423-9ADC-DF6764FE6CD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5A1F0283-1A1D-4F03-81CC-48D6C49BF7D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D20FA539-EE85-4968-8A23-FA24B737F66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166BDBFB-3193-4768-BD5F-ACFDFA5C7B3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B13E533D-FD71-4CDA-9A78-8ABEE286B3F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ED21515D-6F57-4D13-B5A3-A4445E6C913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76496236-C0C3-49C8-9BF7-673086BE7FC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FEA8060C-DE93-4538-9919-84A31148054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8" name="直線コネクタ 97">
          <a:extLst>
            <a:ext uri="{FF2B5EF4-FFF2-40B4-BE49-F238E27FC236}">
              <a16:creationId xmlns:a16="http://schemas.microsoft.com/office/drawing/2014/main" id="{8891E2FF-EE62-4855-8358-39FF44666F7C}"/>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9" name="テキスト ボックス 98">
          <a:extLst>
            <a:ext uri="{FF2B5EF4-FFF2-40B4-BE49-F238E27FC236}">
              <a16:creationId xmlns:a16="http://schemas.microsoft.com/office/drawing/2014/main" id="{B3C818B0-F46F-40BB-BB8E-EF7CE99DB1CC}"/>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0" name="直線コネクタ 99">
          <a:extLst>
            <a:ext uri="{FF2B5EF4-FFF2-40B4-BE49-F238E27FC236}">
              <a16:creationId xmlns:a16="http://schemas.microsoft.com/office/drawing/2014/main" id="{1D293BEE-34F0-44A2-948E-353EFB80A16C}"/>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1" name="テキスト ボックス 100">
          <a:extLst>
            <a:ext uri="{FF2B5EF4-FFF2-40B4-BE49-F238E27FC236}">
              <a16:creationId xmlns:a16="http://schemas.microsoft.com/office/drawing/2014/main" id="{F0ACCDD2-3271-486D-A906-6B0C8076845B}"/>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2" name="直線コネクタ 101">
          <a:extLst>
            <a:ext uri="{FF2B5EF4-FFF2-40B4-BE49-F238E27FC236}">
              <a16:creationId xmlns:a16="http://schemas.microsoft.com/office/drawing/2014/main" id="{14A7159D-C4DC-4B27-8B49-FBC7F7D44521}"/>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3" name="テキスト ボックス 102">
          <a:extLst>
            <a:ext uri="{FF2B5EF4-FFF2-40B4-BE49-F238E27FC236}">
              <a16:creationId xmlns:a16="http://schemas.microsoft.com/office/drawing/2014/main" id="{C31B1B7F-2578-4F0C-AF43-52F790B0014D}"/>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4" name="直線コネクタ 103">
          <a:extLst>
            <a:ext uri="{FF2B5EF4-FFF2-40B4-BE49-F238E27FC236}">
              <a16:creationId xmlns:a16="http://schemas.microsoft.com/office/drawing/2014/main" id="{4DA5E8D4-D84A-4916-BDC5-DB13D8EC02C4}"/>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5" name="テキスト ボックス 104">
          <a:extLst>
            <a:ext uri="{FF2B5EF4-FFF2-40B4-BE49-F238E27FC236}">
              <a16:creationId xmlns:a16="http://schemas.microsoft.com/office/drawing/2014/main" id="{5EB30295-EB22-49A0-9A3A-8032550A1D3D}"/>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6" name="直線コネクタ 105">
          <a:extLst>
            <a:ext uri="{FF2B5EF4-FFF2-40B4-BE49-F238E27FC236}">
              <a16:creationId xmlns:a16="http://schemas.microsoft.com/office/drawing/2014/main" id="{9C10E724-0C4E-4AC0-8199-C85EFC27AD75}"/>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7" name="テキスト ボックス 106">
          <a:extLst>
            <a:ext uri="{FF2B5EF4-FFF2-40B4-BE49-F238E27FC236}">
              <a16:creationId xmlns:a16="http://schemas.microsoft.com/office/drawing/2014/main" id="{D7BAD4CF-50E2-48C0-864D-2ADCACDEA4B1}"/>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8" name="直線コネクタ 107">
          <a:extLst>
            <a:ext uri="{FF2B5EF4-FFF2-40B4-BE49-F238E27FC236}">
              <a16:creationId xmlns:a16="http://schemas.microsoft.com/office/drawing/2014/main" id="{BD93DCFD-FF92-404F-AB1B-4A99750C26B5}"/>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9" name="テキスト ボックス 108">
          <a:extLst>
            <a:ext uri="{FF2B5EF4-FFF2-40B4-BE49-F238E27FC236}">
              <a16:creationId xmlns:a16="http://schemas.microsoft.com/office/drawing/2014/main" id="{9EC4E26A-105C-4186-B8F9-8EB702146D84}"/>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94E88854-55AB-4973-B511-663CC43E915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a:extLst>
            <a:ext uri="{FF2B5EF4-FFF2-40B4-BE49-F238E27FC236}">
              <a16:creationId xmlns:a16="http://schemas.microsoft.com/office/drawing/2014/main" id="{D46005B9-504D-4675-AE1E-5B5EF709014E}"/>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826A7874-1518-4CA5-B957-7B79B67A739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3" name="直線コネクタ 112">
          <a:extLst>
            <a:ext uri="{FF2B5EF4-FFF2-40B4-BE49-F238E27FC236}">
              <a16:creationId xmlns:a16="http://schemas.microsoft.com/office/drawing/2014/main" id="{6378C9D4-273B-42F1-B839-6A7ACC32C7EF}"/>
            </a:ext>
          </a:extLst>
        </xdr:cNvPr>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4" name="【道路】&#10;一人当たり延長最小値テキスト">
          <a:extLst>
            <a:ext uri="{FF2B5EF4-FFF2-40B4-BE49-F238E27FC236}">
              <a16:creationId xmlns:a16="http://schemas.microsoft.com/office/drawing/2014/main" id="{A3690A3D-99D3-4AC6-86C9-5CC8C3266311}"/>
            </a:ext>
          </a:extLst>
        </xdr:cNvPr>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5" name="直線コネクタ 114">
          <a:extLst>
            <a:ext uri="{FF2B5EF4-FFF2-40B4-BE49-F238E27FC236}">
              <a16:creationId xmlns:a16="http://schemas.microsoft.com/office/drawing/2014/main" id="{89211622-DFE5-4CBE-962D-39899C3922AB}"/>
            </a:ext>
          </a:extLst>
        </xdr:cNvPr>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6" name="【道路】&#10;一人当たり延長最大値テキスト">
          <a:extLst>
            <a:ext uri="{FF2B5EF4-FFF2-40B4-BE49-F238E27FC236}">
              <a16:creationId xmlns:a16="http://schemas.microsoft.com/office/drawing/2014/main" id="{EA1229C8-DDCD-4241-AE4B-12C9B7621795}"/>
            </a:ext>
          </a:extLst>
        </xdr:cNvPr>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7" name="直線コネクタ 116">
          <a:extLst>
            <a:ext uri="{FF2B5EF4-FFF2-40B4-BE49-F238E27FC236}">
              <a16:creationId xmlns:a16="http://schemas.microsoft.com/office/drawing/2014/main" id="{D9D17D5B-C801-44B7-962B-AEEE2DDA82FA}"/>
            </a:ext>
          </a:extLst>
        </xdr:cNvPr>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93014</xdr:rowOff>
    </xdr:from>
    <xdr:ext cx="534377" cy="259045"/>
    <xdr:sp macro="" textlink="">
      <xdr:nvSpPr>
        <xdr:cNvPr id="118" name="【道路】&#10;一人当たり延長平均値テキスト">
          <a:extLst>
            <a:ext uri="{FF2B5EF4-FFF2-40B4-BE49-F238E27FC236}">
              <a16:creationId xmlns:a16="http://schemas.microsoft.com/office/drawing/2014/main" id="{02202F1E-94A6-4273-85D6-FBB96BD8B899}"/>
            </a:ext>
          </a:extLst>
        </xdr:cNvPr>
        <xdr:cNvSpPr txBox="1"/>
      </xdr:nvSpPr>
      <xdr:spPr>
        <a:xfrm>
          <a:off x="10515600" y="6608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19" name="フローチャート: 判断 118">
          <a:extLst>
            <a:ext uri="{FF2B5EF4-FFF2-40B4-BE49-F238E27FC236}">
              <a16:creationId xmlns:a16="http://schemas.microsoft.com/office/drawing/2014/main" id="{8D6758BB-2DB4-46B0-8F01-6D4FA5D88DE7}"/>
            </a:ext>
          </a:extLst>
        </xdr:cNvPr>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20" name="フローチャート: 判断 119">
          <a:extLst>
            <a:ext uri="{FF2B5EF4-FFF2-40B4-BE49-F238E27FC236}">
              <a16:creationId xmlns:a16="http://schemas.microsoft.com/office/drawing/2014/main" id="{B12AAAB5-9894-487C-A98C-A0A72EDAA0D0}"/>
            </a:ext>
          </a:extLst>
        </xdr:cNvPr>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21" name="フローチャート: 判断 120">
          <a:extLst>
            <a:ext uri="{FF2B5EF4-FFF2-40B4-BE49-F238E27FC236}">
              <a16:creationId xmlns:a16="http://schemas.microsoft.com/office/drawing/2014/main" id="{AB89C56D-05F2-48C6-82A1-FF726D16DDFF}"/>
            </a:ext>
          </a:extLst>
        </xdr:cNvPr>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2" name="フローチャート: 判断 121">
          <a:extLst>
            <a:ext uri="{FF2B5EF4-FFF2-40B4-BE49-F238E27FC236}">
              <a16:creationId xmlns:a16="http://schemas.microsoft.com/office/drawing/2014/main" id="{735AD30E-3D3F-413E-9C7E-FBA79A82B39F}"/>
            </a:ext>
          </a:extLst>
        </xdr:cNvPr>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3" name="フローチャート: 判断 122">
          <a:extLst>
            <a:ext uri="{FF2B5EF4-FFF2-40B4-BE49-F238E27FC236}">
              <a16:creationId xmlns:a16="http://schemas.microsoft.com/office/drawing/2014/main" id="{81042706-06F2-44EE-B864-55229366AA7C}"/>
            </a:ext>
          </a:extLst>
        </xdr:cNvPr>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46B15B3-77A0-48D8-AA53-5B68F867DD3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D8AEA29-BE57-453A-9CC9-4BA76E1EB48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ECB6E22-0809-4591-A116-A7EFB20271D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B949E6B-4B3C-4639-8BA5-E1E644D9E5A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D8C698C-CE05-4990-846E-F05D513117D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xdr:rowOff>
    </xdr:from>
    <xdr:to>
      <xdr:col>55</xdr:col>
      <xdr:colOff>50800</xdr:colOff>
      <xdr:row>36</xdr:row>
      <xdr:rowOff>101691</xdr:rowOff>
    </xdr:to>
    <xdr:sp macro="" textlink="">
      <xdr:nvSpPr>
        <xdr:cNvPr id="129" name="楕円 128">
          <a:extLst>
            <a:ext uri="{FF2B5EF4-FFF2-40B4-BE49-F238E27FC236}">
              <a16:creationId xmlns:a16="http://schemas.microsoft.com/office/drawing/2014/main" id="{E07D2759-0085-45DE-8CFF-E8F03E398932}"/>
            </a:ext>
          </a:extLst>
        </xdr:cNvPr>
        <xdr:cNvSpPr/>
      </xdr:nvSpPr>
      <xdr:spPr>
        <a:xfrm>
          <a:off x="10426700" y="617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22968</xdr:rowOff>
    </xdr:from>
    <xdr:ext cx="534377" cy="259045"/>
    <xdr:sp macro="" textlink="">
      <xdr:nvSpPr>
        <xdr:cNvPr id="130" name="【道路】&#10;一人当たり延長該当値テキスト">
          <a:extLst>
            <a:ext uri="{FF2B5EF4-FFF2-40B4-BE49-F238E27FC236}">
              <a16:creationId xmlns:a16="http://schemas.microsoft.com/office/drawing/2014/main" id="{B103E574-C14F-40EA-BD2C-6F81EF0ACBA3}"/>
            </a:ext>
          </a:extLst>
        </xdr:cNvPr>
        <xdr:cNvSpPr txBox="1"/>
      </xdr:nvSpPr>
      <xdr:spPr>
        <a:xfrm>
          <a:off x="10515600" y="602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16387</xdr:rowOff>
    </xdr:from>
    <xdr:to>
      <xdr:col>50</xdr:col>
      <xdr:colOff>165100</xdr:colOff>
      <xdr:row>36</xdr:row>
      <xdr:rowOff>117987</xdr:rowOff>
    </xdr:to>
    <xdr:sp macro="" textlink="">
      <xdr:nvSpPr>
        <xdr:cNvPr id="131" name="楕円 130">
          <a:extLst>
            <a:ext uri="{FF2B5EF4-FFF2-40B4-BE49-F238E27FC236}">
              <a16:creationId xmlns:a16="http://schemas.microsoft.com/office/drawing/2014/main" id="{D124C5F5-FC14-49AB-857B-337C18148B5B}"/>
            </a:ext>
          </a:extLst>
        </xdr:cNvPr>
        <xdr:cNvSpPr/>
      </xdr:nvSpPr>
      <xdr:spPr>
        <a:xfrm>
          <a:off x="9588500" y="618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50891</xdr:rowOff>
    </xdr:from>
    <xdr:to>
      <xdr:col>55</xdr:col>
      <xdr:colOff>0</xdr:colOff>
      <xdr:row>36</xdr:row>
      <xdr:rowOff>67187</xdr:rowOff>
    </xdr:to>
    <xdr:cxnSp macro="">
      <xdr:nvCxnSpPr>
        <xdr:cNvPr id="132" name="直線コネクタ 131">
          <a:extLst>
            <a:ext uri="{FF2B5EF4-FFF2-40B4-BE49-F238E27FC236}">
              <a16:creationId xmlns:a16="http://schemas.microsoft.com/office/drawing/2014/main" id="{6BDC278F-D126-40D8-A3A6-532ED42E8BDD}"/>
            </a:ext>
          </a:extLst>
        </xdr:cNvPr>
        <xdr:cNvCxnSpPr/>
      </xdr:nvCxnSpPr>
      <xdr:spPr>
        <a:xfrm flipV="1">
          <a:off x="9639300" y="6223091"/>
          <a:ext cx="838200" cy="1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30854</xdr:rowOff>
    </xdr:from>
    <xdr:to>
      <xdr:col>46</xdr:col>
      <xdr:colOff>38100</xdr:colOff>
      <xdr:row>36</xdr:row>
      <xdr:rowOff>132454</xdr:rowOff>
    </xdr:to>
    <xdr:sp macro="" textlink="">
      <xdr:nvSpPr>
        <xdr:cNvPr id="133" name="楕円 132">
          <a:extLst>
            <a:ext uri="{FF2B5EF4-FFF2-40B4-BE49-F238E27FC236}">
              <a16:creationId xmlns:a16="http://schemas.microsoft.com/office/drawing/2014/main" id="{CA2E0160-2D1A-4BC6-BF76-E59BD577DCBA}"/>
            </a:ext>
          </a:extLst>
        </xdr:cNvPr>
        <xdr:cNvSpPr/>
      </xdr:nvSpPr>
      <xdr:spPr>
        <a:xfrm>
          <a:off x="8699500" y="620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67187</xdr:rowOff>
    </xdr:from>
    <xdr:to>
      <xdr:col>50</xdr:col>
      <xdr:colOff>114300</xdr:colOff>
      <xdr:row>36</xdr:row>
      <xdr:rowOff>81654</xdr:rowOff>
    </xdr:to>
    <xdr:cxnSp macro="">
      <xdr:nvCxnSpPr>
        <xdr:cNvPr id="134" name="直線コネクタ 133">
          <a:extLst>
            <a:ext uri="{FF2B5EF4-FFF2-40B4-BE49-F238E27FC236}">
              <a16:creationId xmlns:a16="http://schemas.microsoft.com/office/drawing/2014/main" id="{CBA6ECB4-F52F-45E4-80FC-2E50A62082F7}"/>
            </a:ext>
          </a:extLst>
        </xdr:cNvPr>
        <xdr:cNvCxnSpPr/>
      </xdr:nvCxnSpPr>
      <xdr:spPr>
        <a:xfrm flipV="1">
          <a:off x="8750300" y="6239387"/>
          <a:ext cx="889000" cy="1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38789</xdr:rowOff>
    </xdr:from>
    <xdr:to>
      <xdr:col>41</xdr:col>
      <xdr:colOff>101600</xdr:colOff>
      <xdr:row>36</xdr:row>
      <xdr:rowOff>140389</xdr:rowOff>
    </xdr:to>
    <xdr:sp macro="" textlink="">
      <xdr:nvSpPr>
        <xdr:cNvPr id="135" name="楕円 134">
          <a:extLst>
            <a:ext uri="{FF2B5EF4-FFF2-40B4-BE49-F238E27FC236}">
              <a16:creationId xmlns:a16="http://schemas.microsoft.com/office/drawing/2014/main" id="{73B95E9D-27E0-43CA-A8CE-C5F72E29DA10}"/>
            </a:ext>
          </a:extLst>
        </xdr:cNvPr>
        <xdr:cNvSpPr/>
      </xdr:nvSpPr>
      <xdr:spPr>
        <a:xfrm>
          <a:off x="7810500" y="621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81654</xdr:rowOff>
    </xdr:from>
    <xdr:to>
      <xdr:col>45</xdr:col>
      <xdr:colOff>177800</xdr:colOff>
      <xdr:row>36</xdr:row>
      <xdr:rowOff>89589</xdr:rowOff>
    </xdr:to>
    <xdr:cxnSp macro="">
      <xdr:nvCxnSpPr>
        <xdr:cNvPr id="136" name="直線コネクタ 135">
          <a:extLst>
            <a:ext uri="{FF2B5EF4-FFF2-40B4-BE49-F238E27FC236}">
              <a16:creationId xmlns:a16="http://schemas.microsoft.com/office/drawing/2014/main" id="{C1F3BE41-2E13-4240-8E24-DCC1940A3E06}"/>
            </a:ext>
          </a:extLst>
        </xdr:cNvPr>
        <xdr:cNvCxnSpPr/>
      </xdr:nvCxnSpPr>
      <xdr:spPr>
        <a:xfrm flipV="1">
          <a:off x="7861300" y="6253854"/>
          <a:ext cx="889000" cy="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29724</xdr:rowOff>
    </xdr:from>
    <xdr:ext cx="534377" cy="259045"/>
    <xdr:sp macro="" textlink="">
      <xdr:nvSpPr>
        <xdr:cNvPr id="137" name="n_1aveValue【道路】&#10;一人当たり延長">
          <a:extLst>
            <a:ext uri="{FF2B5EF4-FFF2-40B4-BE49-F238E27FC236}">
              <a16:creationId xmlns:a16="http://schemas.microsoft.com/office/drawing/2014/main" id="{561E7182-A8A8-4DCE-9AA3-80097CA8C7AB}"/>
            </a:ext>
          </a:extLst>
        </xdr:cNvPr>
        <xdr:cNvSpPr txBox="1"/>
      </xdr:nvSpPr>
      <xdr:spPr>
        <a:xfrm>
          <a:off x="9359411" y="67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58626</xdr:rowOff>
    </xdr:from>
    <xdr:ext cx="534377" cy="259045"/>
    <xdr:sp macro="" textlink="">
      <xdr:nvSpPr>
        <xdr:cNvPr id="138" name="n_2aveValue【道路】&#10;一人当たり延長">
          <a:extLst>
            <a:ext uri="{FF2B5EF4-FFF2-40B4-BE49-F238E27FC236}">
              <a16:creationId xmlns:a16="http://schemas.microsoft.com/office/drawing/2014/main" id="{FE5179C9-B5AE-4697-AB5C-60C30A9E21B4}"/>
            </a:ext>
          </a:extLst>
        </xdr:cNvPr>
        <xdr:cNvSpPr txBox="1"/>
      </xdr:nvSpPr>
      <xdr:spPr>
        <a:xfrm>
          <a:off x="84831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70676</xdr:rowOff>
    </xdr:from>
    <xdr:ext cx="534377" cy="259045"/>
    <xdr:sp macro="" textlink="">
      <xdr:nvSpPr>
        <xdr:cNvPr id="139" name="n_3aveValue【道路】&#10;一人当たり延長">
          <a:extLst>
            <a:ext uri="{FF2B5EF4-FFF2-40B4-BE49-F238E27FC236}">
              <a16:creationId xmlns:a16="http://schemas.microsoft.com/office/drawing/2014/main" id="{22FD479C-D9A3-40A1-A428-75EEC73EA9D5}"/>
            </a:ext>
          </a:extLst>
        </xdr:cNvPr>
        <xdr:cNvSpPr txBox="1"/>
      </xdr:nvSpPr>
      <xdr:spPr>
        <a:xfrm>
          <a:off x="7594111" y="658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124488</xdr:rowOff>
    </xdr:from>
    <xdr:ext cx="534377" cy="259045"/>
    <xdr:sp macro="" textlink="">
      <xdr:nvSpPr>
        <xdr:cNvPr id="140" name="n_4aveValue【道路】&#10;一人当たり延長">
          <a:extLst>
            <a:ext uri="{FF2B5EF4-FFF2-40B4-BE49-F238E27FC236}">
              <a16:creationId xmlns:a16="http://schemas.microsoft.com/office/drawing/2014/main" id="{E1C47B29-3C96-483A-AC98-5B060844C5BF}"/>
            </a:ext>
          </a:extLst>
        </xdr:cNvPr>
        <xdr:cNvSpPr txBox="1"/>
      </xdr:nvSpPr>
      <xdr:spPr>
        <a:xfrm>
          <a:off x="6705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134514</xdr:rowOff>
    </xdr:from>
    <xdr:ext cx="534377" cy="259045"/>
    <xdr:sp macro="" textlink="">
      <xdr:nvSpPr>
        <xdr:cNvPr id="141" name="n_1mainValue【道路】&#10;一人当たり延長">
          <a:extLst>
            <a:ext uri="{FF2B5EF4-FFF2-40B4-BE49-F238E27FC236}">
              <a16:creationId xmlns:a16="http://schemas.microsoft.com/office/drawing/2014/main" id="{4B5C9874-3C4A-4924-8230-639ACFADE562}"/>
            </a:ext>
          </a:extLst>
        </xdr:cNvPr>
        <xdr:cNvSpPr txBox="1"/>
      </xdr:nvSpPr>
      <xdr:spPr>
        <a:xfrm>
          <a:off x="9359411" y="596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148981</xdr:rowOff>
    </xdr:from>
    <xdr:ext cx="534377" cy="259045"/>
    <xdr:sp macro="" textlink="">
      <xdr:nvSpPr>
        <xdr:cNvPr id="142" name="n_2mainValue【道路】&#10;一人当たり延長">
          <a:extLst>
            <a:ext uri="{FF2B5EF4-FFF2-40B4-BE49-F238E27FC236}">
              <a16:creationId xmlns:a16="http://schemas.microsoft.com/office/drawing/2014/main" id="{F9E37F64-4099-42EC-B832-D6E8643C5DAB}"/>
            </a:ext>
          </a:extLst>
        </xdr:cNvPr>
        <xdr:cNvSpPr txBox="1"/>
      </xdr:nvSpPr>
      <xdr:spPr>
        <a:xfrm>
          <a:off x="8483111" y="597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156916</xdr:rowOff>
    </xdr:from>
    <xdr:ext cx="534377" cy="259045"/>
    <xdr:sp macro="" textlink="">
      <xdr:nvSpPr>
        <xdr:cNvPr id="143" name="n_3mainValue【道路】&#10;一人当たり延長">
          <a:extLst>
            <a:ext uri="{FF2B5EF4-FFF2-40B4-BE49-F238E27FC236}">
              <a16:creationId xmlns:a16="http://schemas.microsoft.com/office/drawing/2014/main" id="{07086095-7E37-405D-A3C0-45DD878761E2}"/>
            </a:ext>
          </a:extLst>
        </xdr:cNvPr>
        <xdr:cNvSpPr txBox="1"/>
      </xdr:nvSpPr>
      <xdr:spPr>
        <a:xfrm>
          <a:off x="7594111" y="598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879E8E83-D5CA-4849-9269-A8B8DA1F846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02085D0A-12B3-4245-937D-07A7547BC46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0F091B48-BA6E-4131-ABF6-88F3258E37E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6084F70D-9D40-44E7-9133-F33E686FB0B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4C5DE2FD-7817-405F-B141-18FAEA1F3AB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71812DEB-ECD6-476C-A668-6891DECC574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7C2E40F4-1311-44EC-926C-3DA22466F15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A60E150B-B465-4359-88BE-1789A09F97C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2D083656-37D3-4F7E-8A66-F70EC6BBF74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91B9C3A7-FFEF-4CBF-BA2A-9DE085D0383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a:extLst>
            <a:ext uri="{FF2B5EF4-FFF2-40B4-BE49-F238E27FC236}">
              <a16:creationId xmlns:a16="http://schemas.microsoft.com/office/drawing/2014/main" id="{AABAE75D-D245-49A1-9AC3-7D811C43187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5" name="直線コネクタ 154">
          <a:extLst>
            <a:ext uri="{FF2B5EF4-FFF2-40B4-BE49-F238E27FC236}">
              <a16:creationId xmlns:a16="http://schemas.microsoft.com/office/drawing/2014/main" id="{F7B0F835-5ABD-46FC-8D84-67E2E895A69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6" name="テキスト ボックス 155">
          <a:extLst>
            <a:ext uri="{FF2B5EF4-FFF2-40B4-BE49-F238E27FC236}">
              <a16:creationId xmlns:a16="http://schemas.microsoft.com/office/drawing/2014/main" id="{C7F6E307-B7AB-418F-A5E7-108D5DB78BF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7" name="直線コネクタ 156">
          <a:extLst>
            <a:ext uri="{FF2B5EF4-FFF2-40B4-BE49-F238E27FC236}">
              <a16:creationId xmlns:a16="http://schemas.microsoft.com/office/drawing/2014/main" id="{2C7A9303-1933-4040-BC62-C4701BC1AD2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8" name="テキスト ボックス 157">
          <a:extLst>
            <a:ext uri="{FF2B5EF4-FFF2-40B4-BE49-F238E27FC236}">
              <a16:creationId xmlns:a16="http://schemas.microsoft.com/office/drawing/2014/main" id="{21E36544-A174-47FE-9094-2AC5D4646DD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9" name="直線コネクタ 158">
          <a:extLst>
            <a:ext uri="{FF2B5EF4-FFF2-40B4-BE49-F238E27FC236}">
              <a16:creationId xmlns:a16="http://schemas.microsoft.com/office/drawing/2014/main" id="{69CCBF54-A0EB-48BD-906E-2BBA6ABED67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0" name="テキスト ボックス 159">
          <a:extLst>
            <a:ext uri="{FF2B5EF4-FFF2-40B4-BE49-F238E27FC236}">
              <a16:creationId xmlns:a16="http://schemas.microsoft.com/office/drawing/2014/main" id="{BA68C248-DCF2-467A-84D4-CE15BD155E6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1" name="直線コネクタ 160">
          <a:extLst>
            <a:ext uri="{FF2B5EF4-FFF2-40B4-BE49-F238E27FC236}">
              <a16:creationId xmlns:a16="http://schemas.microsoft.com/office/drawing/2014/main" id="{8785967D-713D-4485-9B91-B42F07EB392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2" name="テキスト ボックス 161">
          <a:extLst>
            <a:ext uri="{FF2B5EF4-FFF2-40B4-BE49-F238E27FC236}">
              <a16:creationId xmlns:a16="http://schemas.microsoft.com/office/drawing/2014/main" id="{C0D9F174-4E4D-4BD3-9700-9E1270CFD40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3" name="直線コネクタ 162">
          <a:extLst>
            <a:ext uri="{FF2B5EF4-FFF2-40B4-BE49-F238E27FC236}">
              <a16:creationId xmlns:a16="http://schemas.microsoft.com/office/drawing/2014/main" id="{CCDA77C0-649C-4899-8FC4-A10DAEDA036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4" name="テキスト ボックス 163">
          <a:extLst>
            <a:ext uri="{FF2B5EF4-FFF2-40B4-BE49-F238E27FC236}">
              <a16:creationId xmlns:a16="http://schemas.microsoft.com/office/drawing/2014/main" id="{49FC178D-F324-445D-B5A6-3CC72463B8A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5" name="直線コネクタ 164">
          <a:extLst>
            <a:ext uri="{FF2B5EF4-FFF2-40B4-BE49-F238E27FC236}">
              <a16:creationId xmlns:a16="http://schemas.microsoft.com/office/drawing/2014/main" id="{91C7F607-5AC4-48CA-9DA3-399948D1DC8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6" name="テキスト ボックス 165">
          <a:extLst>
            <a:ext uri="{FF2B5EF4-FFF2-40B4-BE49-F238E27FC236}">
              <a16:creationId xmlns:a16="http://schemas.microsoft.com/office/drawing/2014/main" id="{6E477E3F-A363-4D14-8F7E-34625ABBBC4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F5383517-C84A-47CE-A548-A99A6D166D4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D822FFB8-7B5A-40BC-AD3F-274CCCC973B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69" name="直線コネクタ 168">
          <a:extLst>
            <a:ext uri="{FF2B5EF4-FFF2-40B4-BE49-F238E27FC236}">
              <a16:creationId xmlns:a16="http://schemas.microsoft.com/office/drawing/2014/main" id="{F52A816B-63D5-43A1-8E03-AA853373FDE3}"/>
            </a:ext>
          </a:extLst>
        </xdr:cNvPr>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F424B9CE-8C83-48E2-B610-103BD581AB45}"/>
            </a:ext>
          </a:extLst>
        </xdr:cNvPr>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71" name="直線コネクタ 170">
          <a:extLst>
            <a:ext uri="{FF2B5EF4-FFF2-40B4-BE49-F238E27FC236}">
              <a16:creationId xmlns:a16="http://schemas.microsoft.com/office/drawing/2014/main" id="{9E53720B-0007-4B88-9BFF-04DA7593FF67}"/>
            </a:ext>
          </a:extLst>
        </xdr:cNvPr>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DEA6887C-3DE8-466A-9256-8B4CE21A37A6}"/>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3" name="直線コネクタ 172">
          <a:extLst>
            <a:ext uri="{FF2B5EF4-FFF2-40B4-BE49-F238E27FC236}">
              <a16:creationId xmlns:a16="http://schemas.microsoft.com/office/drawing/2014/main" id="{D0BA4852-CB84-4C64-ADD5-FDA5DB42FE9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EECB002F-3A8C-4CA6-BFA8-070D8E5E6736}"/>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5" name="フローチャート: 判断 174">
          <a:extLst>
            <a:ext uri="{FF2B5EF4-FFF2-40B4-BE49-F238E27FC236}">
              <a16:creationId xmlns:a16="http://schemas.microsoft.com/office/drawing/2014/main" id="{CFC7B5CF-8FAA-49C8-B50B-50EC0FB8F79C}"/>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6" name="フローチャート: 判断 175">
          <a:extLst>
            <a:ext uri="{FF2B5EF4-FFF2-40B4-BE49-F238E27FC236}">
              <a16:creationId xmlns:a16="http://schemas.microsoft.com/office/drawing/2014/main" id="{B9619285-038D-48EA-B934-3927BFDE96A1}"/>
            </a:ext>
          </a:extLst>
        </xdr:cNvPr>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77" name="フローチャート: 判断 176">
          <a:extLst>
            <a:ext uri="{FF2B5EF4-FFF2-40B4-BE49-F238E27FC236}">
              <a16:creationId xmlns:a16="http://schemas.microsoft.com/office/drawing/2014/main" id="{DC19AAF5-66F0-45C9-BD7E-B1E9CD54A90E}"/>
            </a:ext>
          </a:extLst>
        </xdr:cNvPr>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8" name="フローチャート: 判断 177">
          <a:extLst>
            <a:ext uri="{FF2B5EF4-FFF2-40B4-BE49-F238E27FC236}">
              <a16:creationId xmlns:a16="http://schemas.microsoft.com/office/drawing/2014/main" id="{928FFBC5-B2B0-4AB5-9AFC-6EDDD8F61937}"/>
            </a:ext>
          </a:extLst>
        </xdr:cNvPr>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79" name="フローチャート: 判断 178">
          <a:extLst>
            <a:ext uri="{FF2B5EF4-FFF2-40B4-BE49-F238E27FC236}">
              <a16:creationId xmlns:a16="http://schemas.microsoft.com/office/drawing/2014/main" id="{372F9267-C45C-4AFA-80FF-3672146F563D}"/>
            </a:ext>
          </a:extLst>
        </xdr:cNvPr>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40483F44-5C56-4187-A602-5855CF1A6CE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757D1D6D-2D67-443F-A842-F893905C19D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390932C5-599C-4CD6-A431-ACFD752F8FA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55470FC-7EBE-43E7-8202-4299F08506E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EDC42EB-B76B-4F1B-A973-8E91285FE79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85" name="楕円 184">
          <a:extLst>
            <a:ext uri="{FF2B5EF4-FFF2-40B4-BE49-F238E27FC236}">
              <a16:creationId xmlns:a16="http://schemas.microsoft.com/office/drawing/2014/main" id="{4992A02B-A978-4137-A9BA-7FC22FAEEF62}"/>
            </a:ext>
          </a:extLst>
        </xdr:cNvPr>
        <xdr:cNvSpPr/>
      </xdr:nvSpPr>
      <xdr:spPr>
        <a:xfrm>
          <a:off x="45847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114136</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F100EE9F-0AAD-41E9-BA31-42BA87582A4A}"/>
            </a:ext>
          </a:extLst>
        </xdr:cNvPr>
        <xdr:cNvSpPr txBox="1"/>
      </xdr:nvSpPr>
      <xdr:spPr>
        <a:xfrm>
          <a:off x="4673600" y="10229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66766</xdr:rowOff>
    </xdr:from>
    <xdr:to>
      <xdr:col>20</xdr:col>
      <xdr:colOff>38100</xdr:colOff>
      <xdr:row>60</xdr:row>
      <xdr:rowOff>168366</xdr:rowOff>
    </xdr:to>
    <xdr:sp macro="" textlink="">
      <xdr:nvSpPr>
        <xdr:cNvPr id="187" name="楕円 186">
          <a:extLst>
            <a:ext uri="{FF2B5EF4-FFF2-40B4-BE49-F238E27FC236}">
              <a16:creationId xmlns:a16="http://schemas.microsoft.com/office/drawing/2014/main" id="{8F76FE02-F5DF-40E6-BCD4-C7B7D529C7BF}"/>
            </a:ext>
          </a:extLst>
        </xdr:cNvPr>
        <xdr:cNvSpPr/>
      </xdr:nvSpPr>
      <xdr:spPr>
        <a:xfrm>
          <a:off x="3746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117566</xdr:rowOff>
    </xdr:from>
    <xdr:to>
      <xdr:col>24</xdr:col>
      <xdr:colOff>63500</xdr:colOff>
      <xdr:row>60</xdr:row>
      <xdr:rowOff>142059</xdr:rowOff>
    </xdr:to>
    <xdr:cxnSp macro="">
      <xdr:nvCxnSpPr>
        <xdr:cNvPr id="188" name="直線コネクタ 187">
          <a:extLst>
            <a:ext uri="{FF2B5EF4-FFF2-40B4-BE49-F238E27FC236}">
              <a16:creationId xmlns:a16="http://schemas.microsoft.com/office/drawing/2014/main" id="{37D4B023-58D3-4AB0-A1BB-3A21F3E4B6E7}"/>
            </a:ext>
          </a:extLst>
        </xdr:cNvPr>
        <xdr:cNvCxnSpPr/>
      </xdr:nvCxnSpPr>
      <xdr:spPr>
        <a:xfrm>
          <a:off x="3797300" y="1040456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40640</xdr:rowOff>
    </xdr:from>
    <xdr:to>
      <xdr:col>15</xdr:col>
      <xdr:colOff>101600</xdr:colOff>
      <xdr:row>60</xdr:row>
      <xdr:rowOff>142240</xdr:rowOff>
    </xdr:to>
    <xdr:sp macro="" textlink="">
      <xdr:nvSpPr>
        <xdr:cNvPr id="189" name="楕円 188">
          <a:extLst>
            <a:ext uri="{FF2B5EF4-FFF2-40B4-BE49-F238E27FC236}">
              <a16:creationId xmlns:a16="http://schemas.microsoft.com/office/drawing/2014/main" id="{E0552C4B-E68C-4ED3-8B8B-B6D9CC7D3C33}"/>
            </a:ext>
          </a:extLst>
        </xdr:cNvPr>
        <xdr:cNvSpPr/>
      </xdr:nvSpPr>
      <xdr:spPr>
        <a:xfrm>
          <a:off x="2857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91440</xdr:rowOff>
    </xdr:from>
    <xdr:to>
      <xdr:col>19</xdr:col>
      <xdr:colOff>177800</xdr:colOff>
      <xdr:row>60</xdr:row>
      <xdr:rowOff>117566</xdr:rowOff>
    </xdr:to>
    <xdr:cxnSp macro="">
      <xdr:nvCxnSpPr>
        <xdr:cNvPr id="190" name="直線コネクタ 189">
          <a:extLst>
            <a:ext uri="{FF2B5EF4-FFF2-40B4-BE49-F238E27FC236}">
              <a16:creationId xmlns:a16="http://schemas.microsoft.com/office/drawing/2014/main" id="{C0930BD8-FAE6-47A4-8D69-444F2FAE5BE7}"/>
            </a:ext>
          </a:extLst>
        </xdr:cNvPr>
        <xdr:cNvCxnSpPr/>
      </xdr:nvCxnSpPr>
      <xdr:spPr>
        <a:xfrm>
          <a:off x="2908300" y="103784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91" name="楕円 190">
          <a:extLst>
            <a:ext uri="{FF2B5EF4-FFF2-40B4-BE49-F238E27FC236}">
              <a16:creationId xmlns:a16="http://schemas.microsoft.com/office/drawing/2014/main" id="{532389F5-572D-4580-8F01-F1C87E4251F0}"/>
            </a:ext>
          </a:extLst>
        </xdr:cNvPr>
        <xdr:cNvSpPr/>
      </xdr:nvSpPr>
      <xdr:spPr>
        <a:xfrm>
          <a:off x="1968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66947</xdr:rowOff>
    </xdr:from>
    <xdr:to>
      <xdr:col>15</xdr:col>
      <xdr:colOff>50800</xdr:colOff>
      <xdr:row>60</xdr:row>
      <xdr:rowOff>91440</xdr:rowOff>
    </xdr:to>
    <xdr:cxnSp macro="">
      <xdr:nvCxnSpPr>
        <xdr:cNvPr id="192" name="直線コネクタ 191">
          <a:extLst>
            <a:ext uri="{FF2B5EF4-FFF2-40B4-BE49-F238E27FC236}">
              <a16:creationId xmlns:a16="http://schemas.microsoft.com/office/drawing/2014/main" id="{D3E81892-7FD7-4BBF-B15D-02E3EB409131}"/>
            </a:ext>
          </a:extLst>
        </xdr:cNvPr>
        <xdr:cNvCxnSpPr/>
      </xdr:nvCxnSpPr>
      <xdr:spPr>
        <a:xfrm>
          <a:off x="2019300" y="1035394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3" name="n_1aveValue【橋りょう・トンネル】&#10;有形固定資産減価償却率">
          <a:extLst>
            <a:ext uri="{FF2B5EF4-FFF2-40B4-BE49-F238E27FC236}">
              <a16:creationId xmlns:a16="http://schemas.microsoft.com/office/drawing/2014/main" id="{21C97F2F-2F16-490A-A780-92E705FD2A6A}"/>
            </a:ext>
          </a:extLst>
        </xdr:cNvPr>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194" name="n_2aveValue【橋りょう・トンネル】&#10;有形固定資産減価償却率">
          <a:extLst>
            <a:ext uri="{FF2B5EF4-FFF2-40B4-BE49-F238E27FC236}">
              <a16:creationId xmlns:a16="http://schemas.microsoft.com/office/drawing/2014/main" id="{D217DCDB-A1C3-4381-A7BF-A9B1132BF3F7}"/>
            </a:ext>
          </a:extLst>
        </xdr:cNvPr>
        <xdr:cNvSpPr txBox="1"/>
      </xdr:nvSpPr>
      <xdr:spPr>
        <a:xfrm>
          <a:off x="2705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195" name="n_3aveValue【橋りょう・トンネル】&#10;有形固定資産減価償却率">
          <a:extLst>
            <a:ext uri="{FF2B5EF4-FFF2-40B4-BE49-F238E27FC236}">
              <a16:creationId xmlns:a16="http://schemas.microsoft.com/office/drawing/2014/main" id="{EBC59B8C-4A88-493C-AF09-8859B55C9102}"/>
            </a:ext>
          </a:extLst>
        </xdr:cNvPr>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34670</xdr:rowOff>
    </xdr:from>
    <xdr:ext cx="405111" cy="259045"/>
    <xdr:sp macro="" textlink="">
      <xdr:nvSpPr>
        <xdr:cNvPr id="196" name="n_4aveValue【橋りょう・トンネル】&#10;有形固定資産減価償却率">
          <a:extLst>
            <a:ext uri="{FF2B5EF4-FFF2-40B4-BE49-F238E27FC236}">
              <a16:creationId xmlns:a16="http://schemas.microsoft.com/office/drawing/2014/main" id="{2D6CBB13-2C1E-4C22-AC85-421766F572A9}"/>
            </a:ext>
          </a:extLst>
        </xdr:cNvPr>
        <xdr:cNvSpPr txBox="1"/>
      </xdr:nvSpPr>
      <xdr:spPr>
        <a:xfrm>
          <a:off x="927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13443</xdr:rowOff>
    </xdr:from>
    <xdr:ext cx="405111" cy="259045"/>
    <xdr:sp macro="" textlink="">
      <xdr:nvSpPr>
        <xdr:cNvPr id="197" name="n_1mainValue【橋りょう・トンネル】&#10;有形固定資産減価償却率">
          <a:extLst>
            <a:ext uri="{FF2B5EF4-FFF2-40B4-BE49-F238E27FC236}">
              <a16:creationId xmlns:a16="http://schemas.microsoft.com/office/drawing/2014/main" id="{FC58AA1A-6161-43A9-88CE-2EDE3849BE9D}"/>
            </a:ext>
          </a:extLst>
        </xdr:cNvPr>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158767</xdr:rowOff>
    </xdr:from>
    <xdr:ext cx="405111" cy="259045"/>
    <xdr:sp macro="" textlink="">
      <xdr:nvSpPr>
        <xdr:cNvPr id="198" name="n_2mainValue【橋りょう・トンネル】&#10;有形固定資産減価償却率">
          <a:extLst>
            <a:ext uri="{FF2B5EF4-FFF2-40B4-BE49-F238E27FC236}">
              <a16:creationId xmlns:a16="http://schemas.microsoft.com/office/drawing/2014/main" id="{D4586ABA-ACB2-490A-895B-791A4D486A2C}"/>
            </a:ext>
          </a:extLst>
        </xdr:cNvPr>
        <xdr:cNvSpPr txBox="1"/>
      </xdr:nvSpPr>
      <xdr:spPr>
        <a:xfrm>
          <a:off x="2705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134274</xdr:rowOff>
    </xdr:from>
    <xdr:ext cx="405111" cy="259045"/>
    <xdr:sp macro="" textlink="">
      <xdr:nvSpPr>
        <xdr:cNvPr id="199" name="n_3mainValue【橋りょう・トンネル】&#10;有形固定資産減価償却率">
          <a:extLst>
            <a:ext uri="{FF2B5EF4-FFF2-40B4-BE49-F238E27FC236}">
              <a16:creationId xmlns:a16="http://schemas.microsoft.com/office/drawing/2014/main" id="{ED788E62-DF4A-4AE9-AC89-8CB374288CB1}"/>
            </a:ext>
          </a:extLst>
        </xdr:cNvPr>
        <xdr:cNvSpPr txBox="1"/>
      </xdr:nvSpPr>
      <xdr:spPr>
        <a:xfrm>
          <a:off x="1816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a:extLst>
            <a:ext uri="{FF2B5EF4-FFF2-40B4-BE49-F238E27FC236}">
              <a16:creationId xmlns:a16="http://schemas.microsoft.com/office/drawing/2014/main" id="{0E567272-0E0D-41DD-AD7D-9640248CAF7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a:extLst>
            <a:ext uri="{FF2B5EF4-FFF2-40B4-BE49-F238E27FC236}">
              <a16:creationId xmlns:a16="http://schemas.microsoft.com/office/drawing/2014/main" id="{66B24114-2430-46FD-87D4-E337B9A786F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a:extLst>
            <a:ext uri="{FF2B5EF4-FFF2-40B4-BE49-F238E27FC236}">
              <a16:creationId xmlns:a16="http://schemas.microsoft.com/office/drawing/2014/main" id="{1A509AF3-9847-4167-BD3F-F10019CC27C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a:extLst>
            <a:ext uri="{FF2B5EF4-FFF2-40B4-BE49-F238E27FC236}">
              <a16:creationId xmlns:a16="http://schemas.microsoft.com/office/drawing/2014/main" id="{FE90AF24-D9ED-4EBF-AE9A-02C8A3EEA1C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a:extLst>
            <a:ext uri="{FF2B5EF4-FFF2-40B4-BE49-F238E27FC236}">
              <a16:creationId xmlns:a16="http://schemas.microsoft.com/office/drawing/2014/main" id="{9887716B-6EC8-4ADC-BC92-155EF0AFE55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a:extLst>
            <a:ext uri="{FF2B5EF4-FFF2-40B4-BE49-F238E27FC236}">
              <a16:creationId xmlns:a16="http://schemas.microsoft.com/office/drawing/2014/main" id="{24AFD266-3CA8-45B0-B964-404AD46D85C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a:extLst>
            <a:ext uri="{FF2B5EF4-FFF2-40B4-BE49-F238E27FC236}">
              <a16:creationId xmlns:a16="http://schemas.microsoft.com/office/drawing/2014/main" id="{A10B10B1-D1B3-41AF-8387-D82612DAD2D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a:extLst>
            <a:ext uri="{FF2B5EF4-FFF2-40B4-BE49-F238E27FC236}">
              <a16:creationId xmlns:a16="http://schemas.microsoft.com/office/drawing/2014/main" id="{08780E69-4B45-40E4-8534-DF3BC18B17E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a:extLst>
            <a:ext uri="{FF2B5EF4-FFF2-40B4-BE49-F238E27FC236}">
              <a16:creationId xmlns:a16="http://schemas.microsoft.com/office/drawing/2014/main" id="{E91B5F22-8A76-4EC5-B79B-76E3411A225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a:extLst>
            <a:ext uri="{FF2B5EF4-FFF2-40B4-BE49-F238E27FC236}">
              <a16:creationId xmlns:a16="http://schemas.microsoft.com/office/drawing/2014/main" id="{9562A4DE-4DA5-4D55-94E8-AE8580E4DFE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0" name="直線コネクタ 209">
          <a:extLst>
            <a:ext uri="{FF2B5EF4-FFF2-40B4-BE49-F238E27FC236}">
              <a16:creationId xmlns:a16="http://schemas.microsoft.com/office/drawing/2014/main" id="{5EC6085A-60E7-4144-A44C-E4D27263DC0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1" name="テキスト ボックス 210">
          <a:extLst>
            <a:ext uri="{FF2B5EF4-FFF2-40B4-BE49-F238E27FC236}">
              <a16:creationId xmlns:a16="http://schemas.microsoft.com/office/drawing/2014/main" id="{1A42B510-9E44-4254-B960-87CCDE78645B}"/>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2" name="直線コネクタ 211">
          <a:extLst>
            <a:ext uri="{FF2B5EF4-FFF2-40B4-BE49-F238E27FC236}">
              <a16:creationId xmlns:a16="http://schemas.microsoft.com/office/drawing/2014/main" id="{BE535243-B660-4FE8-B289-2CEF59143F2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3" name="テキスト ボックス 212">
          <a:extLst>
            <a:ext uri="{FF2B5EF4-FFF2-40B4-BE49-F238E27FC236}">
              <a16:creationId xmlns:a16="http://schemas.microsoft.com/office/drawing/2014/main" id="{449135CD-B132-41E0-A1BD-A70EBA8772D4}"/>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4" name="直線コネクタ 213">
          <a:extLst>
            <a:ext uri="{FF2B5EF4-FFF2-40B4-BE49-F238E27FC236}">
              <a16:creationId xmlns:a16="http://schemas.microsoft.com/office/drawing/2014/main" id="{B12B445F-533B-4063-ADA4-E4C57AD8AAC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5" name="テキスト ボックス 214">
          <a:extLst>
            <a:ext uri="{FF2B5EF4-FFF2-40B4-BE49-F238E27FC236}">
              <a16:creationId xmlns:a16="http://schemas.microsoft.com/office/drawing/2014/main" id="{80899A70-894B-448E-814F-FFA769E47768}"/>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6" name="直線コネクタ 215">
          <a:extLst>
            <a:ext uri="{FF2B5EF4-FFF2-40B4-BE49-F238E27FC236}">
              <a16:creationId xmlns:a16="http://schemas.microsoft.com/office/drawing/2014/main" id="{4725E684-284C-4F19-8E56-A4DF411CE68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7" name="テキスト ボックス 216">
          <a:extLst>
            <a:ext uri="{FF2B5EF4-FFF2-40B4-BE49-F238E27FC236}">
              <a16:creationId xmlns:a16="http://schemas.microsoft.com/office/drawing/2014/main" id="{77B4882C-DF4A-4E23-81DF-9B3C0BD79BC8}"/>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8" name="直線コネクタ 217">
          <a:extLst>
            <a:ext uri="{FF2B5EF4-FFF2-40B4-BE49-F238E27FC236}">
              <a16:creationId xmlns:a16="http://schemas.microsoft.com/office/drawing/2014/main" id="{844C095C-A8CC-4FAD-936E-24AC4CFD3A3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9" name="テキスト ボックス 218">
          <a:extLst>
            <a:ext uri="{FF2B5EF4-FFF2-40B4-BE49-F238E27FC236}">
              <a16:creationId xmlns:a16="http://schemas.microsoft.com/office/drawing/2014/main" id="{0B57BE31-7B74-44F6-AB65-44E063E0F6FE}"/>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a:extLst>
            <a:ext uri="{FF2B5EF4-FFF2-40B4-BE49-F238E27FC236}">
              <a16:creationId xmlns:a16="http://schemas.microsoft.com/office/drawing/2014/main" id="{8132DD09-10AD-49FA-B642-84835E36985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a:extLst>
            <a:ext uri="{FF2B5EF4-FFF2-40B4-BE49-F238E27FC236}">
              <a16:creationId xmlns:a16="http://schemas.microsoft.com/office/drawing/2014/main" id="{C033E8CB-39F4-49D7-827D-B238AED604F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a:extLst>
            <a:ext uri="{FF2B5EF4-FFF2-40B4-BE49-F238E27FC236}">
              <a16:creationId xmlns:a16="http://schemas.microsoft.com/office/drawing/2014/main" id="{24B9A6DF-511C-4FA7-9C67-A484EB0C93E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23" name="直線コネクタ 222">
          <a:extLst>
            <a:ext uri="{FF2B5EF4-FFF2-40B4-BE49-F238E27FC236}">
              <a16:creationId xmlns:a16="http://schemas.microsoft.com/office/drawing/2014/main" id="{90300976-2017-465C-A8B8-A35B9213D847}"/>
            </a:ext>
          </a:extLst>
        </xdr:cNvPr>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24" name="【橋りょう・トンネル】&#10;一人当たり有形固定資産（償却資産）額最小値テキスト">
          <a:extLst>
            <a:ext uri="{FF2B5EF4-FFF2-40B4-BE49-F238E27FC236}">
              <a16:creationId xmlns:a16="http://schemas.microsoft.com/office/drawing/2014/main" id="{42B25DAB-AAF7-47DD-8072-BAA3550383BA}"/>
            </a:ext>
          </a:extLst>
        </xdr:cNvPr>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25" name="直線コネクタ 224">
          <a:extLst>
            <a:ext uri="{FF2B5EF4-FFF2-40B4-BE49-F238E27FC236}">
              <a16:creationId xmlns:a16="http://schemas.microsoft.com/office/drawing/2014/main" id="{802CA97E-5206-4899-AC50-FC596856330D}"/>
            </a:ext>
          </a:extLst>
        </xdr:cNvPr>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26" name="【橋りょう・トンネル】&#10;一人当たり有形固定資産（償却資産）額最大値テキスト">
          <a:extLst>
            <a:ext uri="{FF2B5EF4-FFF2-40B4-BE49-F238E27FC236}">
              <a16:creationId xmlns:a16="http://schemas.microsoft.com/office/drawing/2014/main" id="{30A39474-0042-432B-A4E1-EACDE837C5DD}"/>
            </a:ext>
          </a:extLst>
        </xdr:cNvPr>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27" name="直線コネクタ 226">
          <a:extLst>
            <a:ext uri="{FF2B5EF4-FFF2-40B4-BE49-F238E27FC236}">
              <a16:creationId xmlns:a16="http://schemas.microsoft.com/office/drawing/2014/main" id="{385DDB4B-A6BE-4C6A-99D8-56F2CBA63F5B}"/>
            </a:ext>
          </a:extLst>
        </xdr:cNvPr>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51368</xdr:rowOff>
    </xdr:from>
    <xdr:ext cx="599010" cy="259045"/>
    <xdr:sp macro="" textlink="">
      <xdr:nvSpPr>
        <xdr:cNvPr id="228" name="【橋りょう・トンネル】&#10;一人当たり有形固定資産（償却資産）額平均値テキスト">
          <a:extLst>
            <a:ext uri="{FF2B5EF4-FFF2-40B4-BE49-F238E27FC236}">
              <a16:creationId xmlns:a16="http://schemas.microsoft.com/office/drawing/2014/main" id="{F92E5202-F2B9-438D-BD54-95E1AB03F63A}"/>
            </a:ext>
          </a:extLst>
        </xdr:cNvPr>
        <xdr:cNvSpPr txBox="1"/>
      </xdr:nvSpPr>
      <xdr:spPr>
        <a:xfrm>
          <a:off x="10515600" y="1085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29" name="フローチャート: 判断 228">
          <a:extLst>
            <a:ext uri="{FF2B5EF4-FFF2-40B4-BE49-F238E27FC236}">
              <a16:creationId xmlns:a16="http://schemas.microsoft.com/office/drawing/2014/main" id="{06E5BDBB-F793-4616-AFFB-944B096AD8FC}"/>
            </a:ext>
          </a:extLst>
        </xdr:cNvPr>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30" name="フローチャート: 判断 229">
          <a:extLst>
            <a:ext uri="{FF2B5EF4-FFF2-40B4-BE49-F238E27FC236}">
              <a16:creationId xmlns:a16="http://schemas.microsoft.com/office/drawing/2014/main" id="{5EE7CE65-948A-4D5D-B57B-84C9C3B5292D}"/>
            </a:ext>
          </a:extLst>
        </xdr:cNvPr>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31" name="フローチャート: 判断 230">
          <a:extLst>
            <a:ext uri="{FF2B5EF4-FFF2-40B4-BE49-F238E27FC236}">
              <a16:creationId xmlns:a16="http://schemas.microsoft.com/office/drawing/2014/main" id="{2CACE7B8-30F5-496D-8299-34EB6F3A1A19}"/>
            </a:ext>
          </a:extLst>
        </xdr:cNvPr>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2" name="フローチャート: 判断 231">
          <a:extLst>
            <a:ext uri="{FF2B5EF4-FFF2-40B4-BE49-F238E27FC236}">
              <a16:creationId xmlns:a16="http://schemas.microsoft.com/office/drawing/2014/main" id="{FC604D43-E850-47F4-9044-3EB0BCB2430F}"/>
            </a:ext>
          </a:extLst>
        </xdr:cNvPr>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33" name="フローチャート: 判断 232">
          <a:extLst>
            <a:ext uri="{FF2B5EF4-FFF2-40B4-BE49-F238E27FC236}">
              <a16:creationId xmlns:a16="http://schemas.microsoft.com/office/drawing/2014/main" id="{06BC76A5-ECA2-4E61-8196-8D2120673F3B}"/>
            </a:ext>
          </a:extLst>
        </xdr:cNvPr>
        <xdr:cNvSpPr/>
      </xdr:nvSpPr>
      <xdr:spPr>
        <a:xfrm>
          <a:off x="6921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18056DBD-B827-48C1-9814-88D0C615F95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3F4A81E8-FB56-4587-A555-77A42B65409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C1C463EB-163F-45EE-9E30-1A5E013C5C9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203E46C8-3175-4042-BC67-3FF5381D9E9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F90B8EF7-5E2F-4F37-BF83-B1FFB3EF303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135906</xdr:rowOff>
    </xdr:from>
    <xdr:to>
      <xdr:col>55</xdr:col>
      <xdr:colOff>50800</xdr:colOff>
      <xdr:row>61</xdr:row>
      <xdr:rowOff>66056</xdr:rowOff>
    </xdr:to>
    <xdr:sp macro="" textlink="">
      <xdr:nvSpPr>
        <xdr:cNvPr id="239" name="楕円 238">
          <a:extLst>
            <a:ext uri="{FF2B5EF4-FFF2-40B4-BE49-F238E27FC236}">
              <a16:creationId xmlns:a16="http://schemas.microsoft.com/office/drawing/2014/main" id="{5BE254C2-75CE-450A-A35B-01A84B208441}"/>
            </a:ext>
          </a:extLst>
        </xdr:cNvPr>
        <xdr:cNvSpPr/>
      </xdr:nvSpPr>
      <xdr:spPr>
        <a:xfrm>
          <a:off x="10426700" y="1042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158783</xdr:rowOff>
    </xdr:from>
    <xdr:ext cx="690189" cy="259045"/>
    <xdr:sp macro="" textlink="">
      <xdr:nvSpPr>
        <xdr:cNvPr id="240" name="【橋りょう・トンネル】&#10;一人当たり有形固定資産（償却資産）額該当値テキスト">
          <a:extLst>
            <a:ext uri="{FF2B5EF4-FFF2-40B4-BE49-F238E27FC236}">
              <a16:creationId xmlns:a16="http://schemas.microsoft.com/office/drawing/2014/main" id="{44A661B2-D55C-45DC-8725-C40FB0473D58}"/>
            </a:ext>
          </a:extLst>
        </xdr:cNvPr>
        <xdr:cNvSpPr txBox="1"/>
      </xdr:nvSpPr>
      <xdr:spPr>
        <a:xfrm>
          <a:off x="10515600" y="102743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145204</xdr:rowOff>
    </xdr:from>
    <xdr:to>
      <xdr:col>50</xdr:col>
      <xdr:colOff>165100</xdr:colOff>
      <xdr:row>61</xdr:row>
      <xdr:rowOff>75354</xdr:rowOff>
    </xdr:to>
    <xdr:sp macro="" textlink="">
      <xdr:nvSpPr>
        <xdr:cNvPr id="241" name="楕円 240">
          <a:extLst>
            <a:ext uri="{FF2B5EF4-FFF2-40B4-BE49-F238E27FC236}">
              <a16:creationId xmlns:a16="http://schemas.microsoft.com/office/drawing/2014/main" id="{C65793A3-7739-4CB6-B7CD-A2FEF610264A}"/>
            </a:ext>
          </a:extLst>
        </xdr:cNvPr>
        <xdr:cNvSpPr/>
      </xdr:nvSpPr>
      <xdr:spPr>
        <a:xfrm>
          <a:off x="9588500" y="1043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15256</xdr:rowOff>
    </xdr:from>
    <xdr:to>
      <xdr:col>55</xdr:col>
      <xdr:colOff>0</xdr:colOff>
      <xdr:row>61</xdr:row>
      <xdr:rowOff>24554</xdr:rowOff>
    </xdr:to>
    <xdr:cxnSp macro="">
      <xdr:nvCxnSpPr>
        <xdr:cNvPr id="242" name="直線コネクタ 241">
          <a:extLst>
            <a:ext uri="{FF2B5EF4-FFF2-40B4-BE49-F238E27FC236}">
              <a16:creationId xmlns:a16="http://schemas.microsoft.com/office/drawing/2014/main" id="{5DE24A9B-0059-4633-97B4-B3B826389336}"/>
            </a:ext>
          </a:extLst>
        </xdr:cNvPr>
        <xdr:cNvCxnSpPr/>
      </xdr:nvCxnSpPr>
      <xdr:spPr>
        <a:xfrm flipV="1">
          <a:off x="9639300" y="10473706"/>
          <a:ext cx="838200" cy="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152812</xdr:rowOff>
    </xdr:from>
    <xdr:to>
      <xdr:col>46</xdr:col>
      <xdr:colOff>38100</xdr:colOff>
      <xdr:row>61</xdr:row>
      <xdr:rowOff>82962</xdr:rowOff>
    </xdr:to>
    <xdr:sp macro="" textlink="">
      <xdr:nvSpPr>
        <xdr:cNvPr id="243" name="楕円 242">
          <a:extLst>
            <a:ext uri="{FF2B5EF4-FFF2-40B4-BE49-F238E27FC236}">
              <a16:creationId xmlns:a16="http://schemas.microsoft.com/office/drawing/2014/main" id="{AD2A1926-85A4-4056-8F6E-E255DB5FCF20}"/>
            </a:ext>
          </a:extLst>
        </xdr:cNvPr>
        <xdr:cNvSpPr/>
      </xdr:nvSpPr>
      <xdr:spPr>
        <a:xfrm>
          <a:off x="8699500" y="1043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24554</xdr:rowOff>
    </xdr:from>
    <xdr:to>
      <xdr:col>50</xdr:col>
      <xdr:colOff>114300</xdr:colOff>
      <xdr:row>61</xdr:row>
      <xdr:rowOff>32162</xdr:rowOff>
    </xdr:to>
    <xdr:cxnSp macro="">
      <xdr:nvCxnSpPr>
        <xdr:cNvPr id="244" name="直線コネクタ 243">
          <a:extLst>
            <a:ext uri="{FF2B5EF4-FFF2-40B4-BE49-F238E27FC236}">
              <a16:creationId xmlns:a16="http://schemas.microsoft.com/office/drawing/2014/main" id="{72803B6F-ABF8-43C5-AF25-8AB2D42BA7C0}"/>
            </a:ext>
          </a:extLst>
        </xdr:cNvPr>
        <xdr:cNvCxnSpPr/>
      </xdr:nvCxnSpPr>
      <xdr:spPr>
        <a:xfrm flipV="1">
          <a:off x="8750300" y="10483004"/>
          <a:ext cx="889000" cy="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160997</xdr:rowOff>
    </xdr:from>
    <xdr:to>
      <xdr:col>41</xdr:col>
      <xdr:colOff>101600</xdr:colOff>
      <xdr:row>61</xdr:row>
      <xdr:rowOff>91147</xdr:rowOff>
    </xdr:to>
    <xdr:sp macro="" textlink="">
      <xdr:nvSpPr>
        <xdr:cNvPr id="245" name="楕円 244">
          <a:extLst>
            <a:ext uri="{FF2B5EF4-FFF2-40B4-BE49-F238E27FC236}">
              <a16:creationId xmlns:a16="http://schemas.microsoft.com/office/drawing/2014/main" id="{F8D6DC4C-015A-4C9B-AE74-A9B57FCB4A2C}"/>
            </a:ext>
          </a:extLst>
        </xdr:cNvPr>
        <xdr:cNvSpPr/>
      </xdr:nvSpPr>
      <xdr:spPr>
        <a:xfrm>
          <a:off x="7810500" y="1044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32162</xdr:rowOff>
    </xdr:from>
    <xdr:to>
      <xdr:col>45</xdr:col>
      <xdr:colOff>177800</xdr:colOff>
      <xdr:row>61</xdr:row>
      <xdr:rowOff>40347</xdr:rowOff>
    </xdr:to>
    <xdr:cxnSp macro="">
      <xdr:nvCxnSpPr>
        <xdr:cNvPr id="246" name="直線コネクタ 245">
          <a:extLst>
            <a:ext uri="{FF2B5EF4-FFF2-40B4-BE49-F238E27FC236}">
              <a16:creationId xmlns:a16="http://schemas.microsoft.com/office/drawing/2014/main" id="{C8501EDB-EB53-4E83-A9E8-1678F6A9AE41}"/>
            </a:ext>
          </a:extLst>
        </xdr:cNvPr>
        <xdr:cNvCxnSpPr/>
      </xdr:nvCxnSpPr>
      <xdr:spPr>
        <a:xfrm flipV="1">
          <a:off x="7861300" y="10490612"/>
          <a:ext cx="889000" cy="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162890</xdr:rowOff>
    </xdr:from>
    <xdr:ext cx="599010" cy="259045"/>
    <xdr:sp macro="" textlink="">
      <xdr:nvSpPr>
        <xdr:cNvPr id="247" name="n_1aveValue【橋りょう・トンネル】&#10;一人当たり有形固定資産（償却資産）額">
          <a:extLst>
            <a:ext uri="{FF2B5EF4-FFF2-40B4-BE49-F238E27FC236}">
              <a16:creationId xmlns:a16="http://schemas.microsoft.com/office/drawing/2014/main" id="{F29A30F4-E380-404C-BF8D-36C4E7931A87}"/>
            </a:ext>
          </a:extLst>
        </xdr:cNvPr>
        <xdr:cNvSpPr txBox="1"/>
      </xdr:nvSpPr>
      <xdr:spPr>
        <a:xfrm>
          <a:off x="9327095" y="109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162017</xdr:rowOff>
    </xdr:from>
    <xdr:ext cx="599010" cy="259045"/>
    <xdr:sp macro="" textlink="">
      <xdr:nvSpPr>
        <xdr:cNvPr id="248" name="n_2aveValue【橋りょう・トンネル】&#10;一人当たり有形固定資産（償却資産）額">
          <a:extLst>
            <a:ext uri="{FF2B5EF4-FFF2-40B4-BE49-F238E27FC236}">
              <a16:creationId xmlns:a16="http://schemas.microsoft.com/office/drawing/2014/main" id="{FD222264-8FE3-44C4-AA24-64EB5DA59E2C}"/>
            </a:ext>
          </a:extLst>
        </xdr:cNvPr>
        <xdr:cNvSpPr txBox="1"/>
      </xdr:nvSpPr>
      <xdr:spPr>
        <a:xfrm>
          <a:off x="8450795" y="109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166774</xdr:rowOff>
    </xdr:from>
    <xdr:ext cx="599010" cy="259045"/>
    <xdr:sp macro="" textlink="">
      <xdr:nvSpPr>
        <xdr:cNvPr id="249" name="n_3aveValue【橋りょう・トンネル】&#10;一人当たり有形固定資産（償却資産）額">
          <a:extLst>
            <a:ext uri="{FF2B5EF4-FFF2-40B4-BE49-F238E27FC236}">
              <a16:creationId xmlns:a16="http://schemas.microsoft.com/office/drawing/2014/main" id="{BFE96790-C35D-40A2-AF62-1F23C9C5B4F8}"/>
            </a:ext>
          </a:extLst>
        </xdr:cNvPr>
        <xdr:cNvSpPr txBox="1"/>
      </xdr:nvSpPr>
      <xdr:spPr>
        <a:xfrm>
          <a:off x="7561795" y="1096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32150</xdr:rowOff>
    </xdr:from>
    <xdr:ext cx="599010" cy="259045"/>
    <xdr:sp macro="" textlink="">
      <xdr:nvSpPr>
        <xdr:cNvPr id="250" name="n_4aveValue【橋りょう・トンネル】&#10;一人当たり有形固定資産（償却資産）額">
          <a:extLst>
            <a:ext uri="{FF2B5EF4-FFF2-40B4-BE49-F238E27FC236}">
              <a16:creationId xmlns:a16="http://schemas.microsoft.com/office/drawing/2014/main" id="{6D133697-64AA-4756-9E58-2ABB8115AC95}"/>
            </a:ext>
          </a:extLst>
        </xdr:cNvPr>
        <xdr:cNvSpPr txBox="1"/>
      </xdr:nvSpPr>
      <xdr:spPr>
        <a:xfrm>
          <a:off x="6672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91881</xdr:rowOff>
    </xdr:from>
    <xdr:ext cx="690189" cy="259045"/>
    <xdr:sp macro="" textlink="">
      <xdr:nvSpPr>
        <xdr:cNvPr id="251" name="n_1mainValue【橋りょう・トンネル】&#10;一人当たり有形固定資産（償却資産）額">
          <a:extLst>
            <a:ext uri="{FF2B5EF4-FFF2-40B4-BE49-F238E27FC236}">
              <a16:creationId xmlns:a16="http://schemas.microsoft.com/office/drawing/2014/main" id="{42EA16A5-D5AF-4075-9586-D9A55D0D6937}"/>
            </a:ext>
          </a:extLst>
        </xdr:cNvPr>
        <xdr:cNvSpPr txBox="1"/>
      </xdr:nvSpPr>
      <xdr:spPr>
        <a:xfrm>
          <a:off x="9281505" y="102074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99489</xdr:rowOff>
    </xdr:from>
    <xdr:ext cx="690189" cy="259045"/>
    <xdr:sp macro="" textlink="">
      <xdr:nvSpPr>
        <xdr:cNvPr id="252" name="n_2mainValue【橋りょう・トンネル】&#10;一人当たり有形固定資産（償却資産）額">
          <a:extLst>
            <a:ext uri="{FF2B5EF4-FFF2-40B4-BE49-F238E27FC236}">
              <a16:creationId xmlns:a16="http://schemas.microsoft.com/office/drawing/2014/main" id="{6EBC83CB-A20E-4C70-A115-51E3E46C0D0F}"/>
            </a:ext>
          </a:extLst>
        </xdr:cNvPr>
        <xdr:cNvSpPr txBox="1"/>
      </xdr:nvSpPr>
      <xdr:spPr>
        <a:xfrm>
          <a:off x="8405205" y="102150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107674</xdr:rowOff>
    </xdr:from>
    <xdr:ext cx="690189" cy="259045"/>
    <xdr:sp macro="" textlink="">
      <xdr:nvSpPr>
        <xdr:cNvPr id="253" name="n_3mainValue【橋りょう・トンネル】&#10;一人当たり有形固定資産（償却資産）額">
          <a:extLst>
            <a:ext uri="{FF2B5EF4-FFF2-40B4-BE49-F238E27FC236}">
              <a16:creationId xmlns:a16="http://schemas.microsoft.com/office/drawing/2014/main" id="{17EDEE1F-B17B-4DF4-891B-D858070B150C}"/>
            </a:ext>
          </a:extLst>
        </xdr:cNvPr>
        <xdr:cNvSpPr txBox="1"/>
      </xdr:nvSpPr>
      <xdr:spPr>
        <a:xfrm>
          <a:off x="7516205" y="10223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a:extLst>
            <a:ext uri="{FF2B5EF4-FFF2-40B4-BE49-F238E27FC236}">
              <a16:creationId xmlns:a16="http://schemas.microsoft.com/office/drawing/2014/main" id="{44BA6CCC-720B-41E0-AA6F-3F79B19B54F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a:extLst>
            <a:ext uri="{FF2B5EF4-FFF2-40B4-BE49-F238E27FC236}">
              <a16:creationId xmlns:a16="http://schemas.microsoft.com/office/drawing/2014/main" id="{D95EF63A-EF8F-4351-AE26-F44EDEED473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a:extLst>
            <a:ext uri="{FF2B5EF4-FFF2-40B4-BE49-F238E27FC236}">
              <a16:creationId xmlns:a16="http://schemas.microsoft.com/office/drawing/2014/main" id="{D902056D-CC8C-487D-A772-1A2F0F9D0FC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a:extLst>
            <a:ext uri="{FF2B5EF4-FFF2-40B4-BE49-F238E27FC236}">
              <a16:creationId xmlns:a16="http://schemas.microsoft.com/office/drawing/2014/main" id="{98A5532F-0DEC-4739-B5B9-85DF5B4D321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a:extLst>
            <a:ext uri="{FF2B5EF4-FFF2-40B4-BE49-F238E27FC236}">
              <a16:creationId xmlns:a16="http://schemas.microsoft.com/office/drawing/2014/main" id="{86ACC01F-6650-49A0-9B7F-BB73650361D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a:extLst>
            <a:ext uri="{FF2B5EF4-FFF2-40B4-BE49-F238E27FC236}">
              <a16:creationId xmlns:a16="http://schemas.microsoft.com/office/drawing/2014/main" id="{EF64F0DF-80A9-453D-8853-250FF9B2509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a:extLst>
            <a:ext uri="{FF2B5EF4-FFF2-40B4-BE49-F238E27FC236}">
              <a16:creationId xmlns:a16="http://schemas.microsoft.com/office/drawing/2014/main" id="{6B169E72-47E2-4A03-A105-DAB657D4A34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a:extLst>
            <a:ext uri="{FF2B5EF4-FFF2-40B4-BE49-F238E27FC236}">
              <a16:creationId xmlns:a16="http://schemas.microsoft.com/office/drawing/2014/main" id="{32E02697-4F6C-4149-9A19-585A14FF4B9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a:extLst>
            <a:ext uri="{FF2B5EF4-FFF2-40B4-BE49-F238E27FC236}">
              <a16:creationId xmlns:a16="http://schemas.microsoft.com/office/drawing/2014/main" id="{69A15499-8E4C-42A9-9D33-850937B9E64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a:extLst>
            <a:ext uri="{FF2B5EF4-FFF2-40B4-BE49-F238E27FC236}">
              <a16:creationId xmlns:a16="http://schemas.microsoft.com/office/drawing/2014/main" id="{AD3DA7B9-9F38-4206-9164-7C84D222C4A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a:extLst>
            <a:ext uri="{FF2B5EF4-FFF2-40B4-BE49-F238E27FC236}">
              <a16:creationId xmlns:a16="http://schemas.microsoft.com/office/drawing/2014/main" id="{B9EDDD48-9F3B-400C-B5C2-A61E8F51998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5" name="直線コネクタ 264">
          <a:extLst>
            <a:ext uri="{FF2B5EF4-FFF2-40B4-BE49-F238E27FC236}">
              <a16:creationId xmlns:a16="http://schemas.microsoft.com/office/drawing/2014/main" id="{BDF8F78D-21FF-4768-B084-94E4EDA3F55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6" name="テキスト ボックス 265">
          <a:extLst>
            <a:ext uri="{FF2B5EF4-FFF2-40B4-BE49-F238E27FC236}">
              <a16:creationId xmlns:a16="http://schemas.microsoft.com/office/drawing/2014/main" id="{0156A1A4-6D3D-40B3-8276-1304D94C412D}"/>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7" name="直線コネクタ 266">
          <a:extLst>
            <a:ext uri="{FF2B5EF4-FFF2-40B4-BE49-F238E27FC236}">
              <a16:creationId xmlns:a16="http://schemas.microsoft.com/office/drawing/2014/main" id="{60007AA6-CD24-4ADD-BC60-86C5DD628A4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8" name="テキスト ボックス 267">
          <a:extLst>
            <a:ext uri="{FF2B5EF4-FFF2-40B4-BE49-F238E27FC236}">
              <a16:creationId xmlns:a16="http://schemas.microsoft.com/office/drawing/2014/main" id="{9B83DD48-737D-43E9-AB81-8C65810F621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9" name="直線コネクタ 268">
          <a:extLst>
            <a:ext uri="{FF2B5EF4-FFF2-40B4-BE49-F238E27FC236}">
              <a16:creationId xmlns:a16="http://schemas.microsoft.com/office/drawing/2014/main" id="{934EA4D7-2EAB-4D0A-86F0-60AC6B01C4E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0" name="テキスト ボックス 269">
          <a:extLst>
            <a:ext uri="{FF2B5EF4-FFF2-40B4-BE49-F238E27FC236}">
              <a16:creationId xmlns:a16="http://schemas.microsoft.com/office/drawing/2014/main" id="{DF0546F2-DAF4-48E2-AB39-C925A5C5C57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1" name="直線コネクタ 270">
          <a:extLst>
            <a:ext uri="{FF2B5EF4-FFF2-40B4-BE49-F238E27FC236}">
              <a16:creationId xmlns:a16="http://schemas.microsoft.com/office/drawing/2014/main" id="{DCE70E4C-4C9E-4757-A9AF-B0084DF14F7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2" name="テキスト ボックス 271">
          <a:extLst>
            <a:ext uri="{FF2B5EF4-FFF2-40B4-BE49-F238E27FC236}">
              <a16:creationId xmlns:a16="http://schemas.microsoft.com/office/drawing/2014/main" id="{BCED41B1-5D47-4DB3-B55E-CB41F030C3F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3" name="直線コネクタ 272">
          <a:extLst>
            <a:ext uri="{FF2B5EF4-FFF2-40B4-BE49-F238E27FC236}">
              <a16:creationId xmlns:a16="http://schemas.microsoft.com/office/drawing/2014/main" id="{05704A0E-D17E-4183-8F09-28B0B0176EF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4" name="テキスト ボックス 273">
          <a:extLst>
            <a:ext uri="{FF2B5EF4-FFF2-40B4-BE49-F238E27FC236}">
              <a16:creationId xmlns:a16="http://schemas.microsoft.com/office/drawing/2014/main" id="{13F67EC2-EAC3-455D-8488-2F4C4CA447D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5" name="直線コネクタ 274">
          <a:extLst>
            <a:ext uri="{FF2B5EF4-FFF2-40B4-BE49-F238E27FC236}">
              <a16:creationId xmlns:a16="http://schemas.microsoft.com/office/drawing/2014/main" id="{B1B721DE-41E5-4642-AB2F-E7BCB6FDCC8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6" name="テキスト ボックス 275">
          <a:extLst>
            <a:ext uri="{FF2B5EF4-FFF2-40B4-BE49-F238E27FC236}">
              <a16:creationId xmlns:a16="http://schemas.microsoft.com/office/drawing/2014/main" id="{52FDE8FF-3845-4708-959D-156CBA6DE5E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a:extLst>
            <a:ext uri="{FF2B5EF4-FFF2-40B4-BE49-F238E27FC236}">
              <a16:creationId xmlns:a16="http://schemas.microsoft.com/office/drawing/2014/main" id="{50EE1F5C-BE01-49C0-A8EC-B5452F85C41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a:extLst>
            <a:ext uri="{FF2B5EF4-FFF2-40B4-BE49-F238E27FC236}">
              <a16:creationId xmlns:a16="http://schemas.microsoft.com/office/drawing/2014/main" id="{5728843A-DBA7-44AB-B2D6-A58D9615105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79" name="直線コネクタ 278">
          <a:extLst>
            <a:ext uri="{FF2B5EF4-FFF2-40B4-BE49-F238E27FC236}">
              <a16:creationId xmlns:a16="http://schemas.microsoft.com/office/drawing/2014/main" id="{286B6321-97FC-41F2-BE0C-42B320727572}"/>
            </a:ext>
          </a:extLst>
        </xdr:cNvPr>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80" name="【公営住宅】&#10;有形固定資産減価償却率最小値テキスト">
          <a:extLst>
            <a:ext uri="{FF2B5EF4-FFF2-40B4-BE49-F238E27FC236}">
              <a16:creationId xmlns:a16="http://schemas.microsoft.com/office/drawing/2014/main" id="{A8CC4C5E-D5C1-4CC2-A810-7A7A30887A22}"/>
            </a:ext>
          </a:extLst>
        </xdr:cNvPr>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81" name="直線コネクタ 280">
          <a:extLst>
            <a:ext uri="{FF2B5EF4-FFF2-40B4-BE49-F238E27FC236}">
              <a16:creationId xmlns:a16="http://schemas.microsoft.com/office/drawing/2014/main" id="{4AEF5AFC-2AF9-4092-8C36-92139F4378BA}"/>
            </a:ext>
          </a:extLst>
        </xdr:cNvPr>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82" name="【公営住宅】&#10;有形固定資産減価償却率最大値テキスト">
          <a:extLst>
            <a:ext uri="{FF2B5EF4-FFF2-40B4-BE49-F238E27FC236}">
              <a16:creationId xmlns:a16="http://schemas.microsoft.com/office/drawing/2014/main" id="{953A85E0-B95D-4935-BEC8-8B37C385CD6F}"/>
            </a:ext>
          </a:extLst>
        </xdr:cNvPr>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83" name="直線コネクタ 282">
          <a:extLst>
            <a:ext uri="{FF2B5EF4-FFF2-40B4-BE49-F238E27FC236}">
              <a16:creationId xmlns:a16="http://schemas.microsoft.com/office/drawing/2014/main" id="{EF88132E-4DDF-4E8E-9D55-1309E9A52A08}"/>
            </a:ext>
          </a:extLst>
        </xdr:cNvPr>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117946</xdr:rowOff>
    </xdr:from>
    <xdr:ext cx="405111" cy="259045"/>
    <xdr:sp macro="" textlink="">
      <xdr:nvSpPr>
        <xdr:cNvPr id="284" name="【公営住宅】&#10;有形固定資産減価償却率平均値テキスト">
          <a:extLst>
            <a:ext uri="{FF2B5EF4-FFF2-40B4-BE49-F238E27FC236}">
              <a16:creationId xmlns:a16="http://schemas.microsoft.com/office/drawing/2014/main" id="{A7E37E68-10DD-4BA9-989D-54D97781FB38}"/>
            </a:ext>
          </a:extLst>
        </xdr:cNvPr>
        <xdr:cNvSpPr txBox="1"/>
      </xdr:nvSpPr>
      <xdr:spPr>
        <a:xfrm>
          <a:off x="4673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85" name="フローチャート: 判断 284">
          <a:extLst>
            <a:ext uri="{FF2B5EF4-FFF2-40B4-BE49-F238E27FC236}">
              <a16:creationId xmlns:a16="http://schemas.microsoft.com/office/drawing/2014/main" id="{B77E8EB2-F4E9-47FB-BB5A-46DA6F48D7B9}"/>
            </a:ext>
          </a:extLst>
        </xdr:cNvPr>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86" name="フローチャート: 判断 285">
          <a:extLst>
            <a:ext uri="{FF2B5EF4-FFF2-40B4-BE49-F238E27FC236}">
              <a16:creationId xmlns:a16="http://schemas.microsoft.com/office/drawing/2014/main" id="{FBEA9B1E-5940-4B21-B1F6-241A1BE91A21}"/>
            </a:ext>
          </a:extLst>
        </xdr:cNvPr>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87" name="フローチャート: 判断 286">
          <a:extLst>
            <a:ext uri="{FF2B5EF4-FFF2-40B4-BE49-F238E27FC236}">
              <a16:creationId xmlns:a16="http://schemas.microsoft.com/office/drawing/2014/main" id="{BF576B6B-44D8-423B-9930-E4DA6FC6E15E}"/>
            </a:ext>
          </a:extLst>
        </xdr:cNvPr>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88" name="フローチャート: 判断 287">
          <a:extLst>
            <a:ext uri="{FF2B5EF4-FFF2-40B4-BE49-F238E27FC236}">
              <a16:creationId xmlns:a16="http://schemas.microsoft.com/office/drawing/2014/main" id="{36BD28AC-CFFE-4E04-81CE-EF42FE29A6F5}"/>
            </a:ext>
          </a:extLst>
        </xdr:cNvPr>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89" name="フローチャート: 判断 288">
          <a:extLst>
            <a:ext uri="{FF2B5EF4-FFF2-40B4-BE49-F238E27FC236}">
              <a16:creationId xmlns:a16="http://schemas.microsoft.com/office/drawing/2014/main" id="{985FBE09-FDAE-4D25-A80F-B289A9D8A045}"/>
            </a:ext>
          </a:extLst>
        </xdr:cNvPr>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A63B92D-DE18-4989-AB84-06340EE84C1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ADFA63E0-37E2-415E-8FE7-A1A183741B7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CB7640BA-D6D7-4959-A12C-2E15CA0CAA0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45E97FD8-2336-43C1-A98D-DE848354B44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C0C4E507-A059-4C99-BBA9-7D8754B5AC5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68943</xdr:rowOff>
    </xdr:from>
    <xdr:to>
      <xdr:col>24</xdr:col>
      <xdr:colOff>114300</xdr:colOff>
      <xdr:row>84</xdr:row>
      <xdr:rowOff>170543</xdr:rowOff>
    </xdr:to>
    <xdr:sp macro="" textlink="">
      <xdr:nvSpPr>
        <xdr:cNvPr id="295" name="楕円 294">
          <a:extLst>
            <a:ext uri="{FF2B5EF4-FFF2-40B4-BE49-F238E27FC236}">
              <a16:creationId xmlns:a16="http://schemas.microsoft.com/office/drawing/2014/main" id="{D816D98F-B874-493D-97B1-A848B5785A58}"/>
            </a:ext>
          </a:extLst>
        </xdr:cNvPr>
        <xdr:cNvSpPr/>
      </xdr:nvSpPr>
      <xdr:spPr>
        <a:xfrm>
          <a:off x="45847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47370</xdr:rowOff>
    </xdr:from>
    <xdr:ext cx="405111" cy="259045"/>
    <xdr:sp macro="" textlink="">
      <xdr:nvSpPr>
        <xdr:cNvPr id="296" name="【公営住宅】&#10;有形固定資産減価償却率該当値テキスト">
          <a:extLst>
            <a:ext uri="{FF2B5EF4-FFF2-40B4-BE49-F238E27FC236}">
              <a16:creationId xmlns:a16="http://schemas.microsoft.com/office/drawing/2014/main" id="{A7B1E5BC-FD5B-4C08-8720-A07E631C92D3}"/>
            </a:ext>
          </a:extLst>
        </xdr:cNvPr>
        <xdr:cNvSpPr txBox="1"/>
      </xdr:nvSpPr>
      <xdr:spPr>
        <a:xfrm>
          <a:off x="4673600"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49349</xdr:rowOff>
    </xdr:from>
    <xdr:to>
      <xdr:col>20</xdr:col>
      <xdr:colOff>38100</xdr:colOff>
      <xdr:row>84</xdr:row>
      <xdr:rowOff>150949</xdr:rowOff>
    </xdr:to>
    <xdr:sp macro="" textlink="">
      <xdr:nvSpPr>
        <xdr:cNvPr id="297" name="楕円 296">
          <a:extLst>
            <a:ext uri="{FF2B5EF4-FFF2-40B4-BE49-F238E27FC236}">
              <a16:creationId xmlns:a16="http://schemas.microsoft.com/office/drawing/2014/main" id="{9F4D0E0C-B309-43AC-9E47-B7DE7BF9BC78}"/>
            </a:ext>
          </a:extLst>
        </xdr:cNvPr>
        <xdr:cNvSpPr/>
      </xdr:nvSpPr>
      <xdr:spPr>
        <a:xfrm>
          <a:off x="37465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100149</xdr:rowOff>
    </xdr:from>
    <xdr:to>
      <xdr:col>24</xdr:col>
      <xdr:colOff>63500</xdr:colOff>
      <xdr:row>84</xdr:row>
      <xdr:rowOff>119743</xdr:rowOff>
    </xdr:to>
    <xdr:cxnSp macro="">
      <xdr:nvCxnSpPr>
        <xdr:cNvPr id="298" name="直線コネクタ 297">
          <a:extLst>
            <a:ext uri="{FF2B5EF4-FFF2-40B4-BE49-F238E27FC236}">
              <a16:creationId xmlns:a16="http://schemas.microsoft.com/office/drawing/2014/main" id="{CD50F17A-AB46-411E-859A-D7612762D8F9}"/>
            </a:ext>
          </a:extLst>
        </xdr:cNvPr>
        <xdr:cNvCxnSpPr/>
      </xdr:nvCxnSpPr>
      <xdr:spPr>
        <a:xfrm>
          <a:off x="3797300" y="1450194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34652</xdr:rowOff>
    </xdr:from>
    <xdr:to>
      <xdr:col>15</xdr:col>
      <xdr:colOff>101600</xdr:colOff>
      <xdr:row>84</xdr:row>
      <xdr:rowOff>136252</xdr:rowOff>
    </xdr:to>
    <xdr:sp macro="" textlink="">
      <xdr:nvSpPr>
        <xdr:cNvPr id="299" name="楕円 298">
          <a:extLst>
            <a:ext uri="{FF2B5EF4-FFF2-40B4-BE49-F238E27FC236}">
              <a16:creationId xmlns:a16="http://schemas.microsoft.com/office/drawing/2014/main" id="{4E2A27AB-6044-4796-8777-156A789A2674}"/>
            </a:ext>
          </a:extLst>
        </xdr:cNvPr>
        <xdr:cNvSpPr/>
      </xdr:nvSpPr>
      <xdr:spPr>
        <a:xfrm>
          <a:off x="28575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85452</xdr:rowOff>
    </xdr:from>
    <xdr:to>
      <xdr:col>19</xdr:col>
      <xdr:colOff>177800</xdr:colOff>
      <xdr:row>84</xdr:row>
      <xdr:rowOff>100149</xdr:rowOff>
    </xdr:to>
    <xdr:cxnSp macro="">
      <xdr:nvCxnSpPr>
        <xdr:cNvPr id="300" name="直線コネクタ 299">
          <a:extLst>
            <a:ext uri="{FF2B5EF4-FFF2-40B4-BE49-F238E27FC236}">
              <a16:creationId xmlns:a16="http://schemas.microsoft.com/office/drawing/2014/main" id="{181BCF6F-CFF6-4415-9035-BEF006EDCC77}"/>
            </a:ext>
          </a:extLst>
        </xdr:cNvPr>
        <xdr:cNvCxnSpPr/>
      </xdr:nvCxnSpPr>
      <xdr:spPr>
        <a:xfrm>
          <a:off x="2908300" y="14487252"/>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168548</xdr:rowOff>
    </xdr:from>
    <xdr:to>
      <xdr:col>10</xdr:col>
      <xdr:colOff>165100</xdr:colOff>
      <xdr:row>83</xdr:row>
      <xdr:rowOff>98698</xdr:rowOff>
    </xdr:to>
    <xdr:sp macro="" textlink="">
      <xdr:nvSpPr>
        <xdr:cNvPr id="301" name="楕円 300">
          <a:extLst>
            <a:ext uri="{FF2B5EF4-FFF2-40B4-BE49-F238E27FC236}">
              <a16:creationId xmlns:a16="http://schemas.microsoft.com/office/drawing/2014/main" id="{BA864DBC-6AC1-4046-9465-C20DFBA6363C}"/>
            </a:ext>
          </a:extLst>
        </xdr:cNvPr>
        <xdr:cNvSpPr/>
      </xdr:nvSpPr>
      <xdr:spPr>
        <a:xfrm>
          <a:off x="1968500" y="142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47898</xdr:rowOff>
    </xdr:from>
    <xdr:to>
      <xdr:col>15</xdr:col>
      <xdr:colOff>50800</xdr:colOff>
      <xdr:row>84</xdr:row>
      <xdr:rowOff>85452</xdr:rowOff>
    </xdr:to>
    <xdr:cxnSp macro="">
      <xdr:nvCxnSpPr>
        <xdr:cNvPr id="302" name="直線コネクタ 301">
          <a:extLst>
            <a:ext uri="{FF2B5EF4-FFF2-40B4-BE49-F238E27FC236}">
              <a16:creationId xmlns:a16="http://schemas.microsoft.com/office/drawing/2014/main" id="{440D3A69-DB09-436B-83E1-384839A1AB1C}"/>
            </a:ext>
          </a:extLst>
        </xdr:cNvPr>
        <xdr:cNvCxnSpPr/>
      </xdr:nvCxnSpPr>
      <xdr:spPr>
        <a:xfrm>
          <a:off x="2019300" y="14278248"/>
          <a:ext cx="889000" cy="20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43378</xdr:rowOff>
    </xdr:from>
    <xdr:ext cx="405111" cy="259045"/>
    <xdr:sp macro="" textlink="">
      <xdr:nvSpPr>
        <xdr:cNvPr id="303" name="n_1aveValue【公営住宅】&#10;有形固定資産減価償却率">
          <a:extLst>
            <a:ext uri="{FF2B5EF4-FFF2-40B4-BE49-F238E27FC236}">
              <a16:creationId xmlns:a16="http://schemas.microsoft.com/office/drawing/2014/main" id="{3B829592-E03B-42A0-AF64-009BADEE8096}"/>
            </a:ext>
          </a:extLst>
        </xdr:cNvPr>
        <xdr:cNvSpPr txBox="1"/>
      </xdr:nvSpPr>
      <xdr:spPr>
        <a:xfrm>
          <a:off x="35820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30315</xdr:rowOff>
    </xdr:from>
    <xdr:ext cx="405111" cy="259045"/>
    <xdr:sp macro="" textlink="">
      <xdr:nvSpPr>
        <xdr:cNvPr id="304" name="n_2aveValue【公営住宅】&#10;有形固定資産減価償却率">
          <a:extLst>
            <a:ext uri="{FF2B5EF4-FFF2-40B4-BE49-F238E27FC236}">
              <a16:creationId xmlns:a16="http://schemas.microsoft.com/office/drawing/2014/main" id="{60C95F88-E247-41C5-B4E8-BF2B9914C083}"/>
            </a:ext>
          </a:extLst>
        </xdr:cNvPr>
        <xdr:cNvSpPr txBox="1"/>
      </xdr:nvSpPr>
      <xdr:spPr>
        <a:xfrm>
          <a:off x="2705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158404</xdr:rowOff>
    </xdr:from>
    <xdr:ext cx="405111" cy="259045"/>
    <xdr:sp macro="" textlink="">
      <xdr:nvSpPr>
        <xdr:cNvPr id="305" name="n_3aveValue【公営住宅】&#10;有形固定資産減価償却率">
          <a:extLst>
            <a:ext uri="{FF2B5EF4-FFF2-40B4-BE49-F238E27FC236}">
              <a16:creationId xmlns:a16="http://schemas.microsoft.com/office/drawing/2014/main" id="{28A416A3-A917-4EEC-8386-8BDDF00135E3}"/>
            </a:ext>
          </a:extLst>
        </xdr:cNvPr>
        <xdr:cNvSpPr txBox="1"/>
      </xdr:nvSpPr>
      <xdr:spPr>
        <a:xfrm>
          <a:off x="1816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17253</xdr:rowOff>
    </xdr:from>
    <xdr:ext cx="405111" cy="259045"/>
    <xdr:sp macro="" textlink="">
      <xdr:nvSpPr>
        <xdr:cNvPr id="306" name="n_4aveValue【公営住宅】&#10;有形固定資産減価償却率">
          <a:extLst>
            <a:ext uri="{FF2B5EF4-FFF2-40B4-BE49-F238E27FC236}">
              <a16:creationId xmlns:a16="http://schemas.microsoft.com/office/drawing/2014/main" id="{E75F7C08-FA8A-497C-8FF8-55D770A88463}"/>
            </a:ext>
          </a:extLst>
        </xdr:cNvPr>
        <xdr:cNvSpPr txBox="1"/>
      </xdr:nvSpPr>
      <xdr:spPr>
        <a:xfrm>
          <a:off x="927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142076</xdr:rowOff>
    </xdr:from>
    <xdr:ext cx="405111" cy="259045"/>
    <xdr:sp macro="" textlink="">
      <xdr:nvSpPr>
        <xdr:cNvPr id="307" name="n_1mainValue【公営住宅】&#10;有形固定資産減価償却率">
          <a:extLst>
            <a:ext uri="{FF2B5EF4-FFF2-40B4-BE49-F238E27FC236}">
              <a16:creationId xmlns:a16="http://schemas.microsoft.com/office/drawing/2014/main" id="{74F816CE-E311-4870-85F6-9A5684875217}"/>
            </a:ext>
          </a:extLst>
        </xdr:cNvPr>
        <xdr:cNvSpPr txBox="1"/>
      </xdr:nvSpPr>
      <xdr:spPr>
        <a:xfrm>
          <a:off x="3582044" y="1454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127379</xdr:rowOff>
    </xdr:from>
    <xdr:ext cx="405111" cy="259045"/>
    <xdr:sp macro="" textlink="">
      <xdr:nvSpPr>
        <xdr:cNvPr id="308" name="n_2mainValue【公営住宅】&#10;有形固定資産減価償却率">
          <a:extLst>
            <a:ext uri="{FF2B5EF4-FFF2-40B4-BE49-F238E27FC236}">
              <a16:creationId xmlns:a16="http://schemas.microsoft.com/office/drawing/2014/main" id="{712B7D9D-36B0-431D-B3FB-27366D42364E}"/>
            </a:ext>
          </a:extLst>
        </xdr:cNvPr>
        <xdr:cNvSpPr txBox="1"/>
      </xdr:nvSpPr>
      <xdr:spPr>
        <a:xfrm>
          <a:off x="2705744"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115225</xdr:rowOff>
    </xdr:from>
    <xdr:ext cx="405111" cy="259045"/>
    <xdr:sp macro="" textlink="">
      <xdr:nvSpPr>
        <xdr:cNvPr id="309" name="n_3mainValue【公営住宅】&#10;有形固定資産減価償却率">
          <a:extLst>
            <a:ext uri="{FF2B5EF4-FFF2-40B4-BE49-F238E27FC236}">
              <a16:creationId xmlns:a16="http://schemas.microsoft.com/office/drawing/2014/main" id="{4EFB971B-A196-4AEA-BF98-D5E328F1F393}"/>
            </a:ext>
          </a:extLst>
        </xdr:cNvPr>
        <xdr:cNvSpPr txBox="1"/>
      </xdr:nvSpPr>
      <xdr:spPr>
        <a:xfrm>
          <a:off x="1816744" y="1400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a:extLst>
            <a:ext uri="{FF2B5EF4-FFF2-40B4-BE49-F238E27FC236}">
              <a16:creationId xmlns:a16="http://schemas.microsoft.com/office/drawing/2014/main" id="{CE860549-20B8-45FF-B74F-F5B631C3B80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a:extLst>
            <a:ext uri="{FF2B5EF4-FFF2-40B4-BE49-F238E27FC236}">
              <a16:creationId xmlns:a16="http://schemas.microsoft.com/office/drawing/2014/main" id="{5AE3E701-667C-43BD-B0F5-517363EC43D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a:extLst>
            <a:ext uri="{FF2B5EF4-FFF2-40B4-BE49-F238E27FC236}">
              <a16:creationId xmlns:a16="http://schemas.microsoft.com/office/drawing/2014/main" id="{E09A1B29-6AF8-488F-9005-A43CD5B7A64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a:extLst>
            <a:ext uri="{FF2B5EF4-FFF2-40B4-BE49-F238E27FC236}">
              <a16:creationId xmlns:a16="http://schemas.microsoft.com/office/drawing/2014/main" id="{3105943D-05EC-4587-9990-F70535DF931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a:extLst>
            <a:ext uri="{FF2B5EF4-FFF2-40B4-BE49-F238E27FC236}">
              <a16:creationId xmlns:a16="http://schemas.microsoft.com/office/drawing/2014/main" id="{045517D3-B15F-460E-BB3E-7D69D15337E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a:extLst>
            <a:ext uri="{FF2B5EF4-FFF2-40B4-BE49-F238E27FC236}">
              <a16:creationId xmlns:a16="http://schemas.microsoft.com/office/drawing/2014/main" id="{32F0C1AF-B797-4223-BCA1-3A1581968AE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a:extLst>
            <a:ext uri="{FF2B5EF4-FFF2-40B4-BE49-F238E27FC236}">
              <a16:creationId xmlns:a16="http://schemas.microsoft.com/office/drawing/2014/main" id="{EDB91BB5-798F-475F-95B5-5649A785E2F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a:extLst>
            <a:ext uri="{FF2B5EF4-FFF2-40B4-BE49-F238E27FC236}">
              <a16:creationId xmlns:a16="http://schemas.microsoft.com/office/drawing/2014/main" id="{B1ED8C08-E82F-4452-B6B9-6882D466EAC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a:extLst>
            <a:ext uri="{FF2B5EF4-FFF2-40B4-BE49-F238E27FC236}">
              <a16:creationId xmlns:a16="http://schemas.microsoft.com/office/drawing/2014/main" id="{9407894B-87B8-4A7B-8D95-BB6954B7991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a:extLst>
            <a:ext uri="{FF2B5EF4-FFF2-40B4-BE49-F238E27FC236}">
              <a16:creationId xmlns:a16="http://schemas.microsoft.com/office/drawing/2014/main" id="{194459F4-885D-4721-8094-79573038709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0" name="直線コネクタ 319">
          <a:extLst>
            <a:ext uri="{FF2B5EF4-FFF2-40B4-BE49-F238E27FC236}">
              <a16:creationId xmlns:a16="http://schemas.microsoft.com/office/drawing/2014/main" id="{619002D8-7D37-4552-802D-14697B492C7D}"/>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1" name="テキスト ボックス 320">
          <a:extLst>
            <a:ext uri="{FF2B5EF4-FFF2-40B4-BE49-F238E27FC236}">
              <a16:creationId xmlns:a16="http://schemas.microsoft.com/office/drawing/2014/main" id="{9A226CC2-25B9-4039-A3EB-F208E90A8651}"/>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ECB0AC62-D3DB-412A-9DE9-31A0BD908C9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a:extLst>
            <a:ext uri="{FF2B5EF4-FFF2-40B4-BE49-F238E27FC236}">
              <a16:creationId xmlns:a16="http://schemas.microsoft.com/office/drawing/2014/main" id="{6CA9128E-B541-44EE-AC6D-D16A47CEA9C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4" name="直線コネクタ 323">
          <a:extLst>
            <a:ext uri="{FF2B5EF4-FFF2-40B4-BE49-F238E27FC236}">
              <a16:creationId xmlns:a16="http://schemas.microsoft.com/office/drawing/2014/main" id="{94B128B2-4788-4C5B-A5E3-D94173ED8CA8}"/>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5" name="テキスト ボックス 324">
          <a:extLst>
            <a:ext uri="{FF2B5EF4-FFF2-40B4-BE49-F238E27FC236}">
              <a16:creationId xmlns:a16="http://schemas.microsoft.com/office/drawing/2014/main" id="{93A06D78-752D-4E22-9CCD-851E757C9123}"/>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a:extLst>
            <a:ext uri="{FF2B5EF4-FFF2-40B4-BE49-F238E27FC236}">
              <a16:creationId xmlns:a16="http://schemas.microsoft.com/office/drawing/2014/main" id="{42B99B6A-AF59-4767-8881-BFB5C53038F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7" name="テキスト ボックス 326">
          <a:extLst>
            <a:ext uri="{FF2B5EF4-FFF2-40B4-BE49-F238E27FC236}">
              <a16:creationId xmlns:a16="http://schemas.microsoft.com/office/drawing/2014/main" id="{8BA8F2BC-4D0F-47D7-A1DD-1B4FBC335A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a:extLst>
            <a:ext uri="{FF2B5EF4-FFF2-40B4-BE49-F238E27FC236}">
              <a16:creationId xmlns:a16="http://schemas.microsoft.com/office/drawing/2014/main" id="{0D95C14D-6FE3-4D3E-A38B-E21AF69D051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29" name="直線コネクタ 328">
          <a:extLst>
            <a:ext uri="{FF2B5EF4-FFF2-40B4-BE49-F238E27FC236}">
              <a16:creationId xmlns:a16="http://schemas.microsoft.com/office/drawing/2014/main" id="{DAB9F857-F8E5-4CE0-9AEB-268970F4BA15}"/>
            </a:ext>
          </a:extLst>
        </xdr:cNvPr>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30" name="【公営住宅】&#10;一人当たり面積最小値テキスト">
          <a:extLst>
            <a:ext uri="{FF2B5EF4-FFF2-40B4-BE49-F238E27FC236}">
              <a16:creationId xmlns:a16="http://schemas.microsoft.com/office/drawing/2014/main" id="{66C762DF-1935-4B3E-A895-9DBAB4D31084}"/>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31" name="直線コネクタ 330">
          <a:extLst>
            <a:ext uri="{FF2B5EF4-FFF2-40B4-BE49-F238E27FC236}">
              <a16:creationId xmlns:a16="http://schemas.microsoft.com/office/drawing/2014/main" id="{7E36AC05-F108-422B-8056-4B714C7DEF68}"/>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32" name="【公営住宅】&#10;一人当たり面積最大値テキスト">
          <a:extLst>
            <a:ext uri="{FF2B5EF4-FFF2-40B4-BE49-F238E27FC236}">
              <a16:creationId xmlns:a16="http://schemas.microsoft.com/office/drawing/2014/main" id="{D03AE470-68FE-4FC6-B180-D72B8ABF12A7}"/>
            </a:ext>
          </a:extLst>
        </xdr:cNvPr>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33" name="直線コネクタ 332">
          <a:extLst>
            <a:ext uri="{FF2B5EF4-FFF2-40B4-BE49-F238E27FC236}">
              <a16:creationId xmlns:a16="http://schemas.microsoft.com/office/drawing/2014/main" id="{67201572-3C3E-4513-BD22-D4A4456209B4}"/>
            </a:ext>
          </a:extLst>
        </xdr:cNvPr>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166767</xdr:rowOff>
    </xdr:from>
    <xdr:ext cx="469744" cy="259045"/>
    <xdr:sp macro="" textlink="">
      <xdr:nvSpPr>
        <xdr:cNvPr id="334" name="【公営住宅】&#10;一人当たり面積平均値テキスト">
          <a:extLst>
            <a:ext uri="{FF2B5EF4-FFF2-40B4-BE49-F238E27FC236}">
              <a16:creationId xmlns:a16="http://schemas.microsoft.com/office/drawing/2014/main" id="{AB19BB69-E0C6-4069-BB1C-497D7661DDFB}"/>
            </a:ext>
          </a:extLst>
        </xdr:cNvPr>
        <xdr:cNvSpPr txBox="1"/>
      </xdr:nvSpPr>
      <xdr:spPr>
        <a:xfrm>
          <a:off x="10515600" y="14054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35" name="フローチャート: 判断 334">
          <a:extLst>
            <a:ext uri="{FF2B5EF4-FFF2-40B4-BE49-F238E27FC236}">
              <a16:creationId xmlns:a16="http://schemas.microsoft.com/office/drawing/2014/main" id="{7BCDB557-8F20-4D34-BB81-33A54B29FDEA}"/>
            </a:ext>
          </a:extLst>
        </xdr:cNvPr>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36" name="フローチャート: 判断 335">
          <a:extLst>
            <a:ext uri="{FF2B5EF4-FFF2-40B4-BE49-F238E27FC236}">
              <a16:creationId xmlns:a16="http://schemas.microsoft.com/office/drawing/2014/main" id="{B7C71592-5C74-47B8-9270-DC4B16C3ACEC}"/>
            </a:ext>
          </a:extLst>
        </xdr:cNvPr>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37" name="フローチャート: 判断 336">
          <a:extLst>
            <a:ext uri="{FF2B5EF4-FFF2-40B4-BE49-F238E27FC236}">
              <a16:creationId xmlns:a16="http://schemas.microsoft.com/office/drawing/2014/main" id="{776E0BD2-D370-446F-BEA8-F8A3A531F645}"/>
            </a:ext>
          </a:extLst>
        </xdr:cNvPr>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38" name="フローチャート: 判断 337">
          <a:extLst>
            <a:ext uri="{FF2B5EF4-FFF2-40B4-BE49-F238E27FC236}">
              <a16:creationId xmlns:a16="http://schemas.microsoft.com/office/drawing/2014/main" id="{AF4A69F4-C1C3-4320-A2E3-1983B44901FD}"/>
            </a:ext>
          </a:extLst>
        </xdr:cNvPr>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39" name="フローチャート: 判断 338">
          <a:extLst>
            <a:ext uri="{FF2B5EF4-FFF2-40B4-BE49-F238E27FC236}">
              <a16:creationId xmlns:a16="http://schemas.microsoft.com/office/drawing/2014/main" id="{43F3F1DA-961F-43D8-B727-9717DC4247D6}"/>
            </a:ext>
          </a:extLst>
        </xdr:cNvPr>
        <xdr:cNvSpPr/>
      </xdr:nvSpPr>
      <xdr:spPr>
        <a:xfrm>
          <a:off x="69215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8A0F382B-6BC4-4137-BA64-45B84FE41DA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3C3B3647-3783-45B4-A24A-97316073F36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59BB89F5-B8C0-4A39-A031-A95848D4D6D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A5A56A7-2E5C-425B-9486-092C8A4A879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467EF9AB-5759-4AA7-A5A8-F4026379F5E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163894</xdr:rowOff>
    </xdr:from>
    <xdr:to>
      <xdr:col>55</xdr:col>
      <xdr:colOff>50800</xdr:colOff>
      <xdr:row>83</xdr:row>
      <xdr:rowOff>94044</xdr:rowOff>
    </xdr:to>
    <xdr:sp macro="" textlink="">
      <xdr:nvSpPr>
        <xdr:cNvPr id="345" name="楕円 344">
          <a:extLst>
            <a:ext uri="{FF2B5EF4-FFF2-40B4-BE49-F238E27FC236}">
              <a16:creationId xmlns:a16="http://schemas.microsoft.com/office/drawing/2014/main" id="{A766E28D-331A-4B77-B2DF-0D9B5A94FD29}"/>
            </a:ext>
          </a:extLst>
        </xdr:cNvPr>
        <xdr:cNvSpPr/>
      </xdr:nvSpPr>
      <xdr:spPr>
        <a:xfrm>
          <a:off x="10426700" y="1422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142321</xdr:rowOff>
    </xdr:from>
    <xdr:ext cx="469744" cy="259045"/>
    <xdr:sp macro="" textlink="">
      <xdr:nvSpPr>
        <xdr:cNvPr id="346" name="【公営住宅】&#10;一人当たり面積該当値テキスト">
          <a:extLst>
            <a:ext uri="{FF2B5EF4-FFF2-40B4-BE49-F238E27FC236}">
              <a16:creationId xmlns:a16="http://schemas.microsoft.com/office/drawing/2014/main" id="{BED47F48-0256-4005-B449-3448C8F57E7D}"/>
            </a:ext>
          </a:extLst>
        </xdr:cNvPr>
        <xdr:cNvSpPr txBox="1"/>
      </xdr:nvSpPr>
      <xdr:spPr>
        <a:xfrm>
          <a:off x="10515600" y="14201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169038</xdr:rowOff>
    </xdr:from>
    <xdr:to>
      <xdr:col>50</xdr:col>
      <xdr:colOff>165100</xdr:colOff>
      <xdr:row>83</xdr:row>
      <xdr:rowOff>99188</xdr:rowOff>
    </xdr:to>
    <xdr:sp macro="" textlink="">
      <xdr:nvSpPr>
        <xdr:cNvPr id="347" name="楕円 346">
          <a:extLst>
            <a:ext uri="{FF2B5EF4-FFF2-40B4-BE49-F238E27FC236}">
              <a16:creationId xmlns:a16="http://schemas.microsoft.com/office/drawing/2014/main" id="{0DDD7571-6329-4F95-A4CC-09EF14493CEB}"/>
            </a:ext>
          </a:extLst>
        </xdr:cNvPr>
        <xdr:cNvSpPr/>
      </xdr:nvSpPr>
      <xdr:spPr>
        <a:xfrm>
          <a:off x="9588500" y="1422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43244</xdr:rowOff>
    </xdr:from>
    <xdr:to>
      <xdr:col>55</xdr:col>
      <xdr:colOff>0</xdr:colOff>
      <xdr:row>83</xdr:row>
      <xdr:rowOff>48388</xdr:rowOff>
    </xdr:to>
    <xdr:cxnSp macro="">
      <xdr:nvCxnSpPr>
        <xdr:cNvPr id="348" name="直線コネクタ 347">
          <a:extLst>
            <a:ext uri="{FF2B5EF4-FFF2-40B4-BE49-F238E27FC236}">
              <a16:creationId xmlns:a16="http://schemas.microsoft.com/office/drawing/2014/main" id="{70D6662C-3B2F-4D5A-8E85-4EC6CF9D1A75}"/>
            </a:ext>
          </a:extLst>
        </xdr:cNvPr>
        <xdr:cNvCxnSpPr/>
      </xdr:nvCxnSpPr>
      <xdr:spPr>
        <a:xfrm flipV="1">
          <a:off x="9639300" y="14273594"/>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3302</xdr:rowOff>
    </xdr:from>
    <xdr:to>
      <xdr:col>46</xdr:col>
      <xdr:colOff>38100</xdr:colOff>
      <xdr:row>83</xdr:row>
      <xdr:rowOff>104902</xdr:rowOff>
    </xdr:to>
    <xdr:sp macro="" textlink="">
      <xdr:nvSpPr>
        <xdr:cNvPr id="349" name="楕円 348">
          <a:extLst>
            <a:ext uri="{FF2B5EF4-FFF2-40B4-BE49-F238E27FC236}">
              <a16:creationId xmlns:a16="http://schemas.microsoft.com/office/drawing/2014/main" id="{96C3B3AF-B7E9-41B0-A7B5-939E7D98A0B8}"/>
            </a:ext>
          </a:extLst>
        </xdr:cNvPr>
        <xdr:cNvSpPr/>
      </xdr:nvSpPr>
      <xdr:spPr>
        <a:xfrm>
          <a:off x="8699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48388</xdr:rowOff>
    </xdr:from>
    <xdr:to>
      <xdr:col>50</xdr:col>
      <xdr:colOff>114300</xdr:colOff>
      <xdr:row>83</xdr:row>
      <xdr:rowOff>54102</xdr:rowOff>
    </xdr:to>
    <xdr:cxnSp macro="">
      <xdr:nvCxnSpPr>
        <xdr:cNvPr id="350" name="直線コネクタ 349">
          <a:extLst>
            <a:ext uri="{FF2B5EF4-FFF2-40B4-BE49-F238E27FC236}">
              <a16:creationId xmlns:a16="http://schemas.microsoft.com/office/drawing/2014/main" id="{C4911E8E-F2E1-4085-B1A7-2A04EEDA40B6}"/>
            </a:ext>
          </a:extLst>
        </xdr:cNvPr>
        <xdr:cNvCxnSpPr/>
      </xdr:nvCxnSpPr>
      <xdr:spPr>
        <a:xfrm flipV="1">
          <a:off x="8750300" y="14278738"/>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7874</xdr:rowOff>
    </xdr:from>
    <xdr:to>
      <xdr:col>41</xdr:col>
      <xdr:colOff>101600</xdr:colOff>
      <xdr:row>83</xdr:row>
      <xdr:rowOff>109474</xdr:rowOff>
    </xdr:to>
    <xdr:sp macro="" textlink="">
      <xdr:nvSpPr>
        <xdr:cNvPr id="351" name="楕円 350">
          <a:extLst>
            <a:ext uri="{FF2B5EF4-FFF2-40B4-BE49-F238E27FC236}">
              <a16:creationId xmlns:a16="http://schemas.microsoft.com/office/drawing/2014/main" id="{05B4D159-05E5-43C3-B742-04F090324AA8}"/>
            </a:ext>
          </a:extLst>
        </xdr:cNvPr>
        <xdr:cNvSpPr/>
      </xdr:nvSpPr>
      <xdr:spPr>
        <a:xfrm>
          <a:off x="78105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54102</xdr:rowOff>
    </xdr:from>
    <xdr:to>
      <xdr:col>45</xdr:col>
      <xdr:colOff>177800</xdr:colOff>
      <xdr:row>83</xdr:row>
      <xdr:rowOff>58674</xdr:rowOff>
    </xdr:to>
    <xdr:cxnSp macro="">
      <xdr:nvCxnSpPr>
        <xdr:cNvPr id="352" name="直線コネクタ 351">
          <a:extLst>
            <a:ext uri="{FF2B5EF4-FFF2-40B4-BE49-F238E27FC236}">
              <a16:creationId xmlns:a16="http://schemas.microsoft.com/office/drawing/2014/main" id="{32128251-204B-46D6-BE01-8AF66FFE1A2B}"/>
            </a:ext>
          </a:extLst>
        </xdr:cNvPr>
        <xdr:cNvCxnSpPr/>
      </xdr:nvCxnSpPr>
      <xdr:spPr>
        <a:xfrm flipV="1">
          <a:off x="7861300" y="142844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81996</xdr:rowOff>
    </xdr:from>
    <xdr:ext cx="469744" cy="259045"/>
    <xdr:sp macro="" textlink="">
      <xdr:nvSpPr>
        <xdr:cNvPr id="353" name="n_1aveValue【公営住宅】&#10;一人当たり面積">
          <a:extLst>
            <a:ext uri="{FF2B5EF4-FFF2-40B4-BE49-F238E27FC236}">
              <a16:creationId xmlns:a16="http://schemas.microsoft.com/office/drawing/2014/main" id="{4ACE76CC-E9C4-4BB0-BCAA-51083100852F}"/>
            </a:ext>
          </a:extLst>
        </xdr:cNvPr>
        <xdr:cNvSpPr txBox="1"/>
      </xdr:nvSpPr>
      <xdr:spPr>
        <a:xfrm>
          <a:off x="93917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71138</xdr:rowOff>
    </xdr:from>
    <xdr:ext cx="469744" cy="259045"/>
    <xdr:sp macro="" textlink="">
      <xdr:nvSpPr>
        <xdr:cNvPr id="354" name="n_2aveValue【公営住宅】&#10;一人当たり面積">
          <a:extLst>
            <a:ext uri="{FF2B5EF4-FFF2-40B4-BE49-F238E27FC236}">
              <a16:creationId xmlns:a16="http://schemas.microsoft.com/office/drawing/2014/main" id="{1A08EDE9-6792-430B-932F-B4FD5272834B}"/>
            </a:ext>
          </a:extLst>
        </xdr:cNvPr>
        <xdr:cNvSpPr txBox="1"/>
      </xdr:nvSpPr>
      <xdr:spPr>
        <a:xfrm>
          <a:off x="8515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104855</xdr:rowOff>
    </xdr:from>
    <xdr:ext cx="469744" cy="259045"/>
    <xdr:sp macro="" textlink="">
      <xdr:nvSpPr>
        <xdr:cNvPr id="355" name="n_3aveValue【公営住宅】&#10;一人当たり面積">
          <a:extLst>
            <a:ext uri="{FF2B5EF4-FFF2-40B4-BE49-F238E27FC236}">
              <a16:creationId xmlns:a16="http://schemas.microsoft.com/office/drawing/2014/main" id="{29163C4D-3050-4713-801F-17FE0164564F}"/>
            </a:ext>
          </a:extLst>
        </xdr:cNvPr>
        <xdr:cNvSpPr txBox="1"/>
      </xdr:nvSpPr>
      <xdr:spPr>
        <a:xfrm>
          <a:off x="7626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126573</xdr:rowOff>
    </xdr:from>
    <xdr:ext cx="469744" cy="259045"/>
    <xdr:sp macro="" textlink="">
      <xdr:nvSpPr>
        <xdr:cNvPr id="356" name="n_4aveValue【公営住宅】&#10;一人当たり面積">
          <a:extLst>
            <a:ext uri="{FF2B5EF4-FFF2-40B4-BE49-F238E27FC236}">
              <a16:creationId xmlns:a16="http://schemas.microsoft.com/office/drawing/2014/main" id="{921ED200-D168-4985-82D7-FD9F5ACB7EC5}"/>
            </a:ext>
          </a:extLst>
        </xdr:cNvPr>
        <xdr:cNvSpPr txBox="1"/>
      </xdr:nvSpPr>
      <xdr:spPr>
        <a:xfrm>
          <a:off x="6737427" y="1401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90315</xdr:rowOff>
    </xdr:from>
    <xdr:ext cx="469744" cy="259045"/>
    <xdr:sp macro="" textlink="">
      <xdr:nvSpPr>
        <xdr:cNvPr id="357" name="n_1mainValue【公営住宅】&#10;一人当たり面積">
          <a:extLst>
            <a:ext uri="{FF2B5EF4-FFF2-40B4-BE49-F238E27FC236}">
              <a16:creationId xmlns:a16="http://schemas.microsoft.com/office/drawing/2014/main" id="{5C282E48-23EA-4A8E-BD22-A19318E50071}"/>
            </a:ext>
          </a:extLst>
        </xdr:cNvPr>
        <xdr:cNvSpPr txBox="1"/>
      </xdr:nvSpPr>
      <xdr:spPr>
        <a:xfrm>
          <a:off x="9391727" y="1432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96029</xdr:rowOff>
    </xdr:from>
    <xdr:ext cx="469744" cy="259045"/>
    <xdr:sp macro="" textlink="">
      <xdr:nvSpPr>
        <xdr:cNvPr id="358" name="n_2mainValue【公営住宅】&#10;一人当たり面積">
          <a:extLst>
            <a:ext uri="{FF2B5EF4-FFF2-40B4-BE49-F238E27FC236}">
              <a16:creationId xmlns:a16="http://schemas.microsoft.com/office/drawing/2014/main" id="{BE7BE8C4-CFBB-4C14-89EF-A17FBD905A74}"/>
            </a:ext>
          </a:extLst>
        </xdr:cNvPr>
        <xdr:cNvSpPr txBox="1"/>
      </xdr:nvSpPr>
      <xdr:spPr>
        <a:xfrm>
          <a:off x="8515427" y="1432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100601</xdr:rowOff>
    </xdr:from>
    <xdr:ext cx="469744" cy="259045"/>
    <xdr:sp macro="" textlink="">
      <xdr:nvSpPr>
        <xdr:cNvPr id="359" name="n_3mainValue【公営住宅】&#10;一人当たり面積">
          <a:extLst>
            <a:ext uri="{FF2B5EF4-FFF2-40B4-BE49-F238E27FC236}">
              <a16:creationId xmlns:a16="http://schemas.microsoft.com/office/drawing/2014/main" id="{47CC66E6-EA69-4017-887D-9EBF35939291}"/>
            </a:ext>
          </a:extLst>
        </xdr:cNvPr>
        <xdr:cNvSpPr txBox="1"/>
      </xdr:nvSpPr>
      <xdr:spPr>
        <a:xfrm>
          <a:off x="7626427" y="1433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a:extLst>
            <a:ext uri="{FF2B5EF4-FFF2-40B4-BE49-F238E27FC236}">
              <a16:creationId xmlns:a16="http://schemas.microsoft.com/office/drawing/2014/main" id="{9EBE5CA2-5029-4F7A-ABF7-3CC95B0AF06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a:extLst>
            <a:ext uri="{FF2B5EF4-FFF2-40B4-BE49-F238E27FC236}">
              <a16:creationId xmlns:a16="http://schemas.microsoft.com/office/drawing/2014/main" id="{F9148959-EE49-43B5-BA95-53AF10D438E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a:extLst>
            <a:ext uri="{FF2B5EF4-FFF2-40B4-BE49-F238E27FC236}">
              <a16:creationId xmlns:a16="http://schemas.microsoft.com/office/drawing/2014/main" id="{CF2EAB2E-130C-4ED2-AFB4-35E29E5F161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a:extLst>
            <a:ext uri="{FF2B5EF4-FFF2-40B4-BE49-F238E27FC236}">
              <a16:creationId xmlns:a16="http://schemas.microsoft.com/office/drawing/2014/main" id="{B62C67E3-4FB6-4262-AD10-627369A0FA9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a:extLst>
            <a:ext uri="{FF2B5EF4-FFF2-40B4-BE49-F238E27FC236}">
              <a16:creationId xmlns:a16="http://schemas.microsoft.com/office/drawing/2014/main" id="{68F2E0FC-47DD-472E-AD6C-8D6D18BEEBE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a:extLst>
            <a:ext uri="{FF2B5EF4-FFF2-40B4-BE49-F238E27FC236}">
              <a16:creationId xmlns:a16="http://schemas.microsoft.com/office/drawing/2014/main" id="{A7CBFFA6-D1A0-4A20-8A93-775BAE59B5E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a:extLst>
            <a:ext uri="{FF2B5EF4-FFF2-40B4-BE49-F238E27FC236}">
              <a16:creationId xmlns:a16="http://schemas.microsoft.com/office/drawing/2014/main" id="{2E144BB3-1020-4DBF-80C7-3610B462932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a:extLst>
            <a:ext uri="{FF2B5EF4-FFF2-40B4-BE49-F238E27FC236}">
              <a16:creationId xmlns:a16="http://schemas.microsoft.com/office/drawing/2014/main" id="{612C510B-220C-4C05-A5E6-DAEF453C439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8" name="テキスト ボックス 367">
          <a:extLst>
            <a:ext uri="{FF2B5EF4-FFF2-40B4-BE49-F238E27FC236}">
              <a16:creationId xmlns:a16="http://schemas.microsoft.com/office/drawing/2014/main" id="{15A8565A-FD8F-4732-BF50-222CFF8D238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9" name="直線コネクタ 368">
          <a:extLst>
            <a:ext uri="{FF2B5EF4-FFF2-40B4-BE49-F238E27FC236}">
              <a16:creationId xmlns:a16="http://schemas.microsoft.com/office/drawing/2014/main" id="{0C1D04AB-0D59-4E48-9DAF-0F3EA95257E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0" name="テキスト ボックス 369">
          <a:extLst>
            <a:ext uri="{FF2B5EF4-FFF2-40B4-BE49-F238E27FC236}">
              <a16:creationId xmlns:a16="http://schemas.microsoft.com/office/drawing/2014/main" id="{84E5B1C4-4069-4681-91E5-C0E046F092D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1" name="直線コネクタ 370">
          <a:extLst>
            <a:ext uri="{FF2B5EF4-FFF2-40B4-BE49-F238E27FC236}">
              <a16:creationId xmlns:a16="http://schemas.microsoft.com/office/drawing/2014/main" id="{77EF5089-DDF2-478E-81AE-85106CA8E98A}"/>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2" name="テキスト ボックス 371">
          <a:extLst>
            <a:ext uri="{FF2B5EF4-FFF2-40B4-BE49-F238E27FC236}">
              <a16:creationId xmlns:a16="http://schemas.microsoft.com/office/drawing/2014/main" id="{3847589F-E475-44C1-9E07-E30CC532F55E}"/>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3" name="直線コネクタ 372">
          <a:extLst>
            <a:ext uri="{FF2B5EF4-FFF2-40B4-BE49-F238E27FC236}">
              <a16:creationId xmlns:a16="http://schemas.microsoft.com/office/drawing/2014/main" id="{C2A89821-CC3E-4BD8-8256-AADFF931BCB8}"/>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4" name="テキスト ボックス 373">
          <a:extLst>
            <a:ext uri="{FF2B5EF4-FFF2-40B4-BE49-F238E27FC236}">
              <a16:creationId xmlns:a16="http://schemas.microsoft.com/office/drawing/2014/main" id="{50C58C91-39B9-4171-BE3E-8D65540417A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5" name="直線コネクタ 374">
          <a:extLst>
            <a:ext uri="{FF2B5EF4-FFF2-40B4-BE49-F238E27FC236}">
              <a16:creationId xmlns:a16="http://schemas.microsoft.com/office/drawing/2014/main" id="{185F5234-78A0-4691-B69F-ECFC9FC34BD7}"/>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6" name="テキスト ボックス 375">
          <a:extLst>
            <a:ext uri="{FF2B5EF4-FFF2-40B4-BE49-F238E27FC236}">
              <a16:creationId xmlns:a16="http://schemas.microsoft.com/office/drawing/2014/main" id="{AA161AFB-DECD-4AB7-8AA4-28DB9ADB5674}"/>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7" name="直線コネクタ 376">
          <a:extLst>
            <a:ext uri="{FF2B5EF4-FFF2-40B4-BE49-F238E27FC236}">
              <a16:creationId xmlns:a16="http://schemas.microsoft.com/office/drawing/2014/main" id="{62F3A7BB-1D98-4516-B1EA-F87596127F0D}"/>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8" name="テキスト ボックス 377">
          <a:extLst>
            <a:ext uri="{FF2B5EF4-FFF2-40B4-BE49-F238E27FC236}">
              <a16:creationId xmlns:a16="http://schemas.microsoft.com/office/drawing/2014/main" id="{D02927CF-C43F-4A47-B7F5-8A6E473D4AED}"/>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9" name="直線コネクタ 378">
          <a:extLst>
            <a:ext uri="{FF2B5EF4-FFF2-40B4-BE49-F238E27FC236}">
              <a16:creationId xmlns:a16="http://schemas.microsoft.com/office/drawing/2014/main" id="{751633C4-B223-493B-9018-E436F6538E9F}"/>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0" name="テキスト ボックス 379">
          <a:extLst>
            <a:ext uri="{FF2B5EF4-FFF2-40B4-BE49-F238E27FC236}">
              <a16:creationId xmlns:a16="http://schemas.microsoft.com/office/drawing/2014/main" id="{1768F54A-0CE0-4D69-9712-1A111D00F969}"/>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1" name="直線コネクタ 380">
          <a:extLst>
            <a:ext uri="{FF2B5EF4-FFF2-40B4-BE49-F238E27FC236}">
              <a16:creationId xmlns:a16="http://schemas.microsoft.com/office/drawing/2014/main" id="{82FB22C4-3E3D-418D-9E0A-41F5EAD60F4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2" name="テキスト ボックス 381">
          <a:extLst>
            <a:ext uri="{FF2B5EF4-FFF2-40B4-BE49-F238E27FC236}">
              <a16:creationId xmlns:a16="http://schemas.microsoft.com/office/drawing/2014/main" id="{4606B7C6-09A1-4B03-82FA-87AF2FAC9A8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3" name="【港湾・漁港】&#10;有形固定資産減価償却率グラフ枠">
          <a:extLst>
            <a:ext uri="{FF2B5EF4-FFF2-40B4-BE49-F238E27FC236}">
              <a16:creationId xmlns:a16="http://schemas.microsoft.com/office/drawing/2014/main" id="{4938EA10-9467-416A-8F0B-B17F5E97DA9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55245</xdr:rowOff>
    </xdr:from>
    <xdr:to>
      <xdr:col>24</xdr:col>
      <xdr:colOff>62865</xdr:colOff>
      <xdr:row>107</xdr:row>
      <xdr:rowOff>152400</xdr:rowOff>
    </xdr:to>
    <xdr:cxnSp macro="">
      <xdr:nvCxnSpPr>
        <xdr:cNvPr id="384" name="直線コネクタ 383">
          <a:extLst>
            <a:ext uri="{FF2B5EF4-FFF2-40B4-BE49-F238E27FC236}">
              <a16:creationId xmlns:a16="http://schemas.microsoft.com/office/drawing/2014/main" id="{12B76F8E-13A7-4454-B3EA-5B806D2B8796}"/>
            </a:ext>
          </a:extLst>
        </xdr:cNvPr>
        <xdr:cNvCxnSpPr/>
      </xdr:nvCxnSpPr>
      <xdr:spPr>
        <a:xfrm flipV="1">
          <a:off x="4634865" y="17200245"/>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156227</xdr:rowOff>
    </xdr:from>
    <xdr:ext cx="405111" cy="259045"/>
    <xdr:sp macro="" textlink="">
      <xdr:nvSpPr>
        <xdr:cNvPr id="385" name="【港湾・漁港】&#10;有形固定資産減価償却率最小値テキスト">
          <a:extLst>
            <a:ext uri="{FF2B5EF4-FFF2-40B4-BE49-F238E27FC236}">
              <a16:creationId xmlns:a16="http://schemas.microsoft.com/office/drawing/2014/main" id="{A4E22D9D-08BE-4F5B-97EC-C2B5A2DD9B3D}"/>
            </a:ext>
          </a:extLst>
        </xdr:cNvPr>
        <xdr:cNvSpPr txBox="1"/>
      </xdr:nvSpPr>
      <xdr:spPr>
        <a:xfrm>
          <a:off x="4673600"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152400</xdr:rowOff>
    </xdr:from>
    <xdr:to>
      <xdr:col>24</xdr:col>
      <xdr:colOff>152400</xdr:colOff>
      <xdr:row>107</xdr:row>
      <xdr:rowOff>152400</xdr:rowOff>
    </xdr:to>
    <xdr:cxnSp macro="">
      <xdr:nvCxnSpPr>
        <xdr:cNvPr id="386" name="直線コネクタ 385">
          <a:extLst>
            <a:ext uri="{FF2B5EF4-FFF2-40B4-BE49-F238E27FC236}">
              <a16:creationId xmlns:a16="http://schemas.microsoft.com/office/drawing/2014/main" id="{CB44C063-FDD9-4FB4-B932-1CAC19362EC1}"/>
            </a:ext>
          </a:extLst>
        </xdr:cNvPr>
        <xdr:cNvCxnSpPr/>
      </xdr:nvCxnSpPr>
      <xdr:spPr>
        <a:xfrm>
          <a:off x="4546600" y="1849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1922</xdr:rowOff>
    </xdr:from>
    <xdr:ext cx="405111" cy="259045"/>
    <xdr:sp macro="" textlink="">
      <xdr:nvSpPr>
        <xdr:cNvPr id="387" name="【港湾・漁港】&#10;有形固定資産減価償却率最大値テキスト">
          <a:extLst>
            <a:ext uri="{FF2B5EF4-FFF2-40B4-BE49-F238E27FC236}">
              <a16:creationId xmlns:a16="http://schemas.microsoft.com/office/drawing/2014/main" id="{2C9D3C88-E67F-42D5-AD97-E331F01AFF1C}"/>
            </a:ext>
          </a:extLst>
        </xdr:cNvPr>
        <xdr:cNvSpPr txBox="1"/>
      </xdr:nvSpPr>
      <xdr:spPr>
        <a:xfrm>
          <a:off x="4673600" y="1697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55245</xdr:rowOff>
    </xdr:from>
    <xdr:to>
      <xdr:col>24</xdr:col>
      <xdr:colOff>152400</xdr:colOff>
      <xdr:row>100</xdr:row>
      <xdr:rowOff>55245</xdr:rowOff>
    </xdr:to>
    <xdr:cxnSp macro="">
      <xdr:nvCxnSpPr>
        <xdr:cNvPr id="388" name="直線コネクタ 387">
          <a:extLst>
            <a:ext uri="{FF2B5EF4-FFF2-40B4-BE49-F238E27FC236}">
              <a16:creationId xmlns:a16="http://schemas.microsoft.com/office/drawing/2014/main" id="{EFC37EE5-6AAD-40F6-A96A-019056862134}"/>
            </a:ext>
          </a:extLst>
        </xdr:cNvPr>
        <xdr:cNvCxnSpPr/>
      </xdr:nvCxnSpPr>
      <xdr:spPr>
        <a:xfrm>
          <a:off x="4546600" y="1720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389" name="【港湾・漁港】&#10;有形固定資産減価償却率平均値テキスト">
          <a:extLst>
            <a:ext uri="{FF2B5EF4-FFF2-40B4-BE49-F238E27FC236}">
              <a16:creationId xmlns:a16="http://schemas.microsoft.com/office/drawing/2014/main" id="{7ABFCDB8-A91E-45C2-8AC9-E4B7DA0901C1}"/>
            </a:ext>
          </a:extLst>
        </xdr:cNvPr>
        <xdr:cNvSpPr txBox="1"/>
      </xdr:nvSpPr>
      <xdr:spPr>
        <a:xfrm>
          <a:off x="4673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90" name="フローチャート: 判断 389">
          <a:extLst>
            <a:ext uri="{FF2B5EF4-FFF2-40B4-BE49-F238E27FC236}">
              <a16:creationId xmlns:a16="http://schemas.microsoft.com/office/drawing/2014/main" id="{CD19F71F-67FC-4466-8083-054E5CE5491F}"/>
            </a:ext>
          </a:extLst>
        </xdr:cNvPr>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10161</xdr:rowOff>
    </xdr:from>
    <xdr:to>
      <xdr:col>20</xdr:col>
      <xdr:colOff>38100</xdr:colOff>
      <xdr:row>104</xdr:row>
      <xdr:rowOff>111761</xdr:rowOff>
    </xdr:to>
    <xdr:sp macro="" textlink="">
      <xdr:nvSpPr>
        <xdr:cNvPr id="391" name="フローチャート: 判断 390">
          <a:extLst>
            <a:ext uri="{FF2B5EF4-FFF2-40B4-BE49-F238E27FC236}">
              <a16:creationId xmlns:a16="http://schemas.microsoft.com/office/drawing/2014/main" id="{AEC7955B-26A5-4A81-B4B3-53E122B66458}"/>
            </a:ext>
          </a:extLst>
        </xdr:cNvPr>
        <xdr:cNvSpPr/>
      </xdr:nvSpPr>
      <xdr:spPr>
        <a:xfrm>
          <a:off x="3746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164464</xdr:rowOff>
    </xdr:from>
    <xdr:to>
      <xdr:col>15</xdr:col>
      <xdr:colOff>101600</xdr:colOff>
      <xdr:row>104</xdr:row>
      <xdr:rowOff>94614</xdr:rowOff>
    </xdr:to>
    <xdr:sp macro="" textlink="">
      <xdr:nvSpPr>
        <xdr:cNvPr id="392" name="フローチャート: 判断 391">
          <a:extLst>
            <a:ext uri="{FF2B5EF4-FFF2-40B4-BE49-F238E27FC236}">
              <a16:creationId xmlns:a16="http://schemas.microsoft.com/office/drawing/2014/main" id="{E97E06ED-FEFA-4A46-909D-51D177C1AD70}"/>
            </a:ext>
          </a:extLst>
        </xdr:cNvPr>
        <xdr:cNvSpPr/>
      </xdr:nvSpPr>
      <xdr:spPr>
        <a:xfrm>
          <a:off x="2857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393" name="フローチャート: 判断 392">
          <a:extLst>
            <a:ext uri="{FF2B5EF4-FFF2-40B4-BE49-F238E27FC236}">
              <a16:creationId xmlns:a16="http://schemas.microsoft.com/office/drawing/2014/main" id="{9CB3DABE-A6EE-4B8C-B7AD-742CB7028C45}"/>
            </a:ext>
          </a:extLst>
        </xdr:cNvPr>
        <xdr:cNvSpPr/>
      </xdr:nvSpPr>
      <xdr:spPr>
        <a:xfrm>
          <a:off x="196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84455</xdr:rowOff>
    </xdr:from>
    <xdr:to>
      <xdr:col>6</xdr:col>
      <xdr:colOff>38100</xdr:colOff>
      <xdr:row>104</xdr:row>
      <xdr:rowOff>14605</xdr:rowOff>
    </xdr:to>
    <xdr:sp macro="" textlink="">
      <xdr:nvSpPr>
        <xdr:cNvPr id="394" name="フローチャート: 判断 393">
          <a:extLst>
            <a:ext uri="{FF2B5EF4-FFF2-40B4-BE49-F238E27FC236}">
              <a16:creationId xmlns:a16="http://schemas.microsoft.com/office/drawing/2014/main" id="{9BF495BE-0B18-4E16-8748-CD4AD364B89E}"/>
            </a:ext>
          </a:extLst>
        </xdr:cNvPr>
        <xdr:cNvSpPr/>
      </xdr:nvSpPr>
      <xdr:spPr>
        <a:xfrm>
          <a:off x="1079500" y="17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15D5253B-9799-4C33-BC00-792062DF2E1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B9C5618D-F63D-43CE-94E4-2CD613D4961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CB4625A5-6997-4038-B843-36C9FB0EFE1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A604763E-3A1B-4013-B7BD-AE625C3A2D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1086C8E6-0019-4248-9609-887C45F04CC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10161</xdr:rowOff>
    </xdr:from>
    <xdr:to>
      <xdr:col>24</xdr:col>
      <xdr:colOff>114300</xdr:colOff>
      <xdr:row>102</xdr:row>
      <xdr:rowOff>111761</xdr:rowOff>
    </xdr:to>
    <xdr:sp macro="" textlink="">
      <xdr:nvSpPr>
        <xdr:cNvPr id="400" name="楕円 399">
          <a:extLst>
            <a:ext uri="{FF2B5EF4-FFF2-40B4-BE49-F238E27FC236}">
              <a16:creationId xmlns:a16="http://schemas.microsoft.com/office/drawing/2014/main" id="{E2DC1B91-B68F-430C-BF9B-4610CBF7B089}"/>
            </a:ext>
          </a:extLst>
        </xdr:cNvPr>
        <xdr:cNvSpPr/>
      </xdr:nvSpPr>
      <xdr:spPr>
        <a:xfrm>
          <a:off x="4584700" y="17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33038</xdr:rowOff>
    </xdr:from>
    <xdr:ext cx="405111" cy="259045"/>
    <xdr:sp macro="" textlink="">
      <xdr:nvSpPr>
        <xdr:cNvPr id="401" name="【港湾・漁港】&#10;有形固定資産減価償却率該当値テキスト">
          <a:extLst>
            <a:ext uri="{FF2B5EF4-FFF2-40B4-BE49-F238E27FC236}">
              <a16:creationId xmlns:a16="http://schemas.microsoft.com/office/drawing/2014/main" id="{48A1D44D-719E-4D7D-886D-A825A81CB0FB}"/>
            </a:ext>
          </a:extLst>
        </xdr:cNvPr>
        <xdr:cNvSpPr txBox="1"/>
      </xdr:nvSpPr>
      <xdr:spPr>
        <a:xfrm>
          <a:off x="4673600" y="1734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147320</xdr:rowOff>
    </xdr:from>
    <xdr:to>
      <xdr:col>20</xdr:col>
      <xdr:colOff>38100</xdr:colOff>
      <xdr:row>102</xdr:row>
      <xdr:rowOff>77470</xdr:rowOff>
    </xdr:to>
    <xdr:sp macro="" textlink="">
      <xdr:nvSpPr>
        <xdr:cNvPr id="402" name="楕円 401">
          <a:extLst>
            <a:ext uri="{FF2B5EF4-FFF2-40B4-BE49-F238E27FC236}">
              <a16:creationId xmlns:a16="http://schemas.microsoft.com/office/drawing/2014/main" id="{76534B60-708A-4C57-87CC-D8667DCDC129}"/>
            </a:ext>
          </a:extLst>
        </xdr:cNvPr>
        <xdr:cNvSpPr/>
      </xdr:nvSpPr>
      <xdr:spPr>
        <a:xfrm>
          <a:off x="3746500" y="1746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26670</xdr:rowOff>
    </xdr:from>
    <xdr:to>
      <xdr:col>24</xdr:col>
      <xdr:colOff>63500</xdr:colOff>
      <xdr:row>102</xdr:row>
      <xdr:rowOff>60961</xdr:rowOff>
    </xdr:to>
    <xdr:cxnSp macro="">
      <xdr:nvCxnSpPr>
        <xdr:cNvPr id="403" name="直線コネクタ 402">
          <a:extLst>
            <a:ext uri="{FF2B5EF4-FFF2-40B4-BE49-F238E27FC236}">
              <a16:creationId xmlns:a16="http://schemas.microsoft.com/office/drawing/2014/main" id="{DD8F34DD-62FE-44B3-B921-45260050978D}"/>
            </a:ext>
          </a:extLst>
        </xdr:cNvPr>
        <xdr:cNvCxnSpPr/>
      </xdr:nvCxnSpPr>
      <xdr:spPr>
        <a:xfrm>
          <a:off x="3797300" y="175145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109220</xdr:rowOff>
    </xdr:from>
    <xdr:to>
      <xdr:col>15</xdr:col>
      <xdr:colOff>101600</xdr:colOff>
      <xdr:row>102</xdr:row>
      <xdr:rowOff>39370</xdr:rowOff>
    </xdr:to>
    <xdr:sp macro="" textlink="">
      <xdr:nvSpPr>
        <xdr:cNvPr id="404" name="楕円 403">
          <a:extLst>
            <a:ext uri="{FF2B5EF4-FFF2-40B4-BE49-F238E27FC236}">
              <a16:creationId xmlns:a16="http://schemas.microsoft.com/office/drawing/2014/main" id="{0863F22F-6878-49F1-8369-BBD6B068E9E2}"/>
            </a:ext>
          </a:extLst>
        </xdr:cNvPr>
        <xdr:cNvSpPr/>
      </xdr:nvSpPr>
      <xdr:spPr>
        <a:xfrm>
          <a:off x="2857500" y="1742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160020</xdr:rowOff>
    </xdr:from>
    <xdr:to>
      <xdr:col>19</xdr:col>
      <xdr:colOff>177800</xdr:colOff>
      <xdr:row>102</xdr:row>
      <xdr:rowOff>26670</xdr:rowOff>
    </xdr:to>
    <xdr:cxnSp macro="">
      <xdr:nvCxnSpPr>
        <xdr:cNvPr id="405" name="直線コネクタ 404">
          <a:extLst>
            <a:ext uri="{FF2B5EF4-FFF2-40B4-BE49-F238E27FC236}">
              <a16:creationId xmlns:a16="http://schemas.microsoft.com/office/drawing/2014/main" id="{E72E6096-0205-44BA-B121-C59218666387}"/>
            </a:ext>
          </a:extLst>
        </xdr:cNvPr>
        <xdr:cNvCxnSpPr/>
      </xdr:nvCxnSpPr>
      <xdr:spPr>
        <a:xfrm>
          <a:off x="2908300" y="174764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73025</xdr:rowOff>
    </xdr:from>
    <xdr:to>
      <xdr:col>10</xdr:col>
      <xdr:colOff>165100</xdr:colOff>
      <xdr:row>102</xdr:row>
      <xdr:rowOff>3175</xdr:rowOff>
    </xdr:to>
    <xdr:sp macro="" textlink="">
      <xdr:nvSpPr>
        <xdr:cNvPr id="406" name="楕円 405">
          <a:extLst>
            <a:ext uri="{FF2B5EF4-FFF2-40B4-BE49-F238E27FC236}">
              <a16:creationId xmlns:a16="http://schemas.microsoft.com/office/drawing/2014/main" id="{805925C1-63CE-4D80-86E7-53067A9788DF}"/>
            </a:ext>
          </a:extLst>
        </xdr:cNvPr>
        <xdr:cNvSpPr/>
      </xdr:nvSpPr>
      <xdr:spPr>
        <a:xfrm>
          <a:off x="1968500" y="1738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123825</xdr:rowOff>
    </xdr:from>
    <xdr:to>
      <xdr:col>15</xdr:col>
      <xdr:colOff>50800</xdr:colOff>
      <xdr:row>101</xdr:row>
      <xdr:rowOff>160020</xdr:rowOff>
    </xdr:to>
    <xdr:cxnSp macro="">
      <xdr:nvCxnSpPr>
        <xdr:cNvPr id="407" name="直線コネクタ 406">
          <a:extLst>
            <a:ext uri="{FF2B5EF4-FFF2-40B4-BE49-F238E27FC236}">
              <a16:creationId xmlns:a16="http://schemas.microsoft.com/office/drawing/2014/main" id="{3A859DBF-19FB-42C3-AF19-FF47F7515819}"/>
            </a:ext>
          </a:extLst>
        </xdr:cNvPr>
        <xdr:cNvCxnSpPr/>
      </xdr:nvCxnSpPr>
      <xdr:spPr>
        <a:xfrm>
          <a:off x="2019300" y="174402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102888</xdr:rowOff>
    </xdr:from>
    <xdr:ext cx="405111" cy="259045"/>
    <xdr:sp macro="" textlink="">
      <xdr:nvSpPr>
        <xdr:cNvPr id="408" name="n_1aveValue【港湾・漁港】&#10;有形固定資産減価償却率">
          <a:extLst>
            <a:ext uri="{FF2B5EF4-FFF2-40B4-BE49-F238E27FC236}">
              <a16:creationId xmlns:a16="http://schemas.microsoft.com/office/drawing/2014/main" id="{D0C8ACDF-EE25-4966-BE1E-DD53C360C196}"/>
            </a:ext>
          </a:extLst>
        </xdr:cNvPr>
        <xdr:cNvSpPr txBox="1"/>
      </xdr:nvSpPr>
      <xdr:spPr>
        <a:xfrm>
          <a:off x="35820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85741</xdr:rowOff>
    </xdr:from>
    <xdr:ext cx="405111" cy="259045"/>
    <xdr:sp macro="" textlink="">
      <xdr:nvSpPr>
        <xdr:cNvPr id="409" name="n_2aveValue【港湾・漁港】&#10;有形固定資産減価償却率">
          <a:extLst>
            <a:ext uri="{FF2B5EF4-FFF2-40B4-BE49-F238E27FC236}">
              <a16:creationId xmlns:a16="http://schemas.microsoft.com/office/drawing/2014/main" id="{5A9B51E2-F097-44B5-96DB-CA824C87C426}"/>
            </a:ext>
          </a:extLst>
        </xdr:cNvPr>
        <xdr:cNvSpPr txBox="1"/>
      </xdr:nvSpPr>
      <xdr:spPr>
        <a:xfrm>
          <a:off x="2705744"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114316</xdr:rowOff>
    </xdr:from>
    <xdr:ext cx="405111" cy="259045"/>
    <xdr:sp macro="" textlink="">
      <xdr:nvSpPr>
        <xdr:cNvPr id="410" name="n_3aveValue【港湾・漁港】&#10;有形固定資産減価償却率">
          <a:extLst>
            <a:ext uri="{FF2B5EF4-FFF2-40B4-BE49-F238E27FC236}">
              <a16:creationId xmlns:a16="http://schemas.microsoft.com/office/drawing/2014/main" id="{1C9BF640-23F1-4EE6-A4CE-A43AAA9A1A73}"/>
            </a:ext>
          </a:extLst>
        </xdr:cNvPr>
        <xdr:cNvSpPr txBox="1"/>
      </xdr:nvSpPr>
      <xdr:spPr>
        <a:xfrm>
          <a:off x="1816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31132</xdr:rowOff>
    </xdr:from>
    <xdr:ext cx="405111" cy="259045"/>
    <xdr:sp macro="" textlink="">
      <xdr:nvSpPr>
        <xdr:cNvPr id="411" name="n_4aveValue【港湾・漁港】&#10;有形固定資産減価償却率">
          <a:extLst>
            <a:ext uri="{FF2B5EF4-FFF2-40B4-BE49-F238E27FC236}">
              <a16:creationId xmlns:a16="http://schemas.microsoft.com/office/drawing/2014/main" id="{5392EA9B-7A64-48F8-80B9-477DB0E771C2}"/>
            </a:ext>
          </a:extLst>
        </xdr:cNvPr>
        <xdr:cNvSpPr txBox="1"/>
      </xdr:nvSpPr>
      <xdr:spPr>
        <a:xfrm>
          <a:off x="927744"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93997</xdr:rowOff>
    </xdr:from>
    <xdr:ext cx="405111" cy="259045"/>
    <xdr:sp macro="" textlink="">
      <xdr:nvSpPr>
        <xdr:cNvPr id="412" name="n_1mainValue【港湾・漁港】&#10;有形固定資産減価償却率">
          <a:extLst>
            <a:ext uri="{FF2B5EF4-FFF2-40B4-BE49-F238E27FC236}">
              <a16:creationId xmlns:a16="http://schemas.microsoft.com/office/drawing/2014/main" id="{BE8C7A0C-F5A8-4F58-81B3-A554F6AC5DB6}"/>
            </a:ext>
          </a:extLst>
        </xdr:cNvPr>
        <xdr:cNvSpPr txBox="1"/>
      </xdr:nvSpPr>
      <xdr:spPr>
        <a:xfrm>
          <a:off x="3582044" y="1723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55897</xdr:rowOff>
    </xdr:from>
    <xdr:ext cx="405111" cy="259045"/>
    <xdr:sp macro="" textlink="">
      <xdr:nvSpPr>
        <xdr:cNvPr id="413" name="n_2mainValue【港湾・漁港】&#10;有形固定資産減価償却率">
          <a:extLst>
            <a:ext uri="{FF2B5EF4-FFF2-40B4-BE49-F238E27FC236}">
              <a16:creationId xmlns:a16="http://schemas.microsoft.com/office/drawing/2014/main" id="{29720F74-842F-4CBD-82CB-8AD1592444A2}"/>
            </a:ext>
          </a:extLst>
        </xdr:cNvPr>
        <xdr:cNvSpPr txBox="1"/>
      </xdr:nvSpPr>
      <xdr:spPr>
        <a:xfrm>
          <a:off x="2705744" y="1720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19702</xdr:rowOff>
    </xdr:from>
    <xdr:ext cx="405111" cy="259045"/>
    <xdr:sp macro="" textlink="">
      <xdr:nvSpPr>
        <xdr:cNvPr id="414" name="n_3mainValue【港湾・漁港】&#10;有形固定資産減価償却率">
          <a:extLst>
            <a:ext uri="{FF2B5EF4-FFF2-40B4-BE49-F238E27FC236}">
              <a16:creationId xmlns:a16="http://schemas.microsoft.com/office/drawing/2014/main" id="{BE988CCB-88B3-4911-9008-F339FB6BAD3A}"/>
            </a:ext>
          </a:extLst>
        </xdr:cNvPr>
        <xdr:cNvSpPr txBox="1"/>
      </xdr:nvSpPr>
      <xdr:spPr>
        <a:xfrm>
          <a:off x="1816744" y="1716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a:extLst>
            <a:ext uri="{FF2B5EF4-FFF2-40B4-BE49-F238E27FC236}">
              <a16:creationId xmlns:a16="http://schemas.microsoft.com/office/drawing/2014/main" id="{6B7076E9-8986-41B9-925B-987B6A23E95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a:extLst>
            <a:ext uri="{FF2B5EF4-FFF2-40B4-BE49-F238E27FC236}">
              <a16:creationId xmlns:a16="http://schemas.microsoft.com/office/drawing/2014/main" id="{09E45E1C-5130-4D42-96FF-AF3D461D377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a:extLst>
            <a:ext uri="{FF2B5EF4-FFF2-40B4-BE49-F238E27FC236}">
              <a16:creationId xmlns:a16="http://schemas.microsoft.com/office/drawing/2014/main" id="{D64CE343-7858-407F-9B25-F755EEAC4DF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a:extLst>
            <a:ext uri="{FF2B5EF4-FFF2-40B4-BE49-F238E27FC236}">
              <a16:creationId xmlns:a16="http://schemas.microsoft.com/office/drawing/2014/main" id="{6B504C2E-B9B3-4022-BBC0-81BFE08E32C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a:extLst>
            <a:ext uri="{FF2B5EF4-FFF2-40B4-BE49-F238E27FC236}">
              <a16:creationId xmlns:a16="http://schemas.microsoft.com/office/drawing/2014/main" id="{A1E9BF19-2417-4EA5-B8EC-97E8CEA601B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a:extLst>
            <a:ext uri="{FF2B5EF4-FFF2-40B4-BE49-F238E27FC236}">
              <a16:creationId xmlns:a16="http://schemas.microsoft.com/office/drawing/2014/main" id="{50AA89E8-10C4-45A3-B690-B6DAC654E57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a:extLst>
            <a:ext uri="{FF2B5EF4-FFF2-40B4-BE49-F238E27FC236}">
              <a16:creationId xmlns:a16="http://schemas.microsoft.com/office/drawing/2014/main" id="{DFB07A61-39D3-4A54-8B41-8E040B53E22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a:extLst>
            <a:ext uri="{FF2B5EF4-FFF2-40B4-BE49-F238E27FC236}">
              <a16:creationId xmlns:a16="http://schemas.microsoft.com/office/drawing/2014/main" id="{D0973782-6C76-41E7-9959-3DD272A3AFA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a:extLst>
            <a:ext uri="{FF2B5EF4-FFF2-40B4-BE49-F238E27FC236}">
              <a16:creationId xmlns:a16="http://schemas.microsoft.com/office/drawing/2014/main" id="{B50E41BE-4E7A-4D53-BDD7-48B97FF9428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a:extLst>
            <a:ext uri="{FF2B5EF4-FFF2-40B4-BE49-F238E27FC236}">
              <a16:creationId xmlns:a16="http://schemas.microsoft.com/office/drawing/2014/main" id="{FB3B2AF7-19D5-4181-BE39-07A8F8F90E8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5" name="直線コネクタ 424">
          <a:extLst>
            <a:ext uri="{FF2B5EF4-FFF2-40B4-BE49-F238E27FC236}">
              <a16:creationId xmlns:a16="http://schemas.microsoft.com/office/drawing/2014/main" id="{37F6B73A-3EC3-417C-A5B2-C0E761D81BD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26" name="テキスト ボックス 425">
          <a:extLst>
            <a:ext uri="{FF2B5EF4-FFF2-40B4-BE49-F238E27FC236}">
              <a16:creationId xmlns:a16="http://schemas.microsoft.com/office/drawing/2014/main" id="{F97AED09-80DA-4F26-87FF-7067257693E9}"/>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7" name="直線コネクタ 426">
          <a:extLst>
            <a:ext uri="{FF2B5EF4-FFF2-40B4-BE49-F238E27FC236}">
              <a16:creationId xmlns:a16="http://schemas.microsoft.com/office/drawing/2014/main" id="{9285A9DE-B043-4124-8835-1660A3B7CB1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28" name="テキスト ボックス 427">
          <a:extLst>
            <a:ext uri="{FF2B5EF4-FFF2-40B4-BE49-F238E27FC236}">
              <a16:creationId xmlns:a16="http://schemas.microsoft.com/office/drawing/2014/main" id="{9E650E44-B0A5-4741-A673-93CC0B077496}"/>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9" name="直線コネクタ 428">
          <a:extLst>
            <a:ext uri="{FF2B5EF4-FFF2-40B4-BE49-F238E27FC236}">
              <a16:creationId xmlns:a16="http://schemas.microsoft.com/office/drawing/2014/main" id="{F1CC1213-ED79-454A-9C60-DA9E57D8C458}"/>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30" name="テキスト ボックス 429">
          <a:extLst>
            <a:ext uri="{FF2B5EF4-FFF2-40B4-BE49-F238E27FC236}">
              <a16:creationId xmlns:a16="http://schemas.microsoft.com/office/drawing/2014/main" id="{77C369C2-FDA1-4244-966B-DAC7DAB305BF}"/>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a:extLst>
            <a:ext uri="{FF2B5EF4-FFF2-40B4-BE49-F238E27FC236}">
              <a16:creationId xmlns:a16="http://schemas.microsoft.com/office/drawing/2014/main" id="{87F23D40-6954-41C8-BE32-43D2CFF8F55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2" name="テキスト ボックス 431">
          <a:extLst>
            <a:ext uri="{FF2B5EF4-FFF2-40B4-BE49-F238E27FC236}">
              <a16:creationId xmlns:a16="http://schemas.microsoft.com/office/drawing/2014/main" id="{668C9277-6979-4F9D-AED5-FAAC18C30A81}"/>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港湾・漁港】&#10;一人当たり有形固定資産（償却資産）額グラフ枠">
          <a:extLst>
            <a:ext uri="{FF2B5EF4-FFF2-40B4-BE49-F238E27FC236}">
              <a16:creationId xmlns:a16="http://schemas.microsoft.com/office/drawing/2014/main" id="{48880587-DDB1-429C-8F89-29F8967F62F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166264</xdr:rowOff>
    </xdr:from>
    <xdr:to>
      <xdr:col>54</xdr:col>
      <xdr:colOff>189865</xdr:colOff>
      <xdr:row>107</xdr:row>
      <xdr:rowOff>132637</xdr:rowOff>
    </xdr:to>
    <xdr:cxnSp macro="">
      <xdr:nvCxnSpPr>
        <xdr:cNvPr id="434" name="直線コネクタ 433">
          <a:extLst>
            <a:ext uri="{FF2B5EF4-FFF2-40B4-BE49-F238E27FC236}">
              <a16:creationId xmlns:a16="http://schemas.microsoft.com/office/drawing/2014/main" id="{FDF5482D-1FC5-4F5C-85E3-90F052B1B072}"/>
            </a:ext>
          </a:extLst>
        </xdr:cNvPr>
        <xdr:cNvCxnSpPr/>
      </xdr:nvCxnSpPr>
      <xdr:spPr>
        <a:xfrm flipV="1">
          <a:off x="10476865" y="17311264"/>
          <a:ext cx="0" cy="1166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136464</xdr:rowOff>
    </xdr:from>
    <xdr:ext cx="469744" cy="259045"/>
    <xdr:sp macro="" textlink="">
      <xdr:nvSpPr>
        <xdr:cNvPr id="435" name="【港湾・漁港】&#10;一人当たり有形固定資産（償却資産）額最小値テキスト">
          <a:extLst>
            <a:ext uri="{FF2B5EF4-FFF2-40B4-BE49-F238E27FC236}">
              <a16:creationId xmlns:a16="http://schemas.microsoft.com/office/drawing/2014/main" id="{E1C0CDD1-807A-46BA-9B1D-91D61EC9444C}"/>
            </a:ext>
          </a:extLst>
        </xdr:cNvPr>
        <xdr:cNvSpPr txBox="1"/>
      </xdr:nvSpPr>
      <xdr:spPr>
        <a:xfrm>
          <a:off x="10515600" y="184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132637</xdr:rowOff>
    </xdr:from>
    <xdr:to>
      <xdr:col>55</xdr:col>
      <xdr:colOff>88900</xdr:colOff>
      <xdr:row>107</xdr:row>
      <xdr:rowOff>132637</xdr:rowOff>
    </xdr:to>
    <xdr:cxnSp macro="">
      <xdr:nvCxnSpPr>
        <xdr:cNvPr id="436" name="直線コネクタ 435">
          <a:extLst>
            <a:ext uri="{FF2B5EF4-FFF2-40B4-BE49-F238E27FC236}">
              <a16:creationId xmlns:a16="http://schemas.microsoft.com/office/drawing/2014/main" id="{522A8118-E18E-4A25-B0AF-1E78F9E7DA39}"/>
            </a:ext>
          </a:extLst>
        </xdr:cNvPr>
        <xdr:cNvCxnSpPr/>
      </xdr:nvCxnSpPr>
      <xdr:spPr>
        <a:xfrm>
          <a:off x="10388600" y="1847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112941</xdr:rowOff>
    </xdr:from>
    <xdr:ext cx="690189" cy="259045"/>
    <xdr:sp macro="" textlink="">
      <xdr:nvSpPr>
        <xdr:cNvPr id="437" name="【港湾・漁港】&#10;一人当たり有形固定資産（償却資産）額最大値テキスト">
          <a:extLst>
            <a:ext uri="{FF2B5EF4-FFF2-40B4-BE49-F238E27FC236}">
              <a16:creationId xmlns:a16="http://schemas.microsoft.com/office/drawing/2014/main" id="{BA52BAA1-7E30-4177-BA19-119F0921D632}"/>
            </a:ext>
          </a:extLst>
        </xdr:cNvPr>
        <xdr:cNvSpPr txBox="1"/>
      </xdr:nvSpPr>
      <xdr:spPr>
        <a:xfrm>
          <a:off x="10515600" y="170864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166264</xdr:rowOff>
    </xdr:from>
    <xdr:to>
      <xdr:col>55</xdr:col>
      <xdr:colOff>88900</xdr:colOff>
      <xdr:row>100</xdr:row>
      <xdr:rowOff>166264</xdr:rowOff>
    </xdr:to>
    <xdr:cxnSp macro="">
      <xdr:nvCxnSpPr>
        <xdr:cNvPr id="438" name="直線コネクタ 437">
          <a:extLst>
            <a:ext uri="{FF2B5EF4-FFF2-40B4-BE49-F238E27FC236}">
              <a16:creationId xmlns:a16="http://schemas.microsoft.com/office/drawing/2014/main" id="{183C58DF-7F45-4626-AAE1-D88909E39ECE}"/>
            </a:ext>
          </a:extLst>
        </xdr:cNvPr>
        <xdr:cNvCxnSpPr/>
      </xdr:nvCxnSpPr>
      <xdr:spPr>
        <a:xfrm>
          <a:off x="10388600" y="173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59966</xdr:rowOff>
    </xdr:from>
    <xdr:ext cx="599010" cy="259045"/>
    <xdr:sp macro="" textlink="">
      <xdr:nvSpPr>
        <xdr:cNvPr id="439" name="【港湾・漁港】&#10;一人当たり有形固定資産（償却資産）額平均値テキスト">
          <a:extLst>
            <a:ext uri="{FF2B5EF4-FFF2-40B4-BE49-F238E27FC236}">
              <a16:creationId xmlns:a16="http://schemas.microsoft.com/office/drawing/2014/main" id="{CDAD2AF5-6779-4D6C-A18A-E44E86D7339B}"/>
            </a:ext>
          </a:extLst>
        </xdr:cNvPr>
        <xdr:cNvSpPr txBox="1"/>
      </xdr:nvSpPr>
      <xdr:spPr>
        <a:xfrm>
          <a:off x="10515600" y="180622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37089</xdr:rowOff>
    </xdr:from>
    <xdr:to>
      <xdr:col>55</xdr:col>
      <xdr:colOff>50800</xdr:colOff>
      <xdr:row>106</xdr:row>
      <xdr:rowOff>138689</xdr:rowOff>
    </xdr:to>
    <xdr:sp macro="" textlink="">
      <xdr:nvSpPr>
        <xdr:cNvPr id="440" name="フローチャート: 判断 439">
          <a:extLst>
            <a:ext uri="{FF2B5EF4-FFF2-40B4-BE49-F238E27FC236}">
              <a16:creationId xmlns:a16="http://schemas.microsoft.com/office/drawing/2014/main" id="{6D629F07-E1AD-4FC0-82D8-F73D7F16BD6B}"/>
            </a:ext>
          </a:extLst>
        </xdr:cNvPr>
        <xdr:cNvSpPr/>
      </xdr:nvSpPr>
      <xdr:spPr>
        <a:xfrm>
          <a:off x="10426700" y="1821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45214</xdr:rowOff>
    </xdr:from>
    <xdr:to>
      <xdr:col>50</xdr:col>
      <xdr:colOff>165100</xdr:colOff>
      <xdr:row>106</xdr:row>
      <xdr:rowOff>146814</xdr:rowOff>
    </xdr:to>
    <xdr:sp macro="" textlink="">
      <xdr:nvSpPr>
        <xdr:cNvPr id="441" name="フローチャート: 判断 440">
          <a:extLst>
            <a:ext uri="{FF2B5EF4-FFF2-40B4-BE49-F238E27FC236}">
              <a16:creationId xmlns:a16="http://schemas.microsoft.com/office/drawing/2014/main" id="{97A4BEDE-0FAB-40E8-B72F-065B9CAA5EA8}"/>
            </a:ext>
          </a:extLst>
        </xdr:cNvPr>
        <xdr:cNvSpPr/>
      </xdr:nvSpPr>
      <xdr:spPr>
        <a:xfrm>
          <a:off x="9588500" y="1821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29415</xdr:rowOff>
    </xdr:from>
    <xdr:to>
      <xdr:col>46</xdr:col>
      <xdr:colOff>38100</xdr:colOff>
      <xdr:row>106</xdr:row>
      <xdr:rowOff>131015</xdr:rowOff>
    </xdr:to>
    <xdr:sp macro="" textlink="">
      <xdr:nvSpPr>
        <xdr:cNvPr id="442" name="フローチャート: 判断 441">
          <a:extLst>
            <a:ext uri="{FF2B5EF4-FFF2-40B4-BE49-F238E27FC236}">
              <a16:creationId xmlns:a16="http://schemas.microsoft.com/office/drawing/2014/main" id="{E3713C1C-6325-4CD9-86EF-E8F86D9A6CAD}"/>
            </a:ext>
          </a:extLst>
        </xdr:cNvPr>
        <xdr:cNvSpPr/>
      </xdr:nvSpPr>
      <xdr:spPr>
        <a:xfrm>
          <a:off x="8699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108474</xdr:rowOff>
    </xdr:from>
    <xdr:to>
      <xdr:col>41</xdr:col>
      <xdr:colOff>101600</xdr:colOff>
      <xdr:row>107</xdr:row>
      <xdr:rowOff>38624</xdr:rowOff>
    </xdr:to>
    <xdr:sp macro="" textlink="">
      <xdr:nvSpPr>
        <xdr:cNvPr id="443" name="フローチャート: 判断 442">
          <a:extLst>
            <a:ext uri="{FF2B5EF4-FFF2-40B4-BE49-F238E27FC236}">
              <a16:creationId xmlns:a16="http://schemas.microsoft.com/office/drawing/2014/main" id="{AAA57335-7AC6-4481-B3F9-39DE9C1F964A}"/>
            </a:ext>
          </a:extLst>
        </xdr:cNvPr>
        <xdr:cNvSpPr/>
      </xdr:nvSpPr>
      <xdr:spPr>
        <a:xfrm>
          <a:off x="7810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151061</xdr:rowOff>
    </xdr:from>
    <xdr:to>
      <xdr:col>36</xdr:col>
      <xdr:colOff>165100</xdr:colOff>
      <xdr:row>107</xdr:row>
      <xdr:rowOff>81211</xdr:rowOff>
    </xdr:to>
    <xdr:sp macro="" textlink="">
      <xdr:nvSpPr>
        <xdr:cNvPr id="444" name="フローチャート: 判断 443">
          <a:extLst>
            <a:ext uri="{FF2B5EF4-FFF2-40B4-BE49-F238E27FC236}">
              <a16:creationId xmlns:a16="http://schemas.microsoft.com/office/drawing/2014/main" id="{29EF3B01-D092-4ACF-8188-B7703D878453}"/>
            </a:ext>
          </a:extLst>
        </xdr:cNvPr>
        <xdr:cNvSpPr/>
      </xdr:nvSpPr>
      <xdr:spPr>
        <a:xfrm>
          <a:off x="6921500" y="1832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9D33D160-D704-4BA1-BA1C-96D142D71A4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37165BF2-3D3A-49D5-B157-54C90EA55EE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6F888D9A-4392-4D69-BF52-EA9D9F6DCD1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A3263C1D-620C-4079-A8E4-A2F90E5B636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731F58E4-38ED-41D9-BDF3-8F8C8624EA6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111235</xdr:rowOff>
    </xdr:from>
    <xdr:to>
      <xdr:col>55</xdr:col>
      <xdr:colOff>50800</xdr:colOff>
      <xdr:row>107</xdr:row>
      <xdr:rowOff>41385</xdr:rowOff>
    </xdr:to>
    <xdr:sp macro="" textlink="">
      <xdr:nvSpPr>
        <xdr:cNvPr id="450" name="楕円 449">
          <a:extLst>
            <a:ext uri="{FF2B5EF4-FFF2-40B4-BE49-F238E27FC236}">
              <a16:creationId xmlns:a16="http://schemas.microsoft.com/office/drawing/2014/main" id="{02387192-953D-4093-B8E8-9173275FF284}"/>
            </a:ext>
          </a:extLst>
        </xdr:cNvPr>
        <xdr:cNvSpPr/>
      </xdr:nvSpPr>
      <xdr:spPr>
        <a:xfrm>
          <a:off x="10426700" y="1828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89662</xdr:rowOff>
    </xdr:from>
    <xdr:ext cx="599010" cy="259045"/>
    <xdr:sp macro="" textlink="">
      <xdr:nvSpPr>
        <xdr:cNvPr id="451" name="【港湾・漁港】&#10;一人当たり有形固定資産（償却資産）額該当値テキスト">
          <a:extLst>
            <a:ext uri="{FF2B5EF4-FFF2-40B4-BE49-F238E27FC236}">
              <a16:creationId xmlns:a16="http://schemas.microsoft.com/office/drawing/2014/main" id="{497BE08F-2DE3-43CF-A492-C50440BF2329}"/>
            </a:ext>
          </a:extLst>
        </xdr:cNvPr>
        <xdr:cNvSpPr txBox="1"/>
      </xdr:nvSpPr>
      <xdr:spPr>
        <a:xfrm>
          <a:off x="10515600" y="1826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113793</xdr:rowOff>
    </xdr:from>
    <xdr:to>
      <xdr:col>50</xdr:col>
      <xdr:colOff>165100</xdr:colOff>
      <xdr:row>107</xdr:row>
      <xdr:rowOff>43943</xdr:rowOff>
    </xdr:to>
    <xdr:sp macro="" textlink="">
      <xdr:nvSpPr>
        <xdr:cNvPr id="452" name="楕円 451">
          <a:extLst>
            <a:ext uri="{FF2B5EF4-FFF2-40B4-BE49-F238E27FC236}">
              <a16:creationId xmlns:a16="http://schemas.microsoft.com/office/drawing/2014/main" id="{514BCE8B-1798-475F-87EE-6A21D328EE04}"/>
            </a:ext>
          </a:extLst>
        </xdr:cNvPr>
        <xdr:cNvSpPr/>
      </xdr:nvSpPr>
      <xdr:spPr>
        <a:xfrm>
          <a:off x="9588500" y="1828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162035</xdr:rowOff>
    </xdr:from>
    <xdr:to>
      <xdr:col>55</xdr:col>
      <xdr:colOff>0</xdr:colOff>
      <xdr:row>106</xdr:row>
      <xdr:rowOff>164593</xdr:rowOff>
    </xdr:to>
    <xdr:cxnSp macro="">
      <xdr:nvCxnSpPr>
        <xdr:cNvPr id="453" name="直線コネクタ 452">
          <a:extLst>
            <a:ext uri="{FF2B5EF4-FFF2-40B4-BE49-F238E27FC236}">
              <a16:creationId xmlns:a16="http://schemas.microsoft.com/office/drawing/2014/main" id="{851035DB-B278-4E3A-97EF-6B5357C9B319}"/>
            </a:ext>
          </a:extLst>
        </xdr:cNvPr>
        <xdr:cNvCxnSpPr/>
      </xdr:nvCxnSpPr>
      <xdr:spPr>
        <a:xfrm flipV="1">
          <a:off x="9639300" y="18335735"/>
          <a:ext cx="838200" cy="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115836</xdr:rowOff>
    </xdr:from>
    <xdr:to>
      <xdr:col>46</xdr:col>
      <xdr:colOff>38100</xdr:colOff>
      <xdr:row>107</xdr:row>
      <xdr:rowOff>45986</xdr:rowOff>
    </xdr:to>
    <xdr:sp macro="" textlink="">
      <xdr:nvSpPr>
        <xdr:cNvPr id="454" name="楕円 453">
          <a:extLst>
            <a:ext uri="{FF2B5EF4-FFF2-40B4-BE49-F238E27FC236}">
              <a16:creationId xmlns:a16="http://schemas.microsoft.com/office/drawing/2014/main" id="{7777A40C-DFCD-4A9E-A2F9-D2899BC847A0}"/>
            </a:ext>
          </a:extLst>
        </xdr:cNvPr>
        <xdr:cNvSpPr/>
      </xdr:nvSpPr>
      <xdr:spPr>
        <a:xfrm>
          <a:off x="8699500" y="1828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164593</xdr:rowOff>
    </xdr:from>
    <xdr:to>
      <xdr:col>50</xdr:col>
      <xdr:colOff>114300</xdr:colOff>
      <xdr:row>106</xdr:row>
      <xdr:rowOff>166636</xdr:rowOff>
    </xdr:to>
    <xdr:cxnSp macro="">
      <xdr:nvCxnSpPr>
        <xdr:cNvPr id="455" name="直線コネクタ 454">
          <a:extLst>
            <a:ext uri="{FF2B5EF4-FFF2-40B4-BE49-F238E27FC236}">
              <a16:creationId xmlns:a16="http://schemas.microsoft.com/office/drawing/2014/main" id="{7E39C763-8C30-49A7-B1B2-35E850DE62AD}"/>
            </a:ext>
          </a:extLst>
        </xdr:cNvPr>
        <xdr:cNvCxnSpPr/>
      </xdr:nvCxnSpPr>
      <xdr:spPr>
        <a:xfrm flipV="1">
          <a:off x="8750300" y="18338293"/>
          <a:ext cx="889000" cy="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117929</xdr:rowOff>
    </xdr:from>
    <xdr:to>
      <xdr:col>41</xdr:col>
      <xdr:colOff>101600</xdr:colOff>
      <xdr:row>107</xdr:row>
      <xdr:rowOff>48079</xdr:rowOff>
    </xdr:to>
    <xdr:sp macro="" textlink="">
      <xdr:nvSpPr>
        <xdr:cNvPr id="456" name="楕円 455">
          <a:extLst>
            <a:ext uri="{FF2B5EF4-FFF2-40B4-BE49-F238E27FC236}">
              <a16:creationId xmlns:a16="http://schemas.microsoft.com/office/drawing/2014/main" id="{083A357B-4420-4A8F-BFC8-3B2CDB0A6550}"/>
            </a:ext>
          </a:extLst>
        </xdr:cNvPr>
        <xdr:cNvSpPr/>
      </xdr:nvSpPr>
      <xdr:spPr>
        <a:xfrm>
          <a:off x="7810500" y="1829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166636</xdr:rowOff>
    </xdr:from>
    <xdr:to>
      <xdr:col>45</xdr:col>
      <xdr:colOff>177800</xdr:colOff>
      <xdr:row>106</xdr:row>
      <xdr:rowOff>168729</xdr:rowOff>
    </xdr:to>
    <xdr:cxnSp macro="">
      <xdr:nvCxnSpPr>
        <xdr:cNvPr id="457" name="直線コネクタ 456">
          <a:extLst>
            <a:ext uri="{FF2B5EF4-FFF2-40B4-BE49-F238E27FC236}">
              <a16:creationId xmlns:a16="http://schemas.microsoft.com/office/drawing/2014/main" id="{679651E4-2055-4672-AEAE-60DB956ABEE1}"/>
            </a:ext>
          </a:extLst>
        </xdr:cNvPr>
        <xdr:cNvCxnSpPr/>
      </xdr:nvCxnSpPr>
      <xdr:spPr>
        <a:xfrm flipV="1">
          <a:off x="7861300" y="18340336"/>
          <a:ext cx="889000" cy="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163341</xdr:rowOff>
    </xdr:from>
    <xdr:ext cx="599010" cy="259045"/>
    <xdr:sp macro="" textlink="">
      <xdr:nvSpPr>
        <xdr:cNvPr id="458" name="n_1aveValue【港湾・漁港】&#10;一人当たり有形固定資産（償却資産）額">
          <a:extLst>
            <a:ext uri="{FF2B5EF4-FFF2-40B4-BE49-F238E27FC236}">
              <a16:creationId xmlns:a16="http://schemas.microsoft.com/office/drawing/2014/main" id="{E3C82879-A0C0-4D0E-9D20-245F5E0B90AD}"/>
            </a:ext>
          </a:extLst>
        </xdr:cNvPr>
        <xdr:cNvSpPr txBox="1"/>
      </xdr:nvSpPr>
      <xdr:spPr>
        <a:xfrm>
          <a:off x="9327095" y="1799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147542</xdr:rowOff>
    </xdr:from>
    <xdr:ext cx="599010" cy="259045"/>
    <xdr:sp macro="" textlink="">
      <xdr:nvSpPr>
        <xdr:cNvPr id="459" name="n_2aveValue【港湾・漁港】&#10;一人当たり有形固定資産（償却資産）額">
          <a:extLst>
            <a:ext uri="{FF2B5EF4-FFF2-40B4-BE49-F238E27FC236}">
              <a16:creationId xmlns:a16="http://schemas.microsoft.com/office/drawing/2014/main" id="{35437518-761C-4E68-A35B-83D512200087}"/>
            </a:ext>
          </a:extLst>
        </xdr:cNvPr>
        <xdr:cNvSpPr txBox="1"/>
      </xdr:nvSpPr>
      <xdr:spPr>
        <a:xfrm>
          <a:off x="84507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55151</xdr:rowOff>
    </xdr:from>
    <xdr:ext cx="599010" cy="259045"/>
    <xdr:sp macro="" textlink="">
      <xdr:nvSpPr>
        <xdr:cNvPr id="460" name="n_3aveValue【港湾・漁港】&#10;一人当たり有形固定資産（償却資産）額">
          <a:extLst>
            <a:ext uri="{FF2B5EF4-FFF2-40B4-BE49-F238E27FC236}">
              <a16:creationId xmlns:a16="http://schemas.microsoft.com/office/drawing/2014/main" id="{8CF9FC7C-45C7-42EC-B29E-56F6268B8A18}"/>
            </a:ext>
          </a:extLst>
        </xdr:cNvPr>
        <xdr:cNvSpPr txBox="1"/>
      </xdr:nvSpPr>
      <xdr:spPr>
        <a:xfrm>
          <a:off x="7561795"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97738</xdr:rowOff>
    </xdr:from>
    <xdr:ext cx="599010" cy="259045"/>
    <xdr:sp macro="" textlink="">
      <xdr:nvSpPr>
        <xdr:cNvPr id="461" name="n_4aveValue【港湾・漁港】&#10;一人当たり有形固定資産（償却資産）額">
          <a:extLst>
            <a:ext uri="{FF2B5EF4-FFF2-40B4-BE49-F238E27FC236}">
              <a16:creationId xmlns:a16="http://schemas.microsoft.com/office/drawing/2014/main" id="{32002189-633E-47C6-9E07-7CB711B4DC97}"/>
            </a:ext>
          </a:extLst>
        </xdr:cNvPr>
        <xdr:cNvSpPr txBox="1"/>
      </xdr:nvSpPr>
      <xdr:spPr>
        <a:xfrm>
          <a:off x="6672795" y="1809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35070</xdr:rowOff>
    </xdr:from>
    <xdr:ext cx="599010" cy="259045"/>
    <xdr:sp macro="" textlink="">
      <xdr:nvSpPr>
        <xdr:cNvPr id="462" name="n_1mainValue【港湾・漁港】&#10;一人当たり有形固定資産（償却資産）額">
          <a:extLst>
            <a:ext uri="{FF2B5EF4-FFF2-40B4-BE49-F238E27FC236}">
              <a16:creationId xmlns:a16="http://schemas.microsoft.com/office/drawing/2014/main" id="{ED511385-E12C-4A84-B874-F114024872EA}"/>
            </a:ext>
          </a:extLst>
        </xdr:cNvPr>
        <xdr:cNvSpPr txBox="1"/>
      </xdr:nvSpPr>
      <xdr:spPr>
        <a:xfrm>
          <a:off x="9327095" y="18380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37113</xdr:rowOff>
    </xdr:from>
    <xdr:ext cx="599010" cy="259045"/>
    <xdr:sp macro="" textlink="">
      <xdr:nvSpPr>
        <xdr:cNvPr id="463" name="n_2mainValue【港湾・漁港】&#10;一人当たり有形固定資産（償却資産）額">
          <a:extLst>
            <a:ext uri="{FF2B5EF4-FFF2-40B4-BE49-F238E27FC236}">
              <a16:creationId xmlns:a16="http://schemas.microsoft.com/office/drawing/2014/main" id="{0A1E7D90-4ECC-4F42-ADFE-4467908AF3F3}"/>
            </a:ext>
          </a:extLst>
        </xdr:cNvPr>
        <xdr:cNvSpPr txBox="1"/>
      </xdr:nvSpPr>
      <xdr:spPr>
        <a:xfrm>
          <a:off x="8450795" y="18382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39206</xdr:rowOff>
    </xdr:from>
    <xdr:ext cx="599010" cy="259045"/>
    <xdr:sp macro="" textlink="">
      <xdr:nvSpPr>
        <xdr:cNvPr id="464" name="n_3mainValue【港湾・漁港】&#10;一人当たり有形固定資産（償却資産）額">
          <a:extLst>
            <a:ext uri="{FF2B5EF4-FFF2-40B4-BE49-F238E27FC236}">
              <a16:creationId xmlns:a16="http://schemas.microsoft.com/office/drawing/2014/main" id="{48E61911-7F38-4188-9FD8-28BBD7840E3D}"/>
            </a:ext>
          </a:extLst>
        </xdr:cNvPr>
        <xdr:cNvSpPr txBox="1"/>
      </xdr:nvSpPr>
      <xdr:spPr>
        <a:xfrm>
          <a:off x="7561795" y="183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a:extLst>
            <a:ext uri="{FF2B5EF4-FFF2-40B4-BE49-F238E27FC236}">
              <a16:creationId xmlns:a16="http://schemas.microsoft.com/office/drawing/2014/main" id="{5E2AC41E-E493-41A8-A51E-4F8BF7CDA01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a:extLst>
            <a:ext uri="{FF2B5EF4-FFF2-40B4-BE49-F238E27FC236}">
              <a16:creationId xmlns:a16="http://schemas.microsoft.com/office/drawing/2014/main" id="{86823A8A-0B66-4441-AD65-9D02DC5CED0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a:extLst>
            <a:ext uri="{FF2B5EF4-FFF2-40B4-BE49-F238E27FC236}">
              <a16:creationId xmlns:a16="http://schemas.microsoft.com/office/drawing/2014/main" id="{4118CD39-A65A-4DE6-9DF7-A6E4CACA0EA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a:extLst>
            <a:ext uri="{FF2B5EF4-FFF2-40B4-BE49-F238E27FC236}">
              <a16:creationId xmlns:a16="http://schemas.microsoft.com/office/drawing/2014/main" id="{4792B47D-9CB7-4FAF-A22D-2B6144E5EDA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a:extLst>
            <a:ext uri="{FF2B5EF4-FFF2-40B4-BE49-F238E27FC236}">
              <a16:creationId xmlns:a16="http://schemas.microsoft.com/office/drawing/2014/main" id="{BCAB392C-3C66-4A20-B474-8B31A7C03F9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a:extLst>
            <a:ext uri="{FF2B5EF4-FFF2-40B4-BE49-F238E27FC236}">
              <a16:creationId xmlns:a16="http://schemas.microsoft.com/office/drawing/2014/main" id="{F45CEAA4-A141-437F-B72E-4D58DC6E453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a:extLst>
            <a:ext uri="{FF2B5EF4-FFF2-40B4-BE49-F238E27FC236}">
              <a16:creationId xmlns:a16="http://schemas.microsoft.com/office/drawing/2014/main" id="{AC12D766-5022-4739-9DD2-3196545EF8D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a:extLst>
            <a:ext uri="{FF2B5EF4-FFF2-40B4-BE49-F238E27FC236}">
              <a16:creationId xmlns:a16="http://schemas.microsoft.com/office/drawing/2014/main" id="{72CFC14F-5691-43CC-AC53-F71E42CC503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a:extLst>
            <a:ext uri="{FF2B5EF4-FFF2-40B4-BE49-F238E27FC236}">
              <a16:creationId xmlns:a16="http://schemas.microsoft.com/office/drawing/2014/main" id="{9B29BDC3-823C-45EA-A016-879A2A90604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a:extLst>
            <a:ext uri="{FF2B5EF4-FFF2-40B4-BE49-F238E27FC236}">
              <a16:creationId xmlns:a16="http://schemas.microsoft.com/office/drawing/2014/main" id="{FA89D2F4-36CD-49C1-8FF9-4A31B9B5AE6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a:extLst>
            <a:ext uri="{FF2B5EF4-FFF2-40B4-BE49-F238E27FC236}">
              <a16:creationId xmlns:a16="http://schemas.microsoft.com/office/drawing/2014/main" id="{61FBD3DA-93CB-4DFC-9033-F1C4E150D8C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a:extLst>
            <a:ext uri="{FF2B5EF4-FFF2-40B4-BE49-F238E27FC236}">
              <a16:creationId xmlns:a16="http://schemas.microsoft.com/office/drawing/2014/main" id="{059F5DFF-9B34-45B0-A0B4-6E177616860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a:extLst>
            <a:ext uri="{FF2B5EF4-FFF2-40B4-BE49-F238E27FC236}">
              <a16:creationId xmlns:a16="http://schemas.microsoft.com/office/drawing/2014/main" id="{30C6E167-F540-4EF3-97F9-86216DFFBB0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a:extLst>
            <a:ext uri="{FF2B5EF4-FFF2-40B4-BE49-F238E27FC236}">
              <a16:creationId xmlns:a16="http://schemas.microsoft.com/office/drawing/2014/main" id="{F519B84B-15E3-4478-B62B-5C10BBD747F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a:extLst>
            <a:ext uri="{FF2B5EF4-FFF2-40B4-BE49-F238E27FC236}">
              <a16:creationId xmlns:a16="http://schemas.microsoft.com/office/drawing/2014/main" id="{3DD321A4-A405-4BDB-9CFC-98CC0F5E214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a:extLst>
            <a:ext uri="{FF2B5EF4-FFF2-40B4-BE49-F238E27FC236}">
              <a16:creationId xmlns:a16="http://schemas.microsoft.com/office/drawing/2014/main" id="{85BBD796-6B0F-493B-95D3-7B10FFF2E6A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a:extLst>
            <a:ext uri="{FF2B5EF4-FFF2-40B4-BE49-F238E27FC236}">
              <a16:creationId xmlns:a16="http://schemas.microsoft.com/office/drawing/2014/main" id="{BFC10DE3-A929-42E0-AC3D-D40DF4C82CA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a:extLst>
            <a:ext uri="{FF2B5EF4-FFF2-40B4-BE49-F238E27FC236}">
              <a16:creationId xmlns:a16="http://schemas.microsoft.com/office/drawing/2014/main" id="{90B5391F-AE08-4483-A474-382477149DC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a:extLst>
            <a:ext uri="{FF2B5EF4-FFF2-40B4-BE49-F238E27FC236}">
              <a16:creationId xmlns:a16="http://schemas.microsoft.com/office/drawing/2014/main" id="{1D68F54F-45E3-4EFD-B5BF-B694536CD4F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a:extLst>
            <a:ext uri="{FF2B5EF4-FFF2-40B4-BE49-F238E27FC236}">
              <a16:creationId xmlns:a16="http://schemas.microsoft.com/office/drawing/2014/main" id="{B6AA9C2D-84A2-4A7D-B53C-B482E76EE3D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a:extLst>
            <a:ext uri="{FF2B5EF4-FFF2-40B4-BE49-F238E27FC236}">
              <a16:creationId xmlns:a16="http://schemas.microsoft.com/office/drawing/2014/main" id="{0192EA7C-6445-4B8B-A95E-573CF8CF611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a:extLst>
            <a:ext uri="{FF2B5EF4-FFF2-40B4-BE49-F238E27FC236}">
              <a16:creationId xmlns:a16="http://schemas.microsoft.com/office/drawing/2014/main" id="{1C01EE52-A4DA-4890-B87B-6EA27FE64CF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a:extLst>
            <a:ext uri="{FF2B5EF4-FFF2-40B4-BE49-F238E27FC236}">
              <a16:creationId xmlns:a16="http://schemas.microsoft.com/office/drawing/2014/main" id="{D113691D-6415-414C-AE32-8C49E2223E02}"/>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認定こども園・幼稚園・保育所】&#10;有形固定資産減価償却率グラフ枠">
          <a:extLst>
            <a:ext uri="{FF2B5EF4-FFF2-40B4-BE49-F238E27FC236}">
              <a16:creationId xmlns:a16="http://schemas.microsoft.com/office/drawing/2014/main" id="{1AFA1D71-4EF4-4333-AA4A-E6BAF26BA95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489" name="直線コネクタ 488">
          <a:extLst>
            <a:ext uri="{FF2B5EF4-FFF2-40B4-BE49-F238E27FC236}">
              <a16:creationId xmlns:a16="http://schemas.microsoft.com/office/drawing/2014/main" id="{32A00C5C-75D1-4D41-9429-BB3CEA236005}"/>
            </a:ext>
          </a:extLst>
        </xdr:cNvPr>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490" name="【認定こども園・幼稚園・保育所】&#10;有形固定資産減価償却率最小値テキスト">
          <a:extLst>
            <a:ext uri="{FF2B5EF4-FFF2-40B4-BE49-F238E27FC236}">
              <a16:creationId xmlns:a16="http://schemas.microsoft.com/office/drawing/2014/main" id="{DBCC7CBD-3A6B-4527-8BC1-87EE31F13653}"/>
            </a:ext>
          </a:extLst>
        </xdr:cNvPr>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491" name="直線コネクタ 490">
          <a:extLst>
            <a:ext uri="{FF2B5EF4-FFF2-40B4-BE49-F238E27FC236}">
              <a16:creationId xmlns:a16="http://schemas.microsoft.com/office/drawing/2014/main" id="{52267522-9FF2-4B28-ACAC-528D4433BEA8}"/>
            </a:ext>
          </a:extLst>
        </xdr:cNvPr>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92" name="【認定こども園・幼稚園・保育所】&#10;有形固定資産減価償却率最大値テキスト">
          <a:extLst>
            <a:ext uri="{FF2B5EF4-FFF2-40B4-BE49-F238E27FC236}">
              <a16:creationId xmlns:a16="http://schemas.microsoft.com/office/drawing/2014/main" id="{7D70CF0F-47C9-4909-9D62-A67EBF62D820}"/>
            </a:ext>
          </a:extLst>
        </xdr:cNvPr>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93" name="直線コネクタ 492">
          <a:extLst>
            <a:ext uri="{FF2B5EF4-FFF2-40B4-BE49-F238E27FC236}">
              <a16:creationId xmlns:a16="http://schemas.microsoft.com/office/drawing/2014/main" id="{93BCD95E-A7A4-40A4-8D79-77E170D3AC22}"/>
            </a:ext>
          </a:extLst>
        </xdr:cNvPr>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494" name="【認定こども園・幼稚園・保育所】&#10;有形固定資産減価償却率平均値テキスト">
          <a:extLst>
            <a:ext uri="{FF2B5EF4-FFF2-40B4-BE49-F238E27FC236}">
              <a16:creationId xmlns:a16="http://schemas.microsoft.com/office/drawing/2014/main" id="{A77C972B-2D44-45C9-AB63-08BBE75A7238}"/>
            </a:ext>
          </a:extLst>
        </xdr:cNvPr>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95" name="フローチャート: 判断 494">
          <a:extLst>
            <a:ext uri="{FF2B5EF4-FFF2-40B4-BE49-F238E27FC236}">
              <a16:creationId xmlns:a16="http://schemas.microsoft.com/office/drawing/2014/main" id="{DD1902D6-6E87-48C0-8820-2F25F6414567}"/>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96" name="フローチャート: 判断 495">
          <a:extLst>
            <a:ext uri="{FF2B5EF4-FFF2-40B4-BE49-F238E27FC236}">
              <a16:creationId xmlns:a16="http://schemas.microsoft.com/office/drawing/2014/main" id="{99F83378-6A3D-4721-AB37-9D9FD2FF1FF9}"/>
            </a:ext>
          </a:extLst>
        </xdr:cNvPr>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97" name="フローチャート: 判断 496">
          <a:extLst>
            <a:ext uri="{FF2B5EF4-FFF2-40B4-BE49-F238E27FC236}">
              <a16:creationId xmlns:a16="http://schemas.microsoft.com/office/drawing/2014/main" id="{9128C8FF-67BD-4C2F-A301-A8077F28E5BF}"/>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98" name="フローチャート: 判断 497">
          <a:extLst>
            <a:ext uri="{FF2B5EF4-FFF2-40B4-BE49-F238E27FC236}">
              <a16:creationId xmlns:a16="http://schemas.microsoft.com/office/drawing/2014/main" id="{D291C4B0-BB85-48D4-9B91-0C25BB5DF6C6}"/>
            </a:ext>
          </a:extLst>
        </xdr:cNvPr>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99" name="フローチャート: 判断 498">
          <a:extLst>
            <a:ext uri="{FF2B5EF4-FFF2-40B4-BE49-F238E27FC236}">
              <a16:creationId xmlns:a16="http://schemas.microsoft.com/office/drawing/2014/main" id="{3C6008C8-87FE-4E72-BEC8-D8497FCAAC8F}"/>
            </a:ext>
          </a:extLst>
        </xdr:cNvPr>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7D06257D-335F-48EB-9C38-56B21C4C053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5D021D73-63B6-4812-B08C-663DBDB6BBF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C6ED8817-E5ED-48FC-941D-A321C993E5A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816B3A57-6320-45F9-9D12-62EFBFD62C8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1255C52C-8941-45A8-A7A6-4E7D0F8DBB7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122555</xdr:rowOff>
    </xdr:from>
    <xdr:to>
      <xdr:col>85</xdr:col>
      <xdr:colOff>177800</xdr:colOff>
      <xdr:row>40</xdr:row>
      <xdr:rowOff>52705</xdr:rowOff>
    </xdr:to>
    <xdr:sp macro="" textlink="">
      <xdr:nvSpPr>
        <xdr:cNvPr id="505" name="楕円 504">
          <a:extLst>
            <a:ext uri="{FF2B5EF4-FFF2-40B4-BE49-F238E27FC236}">
              <a16:creationId xmlns:a16="http://schemas.microsoft.com/office/drawing/2014/main" id="{C6E67304-0F01-49C9-8ECF-85D3F7935B79}"/>
            </a:ext>
          </a:extLst>
        </xdr:cNvPr>
        <xdr:cNvSpPr/>
      </xdr:nvSpPr>
      <xdr:spPr>
        <a:xfrm>
          <a:off x="162687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100982</xdr:rowOff>
    </xdr:from>
    <xdr:ext cx="405111" cy="259045"/>
    <xdr:sp macro="" textlink="">
      <xdr:nvSpPr>
        <xdr:cNvPr id="506" name="【認定こども園・幼稚園・保育所】&#10;有形固定資産減価償却率該当値テキスト">
          <a:extLst>
            <a:ext uri="{FF2B5EF4-FFF2-40B4-BE49-F238E27FC236}">
              <a16:creationId xmlns:a16="http://schemas.microsoft.com/office/drawing/2014/main" id="{2BA24AA7-3CE4-41AA-8FB3-7A3E163263BE}"/>
            </a:ext>
          </a:extLst>
        </xdr:cNvPr>
        <xdr:cNvSpPr txBox="1"/>
      </xdr:nvSpPr>
      <xdr:spPr>
        <a:xfrm>
          <a:off x="16357600"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78740</xdr:rowOff>
    </xdr:from>
    <xdr:to>
      <xdr:col>81</xdr:col>
      <xdr:colOff>101600</xdr:colOff>
      <xdr:row>40</xdr:row>
      <xdr:rowOff>8890</xdr:rowOff>
    </xdr:to>
    <xdr:sp macro="" textlink="">
      <xdr:nvSpPr>
        <xdr:cNvPr id="507" name="楕円 506">
          <a:extLst>
            <a:ext uri="{FF2B5EF4-FFF2-40B4-BE49-F238E27FC236}">
              <a16:creationId xmlns:a16="http://schemas.microsoft.com/office/drawing/2014/main" id="{FA5717E3-C589-4CF3-A139-54C14BEE4A03}"/>
            </a:ext>
          </a:extLst>
        </xdr:cNvPr>
        <xdr:cNvSpPr/>
      </xdr:nvSpPr>
      <xdr:spPr>
        <a:xfrm>
          <a:off x="15430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129540</xdr:rowOff>
    </xdr:from>
    <xdr:to>
      <xdr:col>85</xdr:col>
      <xdr:colOff>127000</xdr:colOff>
      <xdr:row>40</xdr:row>
      <xdr:rowOff>1905</xdr:rowOff>
    </xdr:to>
    <xdr:cxnSp macro="">
      <xdr:nvCxnSpPr>
        <xdr:cNvPr id="508" name="直線コネクタ 507">
          <a:extLst>
            <a:ext uri="{FF2B5EF4-FFF2-40B4-BE49-F238E27FC236}">
              <a16:creationId xmlns:a16="http://schemas.microsoft.com/office/drawing/2014/main" id="{F24FB3EC-FF09-4120-B4A9-8E7571BCD018}"/>
            </a:ext>
          </a:extLst>
        </xdr:cNvPr>
        <xdr:cNvCxnSpPr/>
      </xdr:nvCxnSpPr>
      <xdr:spPr>
        <a:xfrm>
          <a:off x="15481300" y="681609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36830</xdr:rowOff>
    </xdr:from>
    <xdr:to>
      <xdr:col>76</xdr:col>
      <xdr:colOff>165100</xdr:colOff>
      <xdr:row>39</xdr:row>
      <xdr:rowOff>138430</xdr:rowOff>
    </xdr:to>
    <xdr:sp macro="" textlink="">
      <xdr:nvSpPr>
        <xdr:cNvPr id="509" name="楕円 508">
          <a:extLst>
            <a:ext uri="{FF2B5EF4-FFF2-40B4-BE49-F238E27FC236}">
              <a16:creationId xmlns:a16="http://schemas.microsoft.com/office/drawing/2014/main" id="{5AE21F4C-93BF-44DB-8032-F79F62CC56F3}"/>
            </a:ext>
          </a:extLst>
        </xdr:cNvPr>
        <xdr:cNvSpPr/>
      </xdr:nvSpPr>
      <xdr:spPr>
        <a:xfrm>
          <a:off x="14541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87630</xdr:rowOff>
    </xdr:from>
    <xdr:to>
      <xdr:col>81</xdr:col>
      <xdr:colOff>50800</xdr:colOff>
      <xdr:row>39</xdr:row>
      <xdr:rowOff>129540</xdr:rowOff>
    </xdr:to>
    <xdr:cxnSp macro="">
      <xdr:nvCxnSpPr>
        <xdr:cNvPr id="510" name="直線コネクタ 509">
          <a:extLst>
            <a:ext uri="{FF2B5EF4-FFF2-40B4-BE49-F238E27FC236}">
              <a16:creationId xmlns:a16="http://schemas.microsoft.com/office/drawing/2014/main" id="{1AAE95BA-9527-4166-9886-4315E869CCCD}"/>
            </a:ext>
          </a:extLst>
        </xdr:cNvPr>
        <xdr:cNvCxnSpPr/>
      </xdr:nvCxnSpPr>
      <xdr:spPr>
        <a:xfrm>
          <a:off x="14592300" y="67741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74930</xdr:rowOff>
    </xdr:from>
    <xdr:to>
      <xdr:col>72</xdr:col>
      <xdr:colOff>38100</xdr:colOff>
      <xdr:row>40</xdr:row>
      <xdr:rowOff>5080</xdr:rowOff>
    </xdr:to>
    <xdr:sp macro="" textlink="">
      <xdr:nvSpPr>
        <xdr:cNvPr id="511" name="楕円 510">
          <a:extLst>
            <a:ext uri="{FF2B5EF4-FFF2-40B4-BE49-F238E27FC236}">
              <a16:creationId xmlns:a16="http://schemas.microsoft.com/office/drawing/2014/main" id="{78E5FB09-571C-4EC0-B68B-8D9BD2279870}"/>
            </a:ext>
          </a:extLst>
        </xdr:cNvPr>
        <xdr:cNvSpPr/>
      </xdr:nvSpPr>
      <xdr:spPr>
        <a:xfrm>
          <a:off x="13652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87630</xdr:rowOff>
    </xdr:from>
    <xdr:to>
      <xdr:col>76</xdr:col>
      <xdr:colOff>114300</xdr:colOff>
      <xdr:row>39</xdr:row>
      <xdr:rowOff>125730</xdr:rowOff>
    </xdr:to>
    <xdr:cxnSp macro="">
      <xdr:nvCxnSpPr>
        <xdr:cNvPr id="512" name="直線コネクタ 511">
          <a:extLst>
            <a:ext uri="{FF2B5EF4-FFF2-40B4-BE49-F238E27FC236}">
              <a16:creationId xmlns:a16="http://schemas.microsoft.com/office/drawing/2014/main" id="{996980E6-1AA0-4849-AB07-D969BD5C774E}"/>
            </a:ext>
          </a:extLst>
        </xdr:cNvPr>
        <xdr:cNvCxnSpPr/>
      </xdr:nvCxnSpPr>
      <xdr:spPr>
        <a:xfrm flipV="1">
          <a:off x="13703300" y="6774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513" name="n_1aveValue【認定こども園・幼稚園・保育所】&#10;有形固定資産減価償却率">
          <a:extLst>
            <a:ext uri="{FF2B5EF4-FFF2-40B4-BE49-F238E27FC236}">
              <a16:creationId xmlns:a16="http://schemas.microsoft.com/office/drawing/2014/main" id="{A9176931-B240-4C33-A2BB-8EDFC9130502}"/>
            </a:ext>
          </a:extLst>
        </xdr:cNvPr>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14" name="n_2aveValue【認定こども園・幼稚園・保育所】&#10;有形固定資産減価償却率">
          <a:extLst>
            <a:ext uri="{FF2B5EF4-FFF2-40B4-BE49-F238E27FC236}">
              <a16:creationId xmlns:a16="http://schemas.microsoft.com/office/drawing/2014/main" id="{DD0C60B2-657F-4C40-B56A-147D3291EBC1}"/>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515" name="n_3aveValue【認定こども園・幼稚園・保育所】&#10;有形固定資産減価償却率">
          <a:extLst>
            <a:ext uri="{FF2B5EF4-FFF2-40B4-BE49-F238E27FC236}">
              <a16:creationId xmlns:a16="http://schemas.microsoft.com/office/drawing/2014/main" id="{4F3C6413-7FFC-4039-81B1-33FF7C7FC696}"/>
            </a:ext>
          </a:extLst>
        </xdr:cNvPr>
        <xdr:cNvSpPr txBox="1"/>
      </xdr:nvSpPr>
      <xdr:spPr>
        <a:xfrm>
          <a:off x="13500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516" name="n_4aveValue【認定こども園・幼稚園・保育所】&#10;有形固定資産減価償却率">
          <a:extLst>
            <a:ext uri="{FF2B5EF4-FFF2-40B4-BE49-F238E27FC236}">
              <a16:creationId xmlns:a16="http://schemas.microsoft.com/office/drawing/2014/main" id="{B9D23CB6-CE81-4D34-A852-2BDED70E0761}"/>
            </a:ext>
          </a:extLst>
        </xdr:cNvPr>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17</xdr:rowOff>
    </xdr:from>
    <xdr:ext cx="405111" cy="259045"/>
    <xdr:sp macro="" textlink="">
      <xdr:nvSpPr>
        <xdr:cNvPr id="517" name="n_1mainValue【認定こども園・幼稚園・保育所】&#10;有形固定資産減価償却率">
          <a:extLst>
            <a:ext uri="{FF2B5EF4-FFF2-40B4-BE49-F238E27FC236}">
              <a16:creationId xmlns:a16="http://schemas.microsoft.com/office/drawing/2014/main" id="{89B12CD1-AF83-44DE-8155-6CB516CF3076}"/>
            </a:ext>
          </a:extLst>
        </xdr:cNvPr>
        <xdr:cNvSpPr txBox="1"/>
      </xdr:nvSpPr>
      <xdr:spPr>
        <a:xfrm>
          <a:off x="15266044"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129557</xdr:rowOff>
    </xdr:from>
    <xdr:ext cx="405111" cy="259045"/>
    <xdr:sp macro="" textlink="">
      <xdr:nvSpPr>
        <xdr:cNvPr id="518" name="n_2mainValue【認定こども園・幼稚園・保育所】&#10;有形固定資産減価償却率">
          <a:extLst>
            <a:ext uri="{FF2B5EF4-FFF2-40B4-BE49-F238E27FC236}">
              <a16:creationId xmlns:a16="http://schemas.microsoft.com/office/drawing/2014/main" id="{71E35F9F-A9C0-4165-A90C-28DDE19ABE11}"/>
            </a:ext>
          </a:extLst>
        </xdr:cNvPr>
        <xdr:cNvSpPr txBox="1"/>
      </xdr:nvSpPr>
      <xdr:spPr>
        <a:xfrm>
          <a:off x="14389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167657</xdr:rowOff>
    </xdr:from>
    <xdr:ext cx="405111" cy="259045"/>
    <xdr:sp macro="" textlink="">
      <xdr:nvSpPr>
        <xdr:cNvPr id="519" name="n_3mainValue【認定こども園・幼稚園・保育所】&#10;有形固定資産減価償却率">
          <a:extLst>
            <a:ext uri="{FF2B5EF4-FFF2-40B4-BE49-F238E27FC236}">
              <a16:creationId xmlns:a16="http://schemas.microsoft.com/office/drawing/2014/main" id="{927CDC74-85EB-4BD3-8F65-67F82BCA3DD4}"/>
            </a:ext>
          </a:extLst>
        </xdr:cNvPr>
        <xdr:cNvSpPr txBox="1"/>
      </xdr:nvSpPr>
      <xdr:spPr>
        <a:xfrm>
          <a:off x="13500744"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a:extLst>
            <a:ext uri="{FF2B5EF4-FFF2-40B4-BE49-F238E27FC236}">
              <a16:creationId xmlns:a16="http://schemas.microsoft.com/office/drawing/2014/main" id="{F07E3A63-708E-4284-84C1-FC15D52E188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a:extLst>
            <a:ext uri="{FF2B5EF4-FFF2-40B4-BE49-F238E27FC236}">
              <a16:creationId xmlns:a16="http://schemas.microsoft.com/office/drawing/2014/main" id="{EA69CE13-55D9-4573-B759-145E65F1985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a:extLst>
            <a:ext uri="{FF2B5EF4-FFF2-40B4-BE49-F238E27FC236}">
              <a16:creationId xmlns:a16="http://schemas.microsoft.com/office/drawing/2014/main" id="{2E6C5F3B-F55F-4DC6-9D12-A7CAA264635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a:extLst>
            <a:ext uri="{FF2B5EF4-FFF2-40B4-BE49-F238E27FC236}">
              <a16:creationId xmlns:a16="http://schemas.microsoft.com/office/drawing/2014/main" id="{0EA4FCEF-A2FE-47B9-B06C-A5B36EB8184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a:extLst>
            <a:ext uri="{FF2B5EF4-FFF2-40B4-BE49-F238E27FC236}">
              <a16:creationId xmlns:a16="http://schemas.microsoft.com/office/drawing/2014/main" id="{315F24D3-83FC-4777-BE8B-A747DF85CDF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a:extLst>
            <a:ext uri="{FF2B5EF4-FFF2-40B4-BE49-F238E27FC236}">
              <a16:creationId xmlns:a16="http://schemas.microsoft.com/office/drawing/2014/main" id="{0E3FBB39-4528-46F2-809A-3CC352A9901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a:extLst>
            <a:ext uri="{FF2B5EF4-FFF2-40B4-BE49-F238E27FC236}">
              <a16:creationId xmlns:a16="http://schemas.microsoft.com/office/drawing/2014/main" id="{4A1F55C2-789C-4333-AB0A-550FA4473C5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a:extLst>
            <a:ext uri="{FF2B5EF4-FFF2-40B4-BE49-F238E27FC236}">
              <a16:creationId xmlns:a16="http://schemas.microsoft.com/office/drawing/2014/main" id="{32DE15D9-183F-4812-8015-1C639E35C97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a:extLst>
            <a:ext uri="{FF2B5EF4-FFF2-40B4-BE49-F238E27FC236}">
              <a16:creationId xmlns:a16="http://schemas.microsoft.com/office/drawing/2014/main" id="{C783EFA2-D5EB-4425-8BCB-D7F8DABF6B8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a:extLst>
            <a:ext uri="{FF2B5EF4-FFF2-40B4-BE49-F238E27FC236}">
              <a16:creationId xmlns:a16="http://schemas.microsoft.com/office/drawing/2014/main" id="{F22B03BE-38C5-4612-9407-933940840D2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0" name="直線コネクタ 529">
          <a:extLst>
            <a:ext uri="{FF2B5EF4-FFF2-40B4-BE49-F238E27FC236}">
              <a16:creationId xmlns:a16="http://schemas.microsoft.com/office/drawing/2014/main" id="{25AC39AF-9E48-4DBB-8636-FEF069F9CD3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1" name="テキスト ボックス 530">
          <a:extLst>
            <a:ext uri="{FF2B5EF4-FFF2-40B4-BE49-F238E27FC236}">
              <a16:creationId xmlns:a16="http://schemas.microsoft.com/office/drawing/2014/main" id="{1BCDBE94-567F-4761-94B6-6FB08073D264}"/>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2" name="直線コネクタ 531">
          <a:extLst>
            <a:ext uri="{FF2B5EF4-FFF2-40B4-BE49-F238E27FC236}">
              <a16:creationId xmlns:a16="http://schemas.microsoft.com/office/drawing/2014/main" id="{0DC7569E-948A-4797-A74C-6F582412C88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3" name="テキスト ボックス 532">
          <a:extLst>
            <a:ext uri="{FF2B5EF4-FFF2-40B4-BE49-F238E27FC236}">
              <a16:creationId xmlns:a16="http://schemas.microsoft.com/office/drawing/2014/main" id="{8F667918-CFAC-4074-A2A1-0A57010EBD7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4" name="直線コネクタ 533">
          <a:extLst>
            <a:ext uri="{FF2B5EF4-FFF2-40B4-BE49-F238E27FC236}">
              <a16:creationId xmlns:a16="http://schemas.microsoft.com/office/drawing/2014/main" id="{2FA0F44A-5881-4BF5-AA24-B36DC1AD1C2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5" name="テキスト ボックス 534">
          <a:extLst>
            <a:ext uri="{FF2B5EF4-FFF2-40B4-BE49-F238E27FC236}">
              <a16:creationId xmlns:a16="http://schemas.microsoft.com/office/drawing/2014/main" id="{A8F38E89-2655-4B60-ABE5-C3D48C234313}"/>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6" name="直線コネクタ 535">
          <a:extLst>
            <a:ext uri="{FF2B5EF4-FFF2-40B4-BE49-F238E27FC236}">
              <a16:creationId xmlns:a16="http://schemas.microsoft.com/office/drawing/2014/main" id="{E75E79E1-45E2-45D4-8B1E-60AAACAA99D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37" name="テキスト ボックス 536">
          <a:extLst>
            <a:ext uri="{FF2B5EF4-FFF2-40B4-BE49-F238E27FC236}">
              <a16:creationId xmlns:a16="http://schemas.microsoft.com/office/drawing/2014/main" id="{2DF75453-DBDA-42FD-8996-25CA5FA97DDF}"/>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8" name="直線コネクタ 537">
          <a:extLst>
            <a:ext uri="{FF2B5EF4-FFF2-40B4-BE49-F238E27FC236}">
              <a16:creationId xmlns:a16="http://schemas.microsoft.com/office/drawing/2014/main" id="{9007FFCC-20E6-48C4-B11E-CFE383128F0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9" name="テキスト ボックス 538">
          <a:extLst>
            <a:ext uri="{FF2B5EF4-FFF2-40B4-BE49-F238E27FC236}">
              <a16:creationId xmlns:a16="http://schemas.microsoft.com/office/drawing/2014/main" id="{35B9CD71-6FAA-4C55-8A54-FBA2AAAD9FD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0" name="【認定こども園・幼稚園・保育所】&#10;一人当たり面積グラフ枠">
          <a:extLst>
            <a:ext uri="{FF2B5EF4-FFF2-40B4-BE49-F238E27FC236}">
              <a16:creationId xmlns:a16="http://schemas.microsoft.com/office/drawing/2014/main" id="{7AF1E4BE-F57E-431A-BB0B-1DF1DBB10CA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541" name="直線コネクタ 540">
          <a:extLst>
            <a:ext uri="{FF2B5EF4-FFF2-40B4-BE49-F238E27FC236}">
              <a16:creationId xmlns:a16="http://schemas.microsoft.com/office/drawing/2014/main" id="{3C3F9AFA-8187-4596-8766-C90FEF0B9DBC}"/>
            </a:ext>
          </a:extLst>
        </xdr:cNvPr>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542" name="【認定こども園・幼稚園・保育所】&#10;一人当たり面積最小値テキスト">
          <a:extLst>
            <a:ext uri="{FF2B5EF4-FFF2-40B4-BE49-F238E27FC236}">
              <a16:creationId xmlns:a16="http://schemas.microsoft.com/office/drawing/2014/main" id="{0F384808-572B-46C8-AA7F-5590907A94AE}"/>
            </a:ext>
          </a:extLst>
        </xdr:cNvPr>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543" name="直線コネクタ 542">
          <a:extLst>
            <a:ext uri="{FF2B5EF4-FFF2-40B4-BE49-F238E27FC236}">
              <a16:creationId xmlns:a16="http://schemas.microsoft.com/office/drawing/2014/main" id="{6119A4FE-92A1-4503-831A-5657961808AD}"/>
            </a:ext>
          </a:extLst>
        </xdr:cNvPr>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544" name="【認定こども園・幼稚園・保育所】&#10;一人当たり面積最大値テキスト">
          <a:extLst>
            <a:ext uri="{FF2B5EF4-FFF2-40B4-BE49-F238E27FC236}">
              <a16:creationId xmlns:a16="http://schemas.microsoft.com/office/drawing/2014/main" id="{3AE86D3F-FE8C-4D55-8CFF-A201DD8A79DB}"/>
            </a:ext>
          </a:extLst>
        </xdr:cNvPr>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545" name="直線コネクタ 544">
          <a:extLst>
            <a:ext uri="{FF2B5EF4-FFF2-40B4-BE49-F238E27FC236}">
              <a16:creationId xmlns:a16="http://schemas.microsoft.com/office/drawing/2014/main" id="{23C5112F-8FE6-469F-87A4-53459E9E2EAC}"/>
            </a:ext>
          </a:extLst>
        </xdr:cNvPr>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126001</xdr:rowOff>
    </xdr:from>
    <xdr:ext cx="469744" cy="259045"/>
    <xdr:sp macro="" textlink="">
      <xdr:nvSpPr>
        <xdr:cNvPr id="546" name="【認定こども園・幼稚園・保育所】&#10;一人当たり面積平均値テキスト">
          <a:extLst>
            <a:ext uri="{FF2B5EF4-FFF2-40B4-BE49-F238E27FC236}">
              <a16:creationId xmlns:a16="http://schemas.microsoft.com/office/drawing/2014/main" id="{A4B4BE05-DF1B-475B-B374-638EC8C8B306}"/>
            </a:ext>
          </a:extLst>
        </xdr:cNvPr>
        <xdr:cNvSpPr txBox="1"/>
      </xdr:nvSpPr>
      <xdr:spPr>
        <a:xfrm>
          <a:off x="22199600" y="6641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547" name="フローチャート: 判断 546">
          <a:extLst>
            <a:ext uri="{FF2B5EF4-FFF2-40B4-BE49-F238E27FC236}">
              <a16:creationId xmlns:a16="http://schemas.microsoft.com/office/drawing/2014/main" id="{125632F6-87BF-42FC-8CBB-03792E443D6C}"/>
            </a:ext>
          </a:extLst>
        </xdr:cNvPr>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548" name="フローチャート: 判断 547">
          <a:extLst>
            <a:ext uri="{FF2B5EF4-FFF2-40B4-BE49-F238E27FC236}">
              <a16:creationId xmlns:a16="http://schemas.microsoft.com/office/drawing/2014/main" id="{388FB322-A495-4B51-81B2-C25A537B9A96}"/>
            </a:ext>
          </a:extLst>
        </xdr:cNvPr>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549" name="フローチャート: 判断 548">
          <a:extLst>
            <a:ext uri="{FF2B5EF4-FFF2-40B4-BE49-F238E27FC236}">
              <a16:creationId xmlns:a16="http://schemas.microsoft.com/office/drawing/2014/main" id="{B6280457-DC84-4D62-A466-0A8B384187C8}"/>
            </a:ext>
          </a:extLst>
        </xdr:cNvPr>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550" name="フローチャート: 判断 549">
          <a:extLst>
            <a:ext uri="{FF2B5EF4-FFF2-40B4-BE49-F238E27FC236}">
              <a16:creationId xmlns:a16="http://schemas.microsoft.com/office/drawing/2014/main" id="{B7343010-F124-44F1-BBC5-4C82586AECFB}"/>
            </a:ext>
          </a:extLst>
        </xdr:cNvPr>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551" name="フローチャート: 判断 550">
          <a:extLst>
            <a:ext uri="{FF2B5EF4-FFF2-40B4-BE49-F238E27FC236}">
              <a16:creationId xmlns:a16="http://schemas.microsoft.com/office/drawing/2014/main" id="{BFB59406-A5C6-451D-8D06-D6795DF023CC}"/>
            </a:ext>
          </a:extLst>
        </xdr:cNvPr>
        <xdr:cNvSpPr/>
      </xdr:nvSpPr>
      <xdr:spPr>
        <a:xfrm>
          <a:off x="18605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01F3C0B8-B8AE-4EEA-B1F1-B46C8E02DB9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11BC5503-71FB-4157-8AA2-D878133475A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BEA6E3D7-8ABD-4C04-A366-BDA1E1CCB5E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FC87F5C6-0F04-4897-91E3-A07A7E578BB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8DF3C370-B3B2-46E6-9178-78A8261CA17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50546</xdr:rowOff>
    </xdr:from>
    <xdr:to>
      <xdr:col>116</xdr:col>
      <xdr:colOff>114300</xdr:colOff>
      <xdr:row>41</xdr:row>
      <xdr:rowOff>152146</xdr:rowOff>
    </xdr:to>
    <xdr:sp macro="" textlink="">
      <xdr:nvSpPr>
        <xdr:cNvPr id="557" name="楕円 556">
          <a:extLst>
            <a:ext uri="{FF2B5EF4-FFF2-40B4-BE49-F238E27FC236}">
              <a16:creationId xmlns:a16="http://schemas.microsoft.com/office/drawing/2014/main" id="{8CA08F49-5642-4750-8EF3-B2E6D0DE2BF4}"/>
            </a:ext>
          </a:extLst>
        </xdr:cNvPr>
        <xdr:cNvSpPr/>
      </xdr:nvSpPr>
      <xdr:spPr>
        <a:xfrm>
          <a:off x="22110700" y="70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136923</xdr:rowOff>
    </xdr:from>
    <xdr:ext cx="469744" cy="259045"/>
    <xdr:sp macro="" textlink="">
      <xdr:nvSpPr>
        <xdr:cNvPr id="558" name="【認定こども園・幼稚園・保育所】&#10;一人当たり面積該当値テキスト">
          <a:extLst>
            <a:ext uri="{FF2B5EF4-FFF2-40B4-BE49-F238E27FC236}">
              <a16:creationId xmlns:a16="http://schemas.microsoft.com/office/drawing/2014/main" id="{1E365527-C0F5-47BF-B8F0-8757A952AF10}"/>
            </a:ext>
          </a:extLst>
        </xdr:cNvPr>
        <xdr:cNvSpPr txBox="1"/>
      </xdr:nvSpPr>
      <xdr:spPr>
        <a:xfrm>
          <a:off x="22199600" y="699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48260</xdr:rowOff>
    </xdr:from>
    <xdr:to>
      <xdr:col>112</xdr:col>
      <xdr:colOff>38100</xdr:colOff>
      <xdr:row>41</xdr:row>
      <xdr:rowOff>149860</xdr:rowOff>
    </xdr:to>
    <xdr:sp macro="" textlink="">
      <xdr:nvSpPr>
        <xdr:cNvPr id="559" name="楕円 558">
          <a:extLst>
            <a:ext uri="{FF2B5EF4-FFF2-40B4-BE49-F238E27FC236}">
              <a16:creationId xmlns:a16="http://schemas.microsoft.com/office/drawing/2014/main" id="{DA2555EF-A93F-41D9-9D91-3C1391EB5579}"/>
            </a:ext>
          </a:extLst>
        </xdr:cNvPr>
        <xdr:cNvSpPr/>
      </xdr:nvSpPr>
      <xdr:spPr>
        <a:xfrm>
          <a:off x="21272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99060</xdr:rowOff>
    </xdr:from>
    <xdr:to>
      <xdr:col>116</xdr:col>
      <xdr:colOff>63500</xdr:colOff>
      <xdr:row>41</xdr:row>
      <xdr:rowOff>101346</xdr:rowOff>
    </xdr:to>
    <xdr:cxnSp macro="">
      <xdr:nvCxnSpPr>
        <xdr:cNvPr id="560" name="直線コネクタ 559">
          <a:extLst>
            <a:ext uri="{FF2B5EF4-FFF2-40B4-BE49-F238E27FC236}">
              <a16:creationId xmlns:a16="http://schemas.microsoft.com/office/drawing/2014/main" id="{9FB0E9AB-9663-48C8-8BAB-1FE2ECE8BB9E}"/>
            </a:ext>
          </a:extLst>
        </xdr:cNvPr>
        <xdr:cNvCxnSpPr/>
      </xdr:nvCxnSpPr>
      <xdr:spPr>
        <a:xfrm>
          <a:off x="21323300" y="712851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48260</xdr:rowOff>
    </xdr:from>
    <xdr:to>
      <xdr:col>107</xdr:col>
      <xdr:colOff>101600</xdr:colOff>
      <xdr:row>41</xdr:row>
      <xdr:rowOff>149860</xdr:rowOff>
    </xdr:to>
    <xdr:sp macro="" textlink="">
      <xdr:nvSpPr>
        <xdr:cNvPr id="561" name="楕円 560">
          <a:extLst>
            <a:ext uri="{FF2B5EF4-FFF2-40B4-BE49-F238E27FC236}">
              <a16:creationId xmlns:a16="http://schemas.microsoft.com/office/drawing/2014/main" id="{AB53CE01-D44B-4F91-AEBA-57CA5A53F5E2}"/>
            </a:ext>
          </a:extLst>
        </xdr:cNvPr>
        <xdr:cNvSpPr/>
      </xdr:nvSpPr>
      <xdr:spPr>
        <a:xfrm>
          <a:off x="20383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99060</xdr:rowOff>
    </xdr:from>
    <xdr:to>
      <xdr:col>111</xdr:col>
      <xdr:colOff>177800</xdr:colOff>
      <xdr:row>41</xdr:row>
      <xdr:rowOff>99060</xdr:rowOff>
    </xdr:to>
    <xdr:cxnSp macro="">
      <xdr:nvCxnSpPr>
        <xdr:cNvPr id="562" name="直線コネクタ 561">
          <a:extLst>
            <a:ext uri="{FF2B5EF4-FFF2-40B4-BE49-F238E27FC236}">
              <a16:creationId xmlns:a16="http://schemas.microsoft.com/office/drawing/2014/main" id="{AF844770-053D-46CE-BBB8-28273C990C01}"/>
            </a:ext>
          </a:extLst>
        </xdr:cNvPr>
        <xdr:cNvCxnSpPr/>
      </xdr:nvCxnSpPr>
      <xdr:spPr>
        <a:xfrm>
          <a:off x="20434300" y="7128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563" name="楕円 562">
          <a:extLst>
            <a:ext uri="{FF2B5EF4-FFF2-40B4-BE49-F238E27FC236}">
              <a16:creationId xmlns:a16="http://schemas.microsoft.com/office/drawing/2014/main" id="{2759A440-7DA4-4A5D-89A3-01711F0E5163}"/>
            </a:ext>
          </a:extLst>
        </xdr:cNvPr>
        <xdr:cNvSpPr/>
      </xdr:nvSpPr>
      <xdr:spPr>
        <a:xfrm>
          <a:off x="19494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62484</xdr:rowOff>
    </xdr:from>
    <xdr:to>
      <xdr:col>107</xdr:col>
      <xdr:colOff>50800</xdr:colOff>
      <xdr:row>41</xdr:row>
      <xdr:rowOff>99060</xdr:rowOff>
    </xdr:to>
    <xdr:cxnSp macro="">
      <xdr:nvCxnSpPr>
        <xdr:cNvPr id="564" name="直線コネクタ 563">
          <a:extLst>
            <a:ext uri="{FF2B5EF4-FFF2-40B4-BE49-F238E27FC236}">
              <a16:creationId xmlns:a16="http://schemas.microsoft.com/office/drawing/2014/main" id="{56485A73-3354-4914-91E2-7CF834B83671}"/>
            </a:ext>
          </a:extLst>
        </xdr:cNvPr>
        <xdr:cNvCxnSpPr/>
      </xdr:nvCxnSpPr>
      <xdr:spPr>
        <a:xfrm>
          <a:off x="19545300" y="6920484"/>
          <a:ext cx="889000" cy="2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38371</xdr:rowOff>
    </xdr:from>
    <xdr:ext cx="469744" cy="259045"/>
    <xdr:sp macro="" textlink="">
      <xdr:nvSpPr>
        <xdr:cNvPr id="565" name="n_1aveValue【認定こども園・幼稚園・保育所】&#10;一人当たり面積">
          <a:extLst>
            <a:ext uri="{FF2B5EF4-FFF2-40B4-BE49-F238E27FC236}">
              <a16:creationId xmlns:a16="http://schemas.microsoft.com/office/drawing/2014/main" id="{0BAA7F2B-66F0-4CAD-AA85-99E1F5B4C683}"/>
            </a:ext>
          </a:extLst>
        </xdr:cNvPr>
        <xdr:cNvSpPr txBox="1"/>
      </xdr:nvSpPr>
      <xdr:spPr>
        <a:xfrm>
          <a:off x="210757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566" name="n_2aveValue【認定こども園・幼稚園・保育所】&#10;一人当たり面積">
          <a:extLst>
            <a:ext uri="{FF2B5EF4-FFF2-40B4-BE49-F238E27FC236}">
              <a16:creationId xmlns:a16="http://schemas.microsoft.com/office/drawing/2014/main" id="{C769CE18-681A-4145-B9AB-37C0E92FC77D}"/>
            </a:ext>
          </a:extLst>
        </xdr:cNvPr>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33799</xdr:rowOff>
    </xdr:from>
    <xdr:ext cx="469744" cy="259045"/>
    <xdr:sp macro="" textlink="">
      <xdr:nvSpPr>
        <xdr:cNvPr id="567" name="n_3aveValue【認定こども園・幼稚園・保育所】&#10;一人当たり面積">
          <a:extLst>
            <a:ext uri="{FF2B5EF4-FFF2-40B4-BE49-F238E27FC236}">
              <a16:creationId xmlns:a16="http://schemas.microsoft.com/office/drawing/2014/main" id="{DF83AF4E-C51B-4090-9FF9-059CA7649358}"/>
            </a:ext>
          </a:extLst>
        </xdr:cNvPr>
        <xdr:cNvSpPr txBox="1"/>
      </xdr:nvSpPr>
      <xdr:spPr>
        <a:xfrm>
          <a:off x="19310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77233</xdr:rowOff>
    </xdr:from>
    <xdr:ext cx="469744" cy="259045"/>
    <xdr:sp macro="" textlink="">
      <xdr:nvSpPr>
        <xdr:cNvPr id="568" name="n_4aveValue【認定こども園・幼稚園・保育所】&#10;一人当たり面積">
          <a:extLst>
            <a:ext uri="{FF2B5EF4-FFF2-40B4-BE49-F238E27FC236}">
              <a16:creationId xmlns:a16="http://schemas.microsoft.com/office/drawing/2014/main" id="{C111C29A-4C50-47CB-8355-50F58B8AC7F8}"/>
            </a:ext>
          </a:extLst>
        </xdr:cNvPr>
        <xdr:cNvSpPr txBox="1"/>
      </xdr:nvSpPr>
      <xdr:spPr>
        <a:xfrm>
          <a:off x="18421427" y="65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140987</xdr:rowOff>
    </xdr:from>
    <xdr:ext cx="469744" cy="259045"/>
    <xdr:sp macro="" textlink="">
      <xdr:nvSpPr>
        <xdr:cNvPr id="569" name="n_1mainValue【認定こども園・幼稚園・保育所】&#10;一人当たり面積">
          <a:extLst>
            <a:ext uri="{FF2B5EF4-FFF2-40B4-BE49-F238E27FC236}">
              <a16:creationId xmlns:a16="http://schemas.microsoft.com/office/drawing/2014/main" id="{73196E35-D7A5-43F5-9A59-55BBD7ACC0BC}"/>
            </a:ext>
          </a:extLst>
        </xdr:cNvPr>
        <xdr:cNvSpPr txBox="1"/>
      </xdr:nvSpPr>
      <xdr:spPr>
        <a:xfrm>
          <a:off x="210757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140987</xdr:rowOff>
    </xdr:from>
    <xdr:ext cx="469744" cy="259045"/>
    <xdr:sp macro="" textlink="">
      <xdr:nvSpPr>
        <xdr:cNvPr id="570" name="n_2mainValue【認定こども園・幼稚園・保育所】&#10;一人当たり面積">
          <a:extLst>
            <a:ext uri="{FF2B5EF4-FFF2-40B4-BE49-F238E27FC236}">
              <a16:creationId xmlns:a16="http://schemas.microsoft.com/office/drawing/2014/main" id="{A0649349-C89B-4A6E-9842-A4134BED2F66}"/>
            </a:ext>
          </a:extLst>
        </xdr:cNvPr>
        <xdr:cNvSpPr txBox="1"/>
      </xdr:nvSpPr>
      <xdr:spPr>
        <a:xfrm>
          <a:off x="20199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104411</xdr:rowOff>
    </xdr:from>
    <xdr:ext cx="469744" cy="259045"/>
    <xdr:sp macro="" textlink="">
      <xdr:nvSpPr>
        <xdr:cNvPr id="571" name="n_3mainValue【認定こども園・幼稚園・保育所】&#10;一人当たり面積">
          <a:extLst>
            <a:ext uri="{FF2B5EF4-FFF2-40B4-BE49-F238E27FC236}">
              <a16:creationId xmlns:a16="http://schemas.microsoft.com/office/drawing/2014/main" id="{612E2DF9-2E89-4470-9F9F-F84A1990C6FF}"/>
            </a:ext>
          </a:extLst>
        </xdr:cNvPr>
        <xdr:cNvSpPr txBox="1"/>
      </xdr:nvSpPr>
      <xdr:spPr>
        <a:xfrm>
          <a:off x="19310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2" name="正方形/長方形 571">
          <a:extLst>
            <a:ext uri="{FF2B5EF4-FFF2-40B4-BE49-F238E27FC236}">
              <a16:creationId xmlns:a16="http://schemas.microsoft.com/office/drawing/2014/main" id="{2E5172EF-44C1-4251-A403-0BCEEE5ED21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3" name="正方形/長方形 572">
          <a:extLst>
            <a:ext uri="{FF2B5EF4-FFF2-40B4-BE49-F238E27FC236}">
              <a16:creationId xmlns:a16="http://schemas.microsoft.com/office/drawing/2014/main" id="{105E4DF0-EBB4-4EFD-B0C0-FBB4F4AA7C8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4" name="正方形/長方形 573">
          <a:extLst>
            <a:ext uri="{FF2B5EF4-FFF2-40B4-BE49-F238E27FC236}">
              <a16:creationId xmlns:a16="http://schemas.microsoft.com/office/drawing/2014/main" id="{484F61D3-8256-4A4E-8846-EFE308A0CC2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5" name="正方形/長方形 574">
          <a:extLst>
            <a:ext uri="{FF2B5EF4-FFF2-40B4-BE49-F238E27FC236}">
              <a16:creationId xmlns:a16="http://schemas.microsoft.com/office/drawing/2014/main" id="{C235181F-9B06-4741-99A5-C0FBBCDEEFA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6" name="正方形/長方形 575">
          <a:extLst>
            <a:ext uri="{FF2B5EF4-FFF2-40B4-BE49-F238E27FC236}">
              <a16:creationId xmlns:a16="http://schemas.microsoft.com/office/drawing/2014/main" id="{59E14FCF-3150-47CF-B661-71A239CF57F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7" name="正方形/長方形 576">
          <a:extLst>
            <a:ext uri="{FF2B5EF4-FFF2-40B4-BE49-F238E27FC236}">
              <a16:creationId xmlns:a16="http://schemas.microsoft.com/office/drawing/2014/main" id="{89D77A00-A999-49D8-9878-E2762D6A1D1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8" name="正方形/長方形 577">
          <a:extLst>
            <a:ext uri="{FF2B5EF4-FFF2-40B4-BE49-F238E27FC236}">
              <a16:creationId xmlns:a16="http://schemas.microsoft.com/office/drawing/2014/main" id="{51250CEF-8FCC-4A36-8515-76CF8F836D3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9" name="正方形/長方形 578">
          <a:extLst>
            <a:ext uri="{FF2B5EF4-FFF2-40B4-BE49-F238E27FC236}">
              <a16:creationId xmlns:a16="http://schemas.microsoft.com/office/drawing/2014/main" id="{47869064-6BCC-4FCD-84B0-4FFE746B2E3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0" name="テキスト ボックス 579">
          <a:extLst>
            <a:ext uri="{FF2B5EF4-FFF2-40B4-BE49-F238E27FC236}">
              <a16:creationId xmlns:a16="http://schemas.microsoft.com/office/drawing/2014/main" id="{3F2E1CD2-3C8A-4678-8932-23DCDFC0B8C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1" name="直線コネクタ 580">
          <a:extLst>
            <a:ext uri="{FF2B5EF4-FFF2-40B4-BE49-F238E27FC236}">
              <a16:creationId xmlns:a16="http://schemas.microsoft.com/office/drawing/2014/main" id="{3E65D586-DB51-4F73-95D6-648206C2E5B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4EA488C1-9F6E-446D-A3E4-B12647F0127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3" name="直線コネクタ 582">
          <a:extLst>
            <a:ext uri="{FF2B5EF4-FFF2-40B4-BE49-F238E27FC236}">
              <a16:creationId xmlns:a16="http://schemas.microsoft.com/office/drawing/2014/main" id="{DCC5A008-2A02-4DE9-A4E4-3D325869037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4" name="テキスト ボックス 583">
          <a:extLst>
            <a:ext uri="{FF2B5EF4-FFF2-40B4-BE49-F238E27FC236}">
              <a16:creationId xmlns:a16="http://schemas.microsoft.com/office/drawing/2014/main" id="{565001B4-A186-418C-9DB6-ED1B91C128E8}"/>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5" name="直線コネクタ 584">
          <a:extLst>
            <a:ext uri="{FF2B5EF4-FFF2-40B4-BE49-F238E27FC236}">
              <a16:creationId xmlns:a16="http://schemas.microsoft.com/office/drawing/2014/main" id="{04BF397E-0DEC-447B-B4B5-9D7BF774F74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6" name="テキスト ボックス 585">
          <a:extLst>
            <a:ext uri="{FF2B5EF4-FFF2-40B4-BE49-F238E27FC236}">
              <a16:creationId xmlns:a16="http://schemas.microsoft.com/office/drawing/2014/main" id="{AFE381EA-DEB2-4766-9D2F-2129C87D4F9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7" name="直線コネクタ 586">
          <a:extLst>
            <a:ext uri="{FF2B5EF4-FFF2-40B4-BE49-F238E27FC236}">
              <a16:creationId xmlns:a16="http://schemas.microsoft.com/office/drawing/2014/main" id="{1EAE3CFC-34B5-43DA-8F67-DC10278DB27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8" name="テキスト ボックス 587">
          <a:extLst>
            <a:ext uri="{FF2B5EF4-FFF2-40B4-BE49-F238E27FC236}">
              <a16:creationId xmlns:a16="http://schemas.microsoft.com/office/drawing/2014/main" id="{6CB83DFF-D238-445E-920E-65F6C4DA8B7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9" name="直線コネクタ 588">
          <a:extLst>
            <a:ext uri="{FF2B5EF4-FFF2-40B4-BE49-F238E27FC236}">
              <a16:creationId xmlns:a16="http://schemas.microsoft.com/office/drawing/2014/main" id="{A8EC0B5E-C389-4D8B-BC7C-46264CFFE26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0" name="テキスト ボックス 589">
          <a:extLst>
            <a:ext uri="{FF2B5EF4-FFF2-40B4-BE49-F238E27FC236}">
              <a16:creationId xmlns:a16="http://schemas.microsoft.com/office/drawing/2014/main" id="{64C7A677-074E-4EB2-A8BD-F40C62D8CE3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1" name="直線コネクタ 590">
          <a:extLst>
            <a:ext uri="{FF2B5EF4-FFF2-40B4-BE49-F238E27FC236}">
              <a16:creationId xmlns:a16="http://schemas.microsoft.com/office/drawing/2014/main" id="{45D10CB4-1762-4837-88A5-206734FF6A3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92" name="テキスト ボックス 591">
          <a:extLst>
            <a:ext uri="{FF2B5EF4-FFF2-40B4-BE49-F238E27FC236}">
              <a16:creationId xmlns:a16="http://schemas.microsoft.com/office/drawing/2014/main" id="{53AD7106-3A74-430D-AADD-2174818348B6}"/>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3" name="直線コネクタ 592">
          <a:extLst>
            <a:ext uri="{FF2B5EF4-FFF2-40B4-BE49-F238E27FC236}">
              <a16:creationId xmlns:a16="http://schemas.microsoft.com/office/drawing/2014/main" id="{3F6D2302-708B-4401-97BB-185BA9F3B6F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4" name="【学校施設】&#10;有形固定資産減価償却率グラフ枠">
          <a:extLst>
            <a:ext uri="{FF2B5EF4-FFF2-40B4-BE49-F238E27FC236}">
              <a16:creationId xmlns:a16="http://schemas.microsoft.com/office/drawing/2014/main" id="{BB371AC9-2991-47F6-919F-0B82EB50D79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595" name="直線コネクタ 594">
          <a:extLst>
            <a:ext uri="{FF2B5EF4-FFF2-40B4-BE49-F238E27FC236}">
              <a16:creationId xmlns:a16="http://schemas.microsoft.com/office/drawing/2014/main" id="{B4F22A5F-9A39-4FFB-BA14-BC9C5F4D0F62}"/>
            </a:ext>
          </a:extLst>
        </xdr:cNvPr>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596" name="【学校施設】&#10;有形固定資産減価償却率最小値テキスト">
          <a:extLst>
            <a:ext uri="{FF2B5EF4-FFF2-40B4-BE49-F238E27FC236}">
              <a16:creationId xmlns:a16="http://schemas.microsoft.com/office/drawing/2014/main" id="{8AE66472-8808-4E1E-9F60-0267E8D34800}"/>
            </a:ext>
          </a:extLst>
        </xdr:cNvPr>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597" name="直線コネクタ 596">
          <a:extLst>
            <a:ext uri="{FF2B5EF4-FFF2-40B4-BE49-F238E27FC236}">
              <a16:creationId xmlns:a16="http://schemas.microsoft.com/office/drawing/2014/main" id="{5D9ECF76-1698-48DC-A5FF-B58B3BFC2F1A}"/>
            </a:ext>
          </a:extLst>
        </xdr:cNvPr>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598" name="【学校施設】&#10;有形固定資産減価償却率最大値テキスト">
          <a:extLst>
            <a:ext uri="{FF2B5EF4-FFF2-40B4-BE49-F238E27FC236}">
              <a16:creationId xmlns:a16="http://schemas.microsoft.com/office/drawing/2014/main" id="{F302B771-B1AE-4FC6-B76A-D59D2FF73333}"/>
            </a:ext>
          </a:extLst>
        </xdr:cNvPr>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599" name="直線コネクタ 598">
          <a:extLst>
            <a:ext uri="{FF2B5EF4-FFF2-40B4-BE49-F238E27FC236}">
              <a16:creationId xmlns:a16="http://schemas.microsoft.com/office/drawing/2014/main" id="{9F5A91C9-BD19-4CF1-ADC8-55DC8BCBBEE0}"/>
            </a:ext>
          </a:extLst>
        </xdr:cNvPr>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147337</xdr:rowOff>
    </xdr:from>
    <xdr:ext cx="405111" cy="259045"/>
    <xdr:sp macro="" textlink="">
      <xdr:nvSpPr>
        <xdr:cNvPr id="600" name="【学校施設】&#10;有形固定資産減価償却率平均値テキスト">
          <a:extLst>
            <a:ext uri="{FF2B5EF4-FFF2-40B4-BE49-F238E27FC236}">
              <a16:creationId xmlns:a16="http://schemas.microsoft.com/office/drawing/2014/main" id="{A710D8CF-BA33-47F2-ACA5-4687C2C7F616}"/>
            </a:ext>
          </a:extLst>
        </xdr:cNvPr>
        <xdr:cNvSpPr txBox="1"/>
      </xdr:nvSpPr>
      <xdr:spPr>
        <a:xfrm>
          <a:off x="16357600" y="10434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601" name="フローチャート: 判断 600">
          <a:extLst>
            <a:ext uri="{FF2B5EF4-FFF2-40B4-BE49-F238E27FC236}">
              <a16:creationId xmlns:a16="http://schemas.microsoft.com/office/drawing/2014/main" id="{A8B76AA4-0B75-4375-98B8-2D691F190476}"/>
            </a:ext>
          </a:extLst>
        </xdr:cNvPr>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602" name="フローチャート: 判断 601">
          <a:extLst>
            <a:ext uri="{FF2B5EF4-FFF2-40B4-BE49-F238E27FC236}">
              <a16:creationId xmlns:a16="http://schemas.microsoft.com/office/drawing/2014/main" id="{8B6813A9-34E2-41D7-8123-A248588DAAD1}"/>
            </a:ext>
          </a:extLst>
        </xdr:cNvPr>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603" name="フローチャート: 判断 602">
          <a:extLst>
            <a:ext uri="{FF2B5EF4-FFF2-40B4-BE49-F238E27FC236}">
              <a16:creationId xmlns:a16="http://schemas.microsoft.com/office/drawing/2014/main" id="{0B215F7F-BED5-42EB-A299-7924BD2BC3F4}"/>
            </a:ext>
          </a:extLst>
        </xdr:cNvPr>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604" name="フローチャート: 判断 603">
          <a:extLst>
            <a:ext uri="{FF2B5EF4-FFF2-40B4-BE49-F238E27FC236}">
              <a16:creationId xmlns:a16="http://schemas.microsoft.com/office/drawing/2014/main" id="{12D434E7-389B-4EEC-BAD0-EFCAE7319CEE}"/>
            </a:ext>
          </a:extLst>
        </xdr:cNvPr>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605" name="フローチャート: 判断 604">
          <a:extLst>
            <a:ext uri="{FF2B5EF4-FFF2-40B4-BE49-F238E27FC236}">
              <a16:creationId xmlns:a16="http://schemas.microsoft.com/office/drawing/2014/main" id="{77F0F8A5-5DD0-446F-833E-89B6AAA18967}"/>
            </a:ext>
          </a:extLst>
        </xdr:cNvPr>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D4642F56-CBF5-43F9-9B52-81B9D52EF6F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67BA6BE1-B213-4237-AC56-AA17DC6D33E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20F8EA2A-49BB-4D69-A8C0-CDDD4ACA9C4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569764BD-640D-46F0-8B8D-5F40133B5E0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49712067-F1C5-4AFE-B2D9-4B2D6E69420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149225</xdr:rowOff>
    </xdr:from>
    <xdr:to>
      <xdr:col>85</xdr:col>
      <xdr:colOff>177800</xdr:colOff>
      <xdr:row>62</xdr:row>
      <xdr:rowOff>79375</xdr:rowOff>
    </xdr:to>
    <xdr:sp macro="" textlink="">
      <xdr:nvSpPr>
        <xdr:cNvPr id="611" name="楕円 610">
          <a:extLst>
            <a:ext uri="{FF2B5EF4-FFF2-40B4-BE49-F238E27FC236}">
              <a16:creationId xmlns:a16="http://schemas.microsoft.com/office/drawing/2014/main" id="{7CE98068-A7AD-4F29-A886-11C0EA9954B2}"/>
            </a:ext>
          </a:extLst>
        </xdr:cNvPr>
        <xdr:cNvSpPr/>
      </xdr:nvSpPr>
      <xdr:spPr>
        <a:xfrm>
          <a:off x="162687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127652</xdr:rowOff>
    </xdr:from>
    <xdr:ext cx="405111" cy="259045"/>
    <xdr:sp macro="" textlink="">
      <xdr:nvSpPr>
        <xdr:cNvPr id="612" name="【学校施設】&#10;有形固定資産減価償却率該当値テキスト">
          <a:extLst>
            <a:ext uri="{FF2B5EF4-FFF2-40B4-BE49-F238E27FC236}">
              <a16:creationId xmlns:a16="http://schemas.microsoft.com/office/drawing/2014/main" id="{3A626E19-5375-4706-BBF0-68A17B13F045}"/>
            </a:ext>
          </a:extLst>
        </xdr:cNvPr>
        <xdr:cNvSpPr txBox="1"/>
      </xdr:nvSpPr>
      <xdr:spPr>
        <a:xfrm>
          <a:off x="16357600"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111125</xdr:rowOff>
    </xdr:from>
    <xdr:to>
      <xdr:col>81</xdr:col>
      <xdr:colOff>101600</xdr:colOff>
      <xdr:row>62</xdr:row>
      <xdr:rowOff>41275</xdr:rowOff>
    </xdr:to>
    <xdr:sp macro="" textlink="">
      <xdr:nvSpPr>
        <xdr:cNvPr id="613" name="楕円 612">
          <a:extLst>
            <a:ext uri="{FF2B5EF4-FFF2-40B4-BE49-F238E27FC236}">
              <a16:creationId xmlns:a16="http://schemas.microsoft.com/office/drawing/2014/main" id="{7167500D-F059-4B8B-959F-AC028EE0D6FD}"/>
            </a:ext>
          </a:extLst>
        </xdr:cNvPr>
        <xdr:cNvSpPr/>
      </xdr:nvSpPr>
      <xdr:spPr>
        <a:xfrm>
          <a:off x="15430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161925</xdr:rowOff>
    </xdr:from>
    <xdr:to>
      <xdr:col>85</xdr:col>
      <xdr:colOff>127000</xdr:colOff>
      <xdr:row>62</xdr:row>
      <xdr:rowOff>28575</xdr:rowOff>
    </xdr:to>
    <xdr:cxnSp macro="">
      <xdr:nvCxnSpPr>
        <xdr:cNvPr id="614" name="直線コネクタ 613">
          <a:extLst>
            <a:ext uri="{FF2B5EF4-FFF2-40B4-BE49-F238E27FC236}">
              <a16:creationId xmlns:a16="http://schemas.microsoft.com/office/drawing/2014/main" id="{3ECF651A-E205-44D7-BEBC-6CD13F67F0B5}"/>
            </a:ext>
          </a:extLst>
        </xdr:cNvPr>
        <xdr:cNvCxnSpPr/>
      </xdr:nvCxnSpPr>
      <xdr:spPr>
        <a:xfrm>
          <a:off x="15481300" y="106203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71120</xdr:rowOff>
    </xdr:from>
    <xdr:to>
      <xdr:col>76</xdr:col>
      <xdr:colOff>165100</xdr:colOff>
      <xdr:row>62</xdr:row>
      <xdr:rowOff>1270</xdr:rowOff>
    </xdr:to>
    <xdr:sp macro="" textlink="">
      <xdr:nvSpPr>
        <xdr:cNvPr id="615" name="楕円 614">
          <a:extLst>
            <a:ext uri="{FF2B5EF4-FFF2-40B4-BE49-F238E27FC236}">
              <a16:creationId xmlns:a16="http://schemas.microsoft.com/office/drawing/2014/main" id="{7D0C09A8-0E05-4AD2-A505-9FAEE51EF8DA}"/>
            </a:ext>
          </a:extLst>
        </xdr:cNvPr>
        <xdr:cNvSpPr/>
      </xdr:nvSpPr>
      <xdr:spPr>
        <a:xfrm>
          <a:off x="14541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121920</xdr:rowOff>
    </xdr:from>
    <xdr:to>
      <xdr:col>81</xdr:col>
      <xdr:colOff>50800</xdr:colOff>
      <xdr:row>61</xdr:row>
      <xdr:rowOff>161925</xdr:rowOff>
    </xdr:to>
    <xdr:cxnSp macro="">
      <xdr:nvCxnSpPr>
        <xdr:cNvPr id="616" name="直線コネクタ 615">
          <a:extLst>
            <a:ext uri="{FF2B5EF4-FFF2-40B4-BE49-F238E27FC236}">
              <a16:creationId xmlns:a16="http://schemas.microsoft.com/office/drawing/2014/main" id="{13E5E849-CACE-469D-B93E-04AA2C5B4EED}"/>
            </a:ext>
          </a:extLst>
        </xdr:cNvPr>
        <xdr:cNvCxnSpPr/>
      </xdr:nvCxnSpPr>
      <xdr:spPr>
        <a:xfrm>
          <a:off x="14592300" y="105803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34925</xdr:rowOff>
    </xdr:from>
    <xdr:to>
      <xdr:col>72</xdr:col>
      <xdr:colOff>38100</xdr:colOff>
      <xdr:row>61</xdr:row>
      <xdr:rowOff>136525</xdr:rowOff>
    </xdr:to>
    <xdr:sp macro="" textlink="">
      <xdr:nvSpPr>
        <xdr:cNvPr id="617" name="楕円 616">
          <a:extLst>
            <a:ext uri="{FF2B5EF4-FFF2-40B4-BE49-F238E27FC236}">
              <a16:creationId xmlns:a16="http://schemas.microsoft.com/office/drawing/2014/main" id="{17ACB60E-2302-46EC-914E-5F4A06B94EC7}"/>
            </a:ext>
          </a:extLst>
        </xdr:cNvPr>
        <xdr:cNvSpPr/>
      </xdr:nvSpPr>
      <xdr:spPr>
        <a:xfrm>
          <a:off x="13652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85725</xdr:rowOff>
    </xdr:from>
    <xdr:to>
      <xdr:col>76</xdr:col>
      <xdr:colOff>114300</xdr:colOff>
      <xdr:row>61</xdr:row>
      <xdr:rowOff>121920</xdr:rowOff>
    </xdr:to>
    <xdr:cxnSp macro="">
      <xdr:nvCxnSpPr>
        <xdr:cNvPr id="618" name="直線コネクタ 617">
          <a:extLst>
            <a:ext uri="{FF2B5EF4-FFF2-40B4-BE49-F238E27FC236}">
              <a16:creationId xmlns:a16="http://schemas.microsoft.com/office/drawing/2014/main" id="{B8EEBD31-3E12-4440-9553-A07276D17636}"/>
            </a:ext>
          </a:extLst>
        </xdr:cNvPr>
        <xdr:cNvCxnSpPr/>
      </xdr:nvCxnSpPr>
      <xdr:spPr>
        <a:xfrm>
          <a:off x="13703300" y="105441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45737</xdr:rowOff>
    </xdr:from>
    <xdr:ext cx="405111" cy="259045"/>
    <xdr:sp macro="" textlink="">
      <xdr:nvSpPr>
        <xdr:cNvPr id="619" name="n_1aveValue【学校施設】&#10;有形固定資産減価償却率">
          <a:extLst>
            <a:ext uri="{FF2B5EF4-FFF2-40B4-BE49-F238E27FC236}">
              <a16:creationId xmlns:a16="http://schemas.microsoft.com/office/drawing/2014/main" id="{8E557046-C123-4949-A9FF-327E51E23373}"/>
            </a:ext>
          </a:extLst>
        </xdr:cNvPr>
        <xdr:cNvSpPr txBox="1"/>
      </xdr:nvSpPr>
      <xdr:spPr>
        <a:xfrm>
          <a:off x="152660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30497</xdr:rowOff>
    </xdr:from>
    <xdr:ext cx="405111" cy="259045"/>
    <xdr:sp macro="" textlink="">
      <xdr:nvSpPr>
        <xdr:cNvPr id="620" name="n_2aveValue【学校施設】&#10;有形固定資産減価償却率">
          <a:extLst>
            <a:ext uri="{FF2B5EF4-FFF2-40B4-BE49-F238E27FC236}">
              <a16:creationId xmlns:a16="http://schemas.microsoft.com/office/drawing/2014/main" id="{2A10C81C-D464-4BBF-86FF-04F9A3E758EB}"/>
            </a:ext>
          </a:extLst>
        </xdr:cNvPr>
        <xdr:cNvSpPr txBox="1"/>
      </xdr:nvSpPr>
      <xdr:spPr>
        <a:xfrm>
          <a:off x="14389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24782</xdr:rowOff>
    </xdr:from>
    <xdr:ext cx="405111" cy="259045"/>
    <xdr:sp macro="" textlink="">
      <xdr:nvSpPr>
        <xdr:cNvPr id="621" name="n_3aveValue【学校施設】&#10;有形固定資産減価償却率">
          <a:extLst>
            <a:ext uri="{FF2B5EF4-FFF2-40B4-BE49-F238E27FC236}">
              <a16:creationId xmlns:a16="http://schemas.microsoft.com/office/drawing/2014/main" id="{00C011CF-EA60-4863-A75C-0E272AC9C698}"/>
            </a:ext>
          </a:extLst>
        </xdr:cNvPr>
        <xdr:cNvSpPr txBox="1"/>
      </xdr:nvSpPr>
      <xdr:spPr>
        <a:xfrm>
          <a:off x="13500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48277</xdr:rowOff>
    </xdr:from>
    <xdr:ext cx="405111" cy="259045"/>
    <xdr:sp macro="" textlink="">
      <xdr:nvSpPr>
        <xdr:cNvPr id="622" name="n_4aveValue【学校施設】&#10;有形固定資産減価償却率">
          <a:extLst>
            <a:ext uri="{FF2B5EF4-FFF2-40B4-BE49-F238E27FC236}">
              <a16:creationId xmlns:a16="http://schemas.microsoft.com/office/drawing/2014/main" id="{A58F87FF-C169-4DDF-AD21-0DF672C24989}"/>
            </a:ext>
          </a:extLst>
        </xdr:cNvPr>
        <xdr:cNvSpPr txBox="1"/>
      </xdr:nvSpPr>
      <xdr:spPr>
        <a:xfrm>
          <a:off x="12611744"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57802</xdr:rowOff>
    </xdr:from>
    <xdr:ext cx="405111" cy="259045"/>
    <xdr:sp macro="" textlink="">
      <xdr:nvSpPr>
        <xdr:cNvPr id="623" name="n_1mainValue【学校施設】&#10;有形固定資産減価償却率">
          <a:extLst>
            <a:ext uri="{FF2B5EF4-FFF2-40B4-BE49-F238E27FC236}">
              <a16:creationId xmlns:a16="http://schemas.microsoft.com/office/drawing/2014/main" id="{52835832-5BC0-40C3-B22D-AD4EAFB92F38}"/>
            </a:ext>
          </a:extLst>
        </xdr:cNvPr>
        <xdr:cNvSpPr txBox="1"/>
      </xdr:nvSpPr>
      <xdr:spPr>
        <a:xfrm>
          <a:off x="15266044" y="10344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17797</xdr:rowOff>
    </xdr:from>
    <xdr:ext cx="405111" cy="259045"/>
    <xdr:sp macro="" textlink="">
      <xdr:nvSpPr>
        <xdr:cNvPr id="624" name="n_2mainValue【学校施設】&#10;有形固定資産減価償却率">
          <a:extLst>
            <a:ext uri="{FF2B5EF4-FFF2-40B4-BE49-F238E27FC236}">
              <a16:creationId xmlns:a16="http://schemas.microsoft.com/office/drawing/2014/main" id="{C64086F1-F789-4483-A415-F73C0EC63A9B}"/>
            </a:ext>
          </a:extLst>
        </xdr:cNvPr>
        <xdr:cNvSpPr txBox="1"/>
      </xdr:nvSpPr>
      <xdr:spPr>
        <a:xfrm>
          <a:off x="14389744" y="1030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153052</xdr:rowOff>
    </xdr:from>
    <xdr:ext cx="405111" cy="259045"/>
    <xdr:sp macro="" textlink="">
      <xdr:nvSpPr>
        <xdr:cNvPr id="625" name="n_3mainValue【学校施設】&#10;有形固定資産減価償却率">
          <a:extLst>
            <a:ext uri="{FF2B5EF4-FFF2-40B4-BE49-F238E27FC236}">
              <a16:creationId xmlns:a16="http://schemas.microsoft.com/office/drawing/2014/main" id="{CFDAC885-2F0E-484E-968A-56E8C607812D}"/>
            </a:ext>
          </a:extLst>
        </xdr:cNvPr>
        <xdr:cNvSpPr txBox="1"/>
      </xdr:nvSpPr>
      <xdr:spPr>
        <a:xfrm>
          <a:off x="13500744" y="10268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6" name="正方形/長方形 625">
          <a:extLst>
            <a:ext uri="{FF2B5EF4-FFF2-40B4-BE49-F238E27FC236}">
              <a16:creationId xmlns:a16="http://schemas.microsoft.com/office/drawing/2014/main" id="{9628003B-2085-440C-AEC2-2B84C591F98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7" name="正方形/長方形 626">
          <a:extLst>
            <a:ext uri="{FF2B5EF4-FFF2-40B4-BE49-F238E27FC236}">
              <a16:creationId xmlns:a16="http://schemas.microsoft.com/office/drawing/2014/main" id="{25D203B3-EB2C-4148-858D-6F5BBB1F96C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8" name="正方形/長方形 627">
          <a:extLst>
            <a:ext uri="{FF2B5EF4-FFF2-40B4-BE49-F238E27FC236}">
              <a16:creationId xmlns:a16="http://schemas.microsoft.com/office/drawing/2014/main" id="{02C475AE-E5FB-4881-B805-F876188F2FE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9" name="正方形/長方形 628">
          <a:extLst>
            <a:ext uri="{FF2B5EF4-FFF2-40B4-BE49-F238E27FC236}">
              <a16:creationId xmlns:a16="http://schemas.microsoft.com/office/drawing/2014/main" id="{AFE139FD-6129-4C6E-9913-99BBB376E9F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0" name="正方形/長方形 629">
          <a:extLst>
            <a:ext uri="{FF2B5EF4-FFF2-40B4-BE49-F238E27FC236}">
              <a16:creationId xmlns:a16="http://schemas.microsoft.com/office/drawing/2014/main" id="{38860C46-AB84-4B0F-A7DA-162F0043C06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1" name="正方形/長方形 630">
          <a:extLst>
            <a:ext uri="{FF2B5EF4-FFF2-40B4-BE49-F238E27FC236}">
              <a16:creationId xmlns:a16="http://schemas.microsoft.com/office/drawing/2014/main" id="{0FA24223-0DDF-45C4-B8BA-9AD7B859705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2" name="正方形/長方形 631">
          <a:extLst>
            <a:ext uri="{FF2B5EF4-FFF2-40B4-BE49-F238E27FC236}">
              <a16:creationId xmlns:a16="http://schemas.microsoft.com/office/drawing/2014/main" id="{2B720B71-D49C-432D-A4A2-6631A805741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3" name="正方形/長方形 632">
          <a:extLst>
            <a:ext uri="{FF2B5EF4-FFF2-40B4-BE49-F238E27FC236}">
              <a16:creationId xmlns:a16="http://schemas.microsoft.com/office/drawing/2014/main" id="{B6633668-E119-4C27-935D-91F31F1D123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4" name="テキスト ボックス 633">
          <a:extLst>
            <a:ext uri="{FF2B5EF4-FFF2-40B4-BE49-F238E27FC236}">
              <a16:creationId xmlns:a16="http://schemas.microsoft.com/office/drawing/2014/main" id="{857BE3BD-3B92-45B1-81B4-666E54E2B32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5" name="直線コネクタ 634">
          <a:extLst>
            <a:ext uri="{FF2B5EF4-FFF2-40B4-BE49-F238E27FC236}">
              <a16:creationId xmlns:a16="http://schemas.microsoft.com/office/drawing/2014/main" id="{44E3CE50-E458-40D0-AF6C-BBBEC0421E6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36" name="直線コネクタ 635">
          <a:extLst>
            <a:ext uri="{FF2B5EF4-FFF2-40B4-BE49-F238E27FC236}">
              <a16:creationId xmlns:a16="http://schemas.microsoft.com/office/drawing/2014/main" id="{48D7A1D0-3799-4470-8EE5-95463191294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7" name="テキスト ボックス 636">
          <a:extLst>
            <a:ext uri="{FF2B5EF4-FFF2-40B4-BE49-F238E27FC236}">
              <a16:creationId xmlns:a16="http://schemas.microsoft.com/office/drawing/2014/main" id="{CAA93189-C120-44C4-9300-09999D66EBE7}"/>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8" name="直線コネクタ 637">
          <a:extLst>
            <a:ext uri="{FF2B5EF4-FFF2-40B4-BE49-F238E27FC236}">
              <a16:creationId xmlns:a16="http://schemas.microsoft.com/office/drawing/2014/main" id="{5C54C527-072B-424C-AA43-1D6F31C8946B}"/>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9" name="テキスト ボックス 638">
          <a:extLst>
            <a:ext uri="{FF2B5EF4-FFF2-40B4-BE49-F238E27FC236}">
              <a16:creationId xmlns:a16="http://schemas.microsoft.com/office/drawing/2014/main" id="{BB0BCC71-8DE3-4D08-9B04-038950CFAF62}"/>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0" name="直線コネクタ 639">
          <a:extLst>
            <a:ext uri="{FF2B5EF4-FFF2-40B4-BE49-F238E27FC236}">
              <a16:creationId xmlns:a16="http://schemas.microsoft.com/office/drawing/2014/main" id="{2A32ED1F-2E49-429B-ACAC-E91B45CEC3B5}"/>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1" name="テキスト ボックス 640">
          <a:extLst>
            <a:ext uri="{FF2B5EF4-FFF2-40B4-BE49-F238E27FC236}">
              <a16:creationId xmlns:a16="http://schemas.microsoft.com/office/drawing/2014/main" id="{F5ED3AEE-A1A5-4BFD-9009-C97B1B4C711E}"/>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2" name="直線コネクタ 641">
          <a:extLst>
            <a:ext uri="{FF2B5EF4-FFF2-40B4-BE49-F238E27FC236}">
              <a16:creationId xmlns:a16="http://schemas.microsoft.com/office/drawing/2014/main" id="{CA05AFB4-06E1-4B80-AACB-7BC14CE8EBEA}"/>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43" name="テキスト ボックス 642">
          <a:extLst>
            <a:ext uri="{FF2B5EF4-FFF2-40B4-BE49-F238E27FC236}">
              <a16:creationId xmlns:a16="http://schemas.microsoft.com/office/drawing/2014/main" id="{46A5593A-4CCD-48F4-AD88-3B058A323BEE}"/>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44" name="直線コネクタ 643">
          <a:extLst>
            <a:ext uri="{FF2B5EF4-FFF2-40B4-BE49-F238E27FC236}">
              <a16:creationId xmlns:a16="http://schemas.microsoft.com/office/drawing/2014/main" id="{DC495581-2F7B-4D61-844C-F67A7A68B8E9}"/>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45" name="テキスト ボックス 644">
          <a:extLst>
            <a:ext uri="{FF2B5EF4-FFF2-40B4-BE49-F238E27FC236}">
              <a16:creationId xmlns:a16="http://schemas.microsoft.com/office/drawing/2014/main" id="{431B58AF-B702-46F8-9E2E-C724053E64F8}"/>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46" name="直線コネクタ 645">
          <a:extLst>
            <a:ext uri="{FF2B5EF4-FFF2-40B4-BE49-F238E27FC236}">
              <a16:creationId xmlns:a16="http://schemas.microsoft.com/office/drawing/2014/main" id="{D3F7CBA0-D85D-4AB1-9D30-4C1CB030EDA4}"/>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47" name="テキスト ボックス 646">
          <a:extLst>
            <a:ext uri="{FF2B5EF4-FFF2-40B4-BE49-F238E27FC236}">
              <a16:creationId xmlns:a16="http://schemas.microsoft.com/office/drawing/2014/main" id="{A2218B68-8137-40DE-A68D-CC602AF1DBD3}"/>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8" name="直線コネクタ 647">
          <a:extLst>
            <a:ext uri="{FF2B5EF4-FFF2-40B4-BE49-F238E27FC236}">
              <a16:creationId xmlns:a16="http://schemas.microsoft.com/office/drawing/2014/main" id="{B86A66F1-6C8F-42E5-894C-2EF0A93F3B6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49" name="テキスト ボックス 648">
          <a:extLst>
            <a:ext uri="{FF2B5EF4-FFF2-40B4-BE49-F238E27FC236}">
              <a16:creationId xmlns:a16="http://schemas.microsoft.com/office/drawing/2014/main" id="{E8A637BF-A4C9-43F3-B2A2-BDB3E873F70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0" name="【学校施設】&#10;一人当たり面積グラフ枠">
          <a:extLst>
            <a:ext uri="{FF2B5EF4-FFF2-40B4-BE49-F238E27FC236}">
              <a16:creationId xmlns:a16="http://schemas.microsoft.com/office/drawing/2014/main" id="{A93D477E-D2D7-4AA9-AABD-F1E5708A870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651" name="直線コネクタ 650">
          <a:extLst>
            <a:ext uri="{FF2B5EF4-FFF2-40B4-BE49-F238E27FC236}">
              <a16:creationId xmlns:a16="http://schemas.microsoft.com/office/drawing/2014/main" id="{41E9863F-036B-4CD3-AFDB-0CE4FC61556E}"/>
            </a:ext>
          </a:extLst>
        </xdr:cNvPr>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652" name="【学校施設】&#10;一人当たり面積最小値テキスト">
          <a:extLst>
            <a:ext uri="{FF2B5EF4-FFF2-40B4-BE49-F238E27FC236}">
              <a16:creationId xmlns:a16="http://schemas.microsoft.com/office/drawing/2014/main" id="{FA18DFD4-4E74-482F-8F2D-BE3D810C7B12}"/>
            </a:ext>
          </a:extLst>
        </xdr:cNvPr>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653" name="直線コネクタ 652">
          <a:extLst>
            <a:ext uri="{FF2B5EF4-FFF2-40B4-BE49-F238E27FC236}">
              <a16:creationId xmlns:a16="http://schemas.microsoft.com/office/drawing/2014/main" id="{D19819BD-869E-4C05-9F7B-3E3D4CD5C59B}"/>
            </a:ext>
          </a:extLst>
        </xdr:cNvPr>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654" name="【学校施設】&#10;一人当たり面積最大値テキスト">
          <a:extLst>
            <a:ext uri="{FF2B5EF4-FFF2-40B4-BE49-F238E27FC236}">
              <a16:creationId xmlns:a16="http://schemas.microsoft.com/office/drawing/2014/main" id="{9569566B-E7DD-48C2-BC01-CFEF84441612}"/>
            </a:ext>
          </a:extLst>
        </xdr:cNvPr>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655" name="直線コネクタ 654">
          <a:extLst>
            <a:ext uri="{FF2B5EF4-FFF2-40B4-BE49-F238E27FC236}">
              <a16:creationId xmlns:a16="http://schemas.microsoft.com/office/drawing/2014/main" id="{1BED4465-493D-46D7-A228-22AD34F9A6DC}"/>
            </a:ext>
          </a:extLst>
        </xdr:cNvPr>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56006</xdr:rowOff>
    </xdr:from>
    <xdr:ext cx="469744" cy="259045"/>
    <xdr:sp macro="" textlink="">
      <xdr:nvSpPr>
        <xdr:cNvPr id="656" name="【学校施設】&#10;一人当たり面積平均値テキスト">
          <a:extLst>
            <a:ext uri="{FF2B5EF4-FFF2-40B4-BE49-F238E27FC236}">
              <a16:creationId xmlns:a16="http://schemas.microsoft.com/office/drawing/2014/main" id="{55354FAF-90DF-4C2F-8152-09ABE1A3DB60}"/>
            </a:ext>
          </a:extLst>
        </xdr:cNvPr>
        <xdr:cNvSpPr txBox="1"/>
      </xdr:nvSpPr>
      <xdr:spPr>
        <a:xfrm>
          <a:off x="22199600" y="1068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657" name="フローチャート: 判断 656">
          <a:extLst>
            <a:ext uri="{FF2B5EF4-FFF2-40B4-BE49-F238E27FC236}">
              <a16:creationId xmlns:a16="http://schemas.microsoft.com/office/drawing/2014/main" id="{B0DB8311-93AE-4D82-BE47-F475945A0F3A}"/>
            </a:ext>
          </a:extLst>
        </xdr:cNvPr>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658" name="フローチャート: 判断 657">
          <a:extLst>
            <a:ext uri="{FF2B5EF4-FFF2-40B4-BE49-F238E27FC236}">
              <a16:creationId xmlns:a16="http://schemas.microsoft.com/office/drawing/2014/main" id="{5E13C5FA-95E2-4558-A3F0-E24186FB6D16}"/>
            </a:ext>
          </a:extLst>
        </xdr:cNvPr>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659" name="フローチャート: 判断 658">
          <a:extLst>
            <a:ext uri="{FF2B5EF4-FFF2-40B4-BE49-F238E27FC236}">
              <a16:creationId xmlns:a16="http://schemas.microsoft.com/office/drawing/2014/main" id="{CFCA8C79-D357-4CE6-A54B-AC6C75FC40FE}"/>
            </a:ext>
          </a:extLst>
        </xdr:cNvPr>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660" name="フローチャート: 判断 659">
          <a:extLst>
            <a:ext uri="{FF2B5EF4-FFF2-40B4-BE49-F238E27FC236}">
              <a16:creationId xmlns:a16="http://schemas.microsoft.com/office/drawing/2014/main" id="{654CFA99-7851-4A15-BDC0-C3C9AF1D8114}"/>
            </a:ext>
          </a:extLst>
        </xdr:cNvPr>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661" name="フローチャート: 判断 660">
          <a:extLst>
            <a:ext uri="{FF2B5EF4-FFF2-40B4-BE49-F238E27FC236}">
              <a16:creationId xmlns:a16="http://schemas.microsoft.com/office/drawing/2014/main" id="{EB7CC0F4-94BF-4DF3-BFEC-28F3193A65C2}"/>
            </a:ext>
          </a:extLst>
        </xdr:cNvPr>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EEF8DC5A-D4C1-4268-85D6-898AD90B7E0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id="{5AB8A392-C1B2-4F4F-A73A-956D36E6E7C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6CF7DF24-C4D0-4D74-A017-EAD1BF8068D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040E44E2-10E7-4748-A0DE-7074BE1C5E0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BF45D4AC-8573-406A-9C40-856D69FEDF2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42164</xdr:rowOff>
    </xdr:from>
    <xdr:to>
      <xdr:col>116</xdr:col>
      <xdr:colOff>114300</xdr:colOff>
      <xdr:row>63</xdr:row>
      <xdr:rowOff>143764</xdr:rowOff>
    </xdr:to>
    <xdr:sp macro="" textlink="">
      <xdr:nvSpPr>
        <xdr:cNvPr id="667" name="楕円 666">
          <a:extLst>
            <a:ext uri="{FF2B5EF4-FFF2-40B4-BE49-F238E27FC236}">
              <a16:creationId xmlns:a16="http://schemas.microsoft.com/office/drawing/2014/main" id="{C239BE7A-649F-455C-BE53-04E123319205}"/>
            </a:ext>
          </a:extLst>
        </xdr:cNvPr>
        <xdr:cNvSpPr/>
      </xdr:nvSpPr>
      <xdr:spPr>
        <a:xfrm>
          <a:off x="22110700" y="1084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11556</xdr:rowOff>
    </xdr:from>
    <xdr:ext cx="469744" cy="259045"/>
    <xdr:sp macro="" textlink="">
      <xdr:nvSpPr>
        <xdr:cNvPr id="668" name="【学校施設】&#10;一人当たり面積該当値テキスト">
          <a:extLst>
            <a:ext uri="{FF2B5EF4-FFF2-40B4-BE49-F238E27FC236}">
              <a16:creationId xmlns:a16="http://schemas.microsoft.com/office/drawing/2014/main" id="{DAAC42DB-31D4-420A-B55E-A81F825C6FB5}"/>
            </a:ext>
          </a:extLst>
        </xdr:cNvPr>
        <xdr:cNvSpPr txBox="1"/>
      </xdr:nvSpPr>
      <xdr:spPr>
        <a:xfrm>
          <a:off x="22199600" y="1081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45212</xdr:rowOff>
    </xdr:from>
    <xdr:to>
      <xdr:col>112</xdr:col>
      <xdr:colOff>38100</xdr:colOff>
      <xdr:row>63</xdr:row>
      <xdr:rowOff>146812</xdr:rowOff>
    </xdr:to>
    <xdr:sp macro="" textlink="">
      <xdr:nvSpPr>
        <xdr:cNvPr id="669" name="楕円 668">
          <a:extLst>
            <a:ext uri="{FF2B5EF4-FFF2-40B4-BE49-F238E27FC236}">
              <a16:creationId xmlns:a16="http://schemas.microsoft.com/office/drawing/2014/main" id="{CF12E776-099A-40E8-887F-BC6E91565B4D}"/>
            </a:ext>
          </a:extLst>
        </xdr:cNvPr>
        <xdr:cNvSpPr/>
      </xdr:nvSpPr>
      <xdr:spPr>
        <a:xfrm>
          <a:off x="21272500" y="1084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92964</xdr:rowOff>
    </xdr:from>
    <xdr:to>
      <xdr:col>116</xdr:col>
      <xdr:colOff>63500</xdr:colOff>
      <xdr:row>63</xdr:row>
      <xdr:rowOff>96012</xdr:rowOff>
    </xdr:to>
    <xdr:cxnSp macro="">
      <xdr:nvCxnSpPr>
        <xdr:cNvPr id="670" name="直線コネクタ 669">
          <a:extLst>
            <a:ext uri="{FF2B5EF4-FFF2-40B4-BE49-F238E27FC236}">
              <a16:creationId xmlns:a16="http://schemas.microsoft.com/office/drawing/2014/main" id="{475FB793-8B22-4D72-A18C-781D4302D20E}"/>
            </a:ext>
          </a:extLst>
        </xdr:cNvPr>
        <xdr:cNvCxnSpPr/>
      </xdr:nvCxnSpPr>
      <xdr:spPr>
        <a:xfrm flipV="1">
          <a:off x="21323300" y="10894314"/>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48478</xdr:rowOff>
    </xdr:from>
    <xdr:to>
      <xdr:col>107</xdr:col>
      <xdr:colOff>101600</xdr:colOff>
      <xdr:row>63</xdr:row>
      <xdr:rowOff>150078</xdr:rowOff>
    </xdr:to>
    <xdr:sp macro="" textlink="">
      <xdr:nvSpPr>
        <xdr:cNvPr id="671" name="楕円 670">
          <a:extLst>
            <a:ext uri="{FF2B5EF4-FFF2-40B4-BE49-F238E27FC236}">
              <a16:creationId xmlns:a16="http://schemas.microsoft.com/office/drawing/2014/main" id="{A4DDA2BC-C70A-48B7-8015-A83D04F82E0D}"/>
            </a:ext>
          </a:extLst>
        </xdr:cNvPr>
        <xdr:cNvSpPr/>
      </xdr:nvSpPr>
      <xdr:spPr>
        <a:xfrm>
          <a:off x="20383500" y="1084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96012</xdr:rowOff>
    </xdr:from>
    <xdr:to>
      <xdr:col>111</xdr:col>
      <xdr:colOff>177800</xdr:colOff>
      <xdr:row>63</xdr:row>
      <xdr:rowOff>99278</xdr:rowOff>
    </xdr:to>
    <xdr:cxnSp macro="">
      <xdr:nvCxnSpPr>
        <xdr:cNvPr id="672" name="直線コネクタ 671">
          <a:extLst>
            <a:ext uri="{FF2B5EF4-FFF2-40B4-BE49-F238E27FC236}">
              <a16:creationId xmlns:a16="http://schemas.microsoft.com/office/drawing/2014/main" id="{6331D370-662E-4F28-AC41-7924F7C0EA37}"/>
            </a:ext>
          </a:extLst>
        </xdr:cNvPr>
        <xdr:cNvCxnSpPr/>
      </xdr:nvCxnSpPr>
      <xdr:spPr>
        <a:xfrm flipV="1">
          <a:off x="20434300" y="10897362"/>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51743</xdr:rowOff>
    </xdr:from>
    <xdr:to>
      <xdr:col>102</xdr:col>
      <xdr:colOff>165100</xdr:colOff>
      <xdr:row>63</xdr:row>
      <xdr:rowOff>153343</xdr:rowOff>
    </xdr:to>
    <xdr:sp macro="" textlink="">
      <xdr:nvSpPr>
        <xdr:cNvPr id="673" name="楕円 672">
          <a:extLst>
            <a:ext uri="{FF2B5EF4-FFF2-40B4-BE49-F238E27FC236}">
              <a16:creationId xmlns:a16="http://schemas.microsoft.com/office/drawing/2014/main" id="{0F33D2FA-5817-4A9B-A253-0DE55C35E171}"/>
            </a:ext>
          </a:extLst>
        </xdr:cNvPr>
        <xdr:cNvSpPr/>
      </xdr:nvSpPr>
      <xdr:spPr>
        <a:xfrm>
          <a:off x="19494500" y="1085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99278</xdr:rowOff>
    </xdr:from>
    <xdr:to>
      <xdr:col>107</xdr:col>
      <xdr:colOff>50800</xdr:colOff>
      <xdr:row>63</xdr:row>
      <xdr:rowOff>102543</xdr:rowOff>
    </xdr:to>
    <xdr:cxnSp macro="">
      <xdr:nvCxnSpPr>
        <xdr:cNvPr id="674" name="直線コネクタ 673">
          <a:extLst>
            <a:ext uri="{FF2B5EF4-FFF2-40B4-BE49-F238E27FC236}">
              <a16:creationId xmlns:a16="http://schemas.microsoft.com/office/drawing/2014/main" id="{A9EB5A79-FA85-4341-BEB0-F2E2FB09FBBD}"/>
            </a:ext>
          </a:extLst>
        </xdr:cNvPr>
        <xdr:cNvCxnSpPr/>
      </xdr:nvCxnSpPr>
      <xdr:spPr>
        <a:xfrm flipV="1">
          <a:off x="19545300" y="1090062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145776</xdr:rowOff>
    </xdr:from>
    <xdr:ext cx="469744" cy="259045"/>
    <xdr:sp macro="" textlink="">
      <xdr:nvSpPr>
        <xdr:cNvPr id="675" name="n_1aveValue【学校施設】&#10;一人当たり面積">
          <a:extLst>
            <a:ext uri="{FF2B5EF4-FFF2-40B4-BE49-F238E27FC236}">
              <a16:creationId xmlns:a16="http://schemas.microsoft.com/office/drawing/2014/main" id="{29FDCC93-AA29-4F97-A8F4-A3EC1FB0C649}"/>
            </a:ext>
          </a:extLst>
        </xdr:cNvPr>
        <xdr:cNvSpPr txBox="1"/>
      </xdr:nvSpPr>
      <xdr:spPr>
        <a:xfrm>
          <a:off x="21075727" y="1094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151002</xdr:rowOff>
    </xdr:from>
    <xdr:ext cx="469744" cy="259045"/>
    <xdr:sp macro="" textlink="">
      <xdr:nvSpPr>
        <xdr:cNvPr id="676" name="n_2aveValue【学校施設】&#10;一人当たり面積">
          <a:extLst>
            <a:ext uri="{FF2B5EF4-FFF2-40B4-BE49-F238E27FC236}">
              <a16:creationId xmlns:a16="http://schemas.microsoft.com/office/drawing/2014/main" id="{1D8C0A39-BE52-420A-A5AB-44E4194015B9}"/>
            </a:ext>
          </a:extLst>
        </xdr:cNvPr>
        <xdr:cNvSpPr txBox="1"/>
      </xdr:nvSpPr>
      <xdr:spPr>
        <a:xfrm>
          <a:off x="20199427"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146866</xdr:rowOff>
    </xdr:from>
    <xdr:ext cx="469744" cy="259045"/>
    <xdr:sp macro="" textlink="">
      <xdr:nvSpPr>
        <xdr:cNvPr id="677" name="n_3aveValue【学校施設】&#10;一人当たり面積">
          <a:extLst>
            <a:ext uri="{FF2B5EF4-FFF2-40B4-BE49-F238E27FC236}">
              <a16:creationId xmlns:a16="http://schemas.microsoft.com/office/drawing/2014/main" id="{5B011764-E01A-499B-A330-85F0BA3D7AE3}"/>
            </a:ext>
          </a:extLst>
        </xdr:cNvPr>
        <xdr:cNvSpPr txBox="1"/>
      </xdr:nvSpPr>
      <xdr:spPr>
        <a:xfrm>
          <a:off x="19310427" y="1094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7020</xdr:rowOff>
    </xdr:from>
    <xdr:ext cx="469744" cy="259045"/>
    <xdr:sp macro="" textlink="">
      <xdr:nvSpPr>
        <xdr:cNvPr id="678" name="n_4aveValue【学校施設】&#10;一人当たり面積">
          <a:extLst>
            <a:ext uri="{FF2B5EF4-FFF2-40B4-BE49-F238E27FC236}">
              <a16:creationId xmlns:a16="http://schemas.microsoft.com/office/drawing/2014/main" id="{829D7109-3C8B-4A44-AA4C-EC6E3E8DDD44}"/>
            </a:ext>
          </a:extLst>
        </xdr:cNvPr>
        <xdr:cNvSpPr txBox="1"/>
      </xdr:nvSpPr>
      <xdr:spPr>
        <a:xfrm>
          <a:off x="18421427" y="1063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163339</xdr:rowOff>
    </xdr:from>
    <xdr:ext cx="469744" cy="259045"/>
    <xdr:sp macro="" textlink="">
      <xdr:nvSpPr>
        <xdr:cNvPr id="679" name="n_1mainValue【学校施設】&#10;一人当たり面積">
          <a:extLst>
            <a:ext uri="{FF2B5EF4-FFF2-40B4-BE49-F238E27FC236}">
              <a16:creationId xmlns:a16="http://schemas.microsoft.com/office/drawing/2014/main" id="{C17DA225-7CE0-431A-A45A-4DADBEE3EC95}"/>
            </a:ext>
          </a:extLst>
        </xdr:cNvPr>
        <xdr:cNvSpPr txBox="1"/>
      </xdr:nvSpPr>
      <xdr:spPr>
        <a:xfrm>
          <a:off x="21075727" y="1062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166605</xdr:rowOff>
    </xdr:from>
    <xdr:ext cx="469744" cy="259045"/>
    <xdr:sp macro="" textlink="">
      <xdr:nvSpPr>
        <xdr:cNvPr id="680" name="n_2mainValue【学校施設】&#10;一人当たり面積">
          <a:extLst>
            <a:ext uri="{FF2B5EF4-FFF2-40B4-BE49-F238E27FC236}">
              <a16:creationId xmlns:a16="http://schemas.microsoft.com/office/drawing/2014/main" id="{6A70B942-AA23-43AD-8D0C-A1F5DA488BA4}"/>
            </a:ext>
          </a:extLst>
        </xdr:cNvPr>
        <xdr:cNvSpPr txBox="1"/>
      </xdr:nvSpPr>
      <xdr:spPr>
        <a:xfrm>
          <a:off x="20199427" y="1062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169870</xdr:rowOff>
    </xdr:from>
    <xdr:ext cx="469744" cy="259045"/>
    <xdr:sp macro="" textlink="">
      <xdr:nvSpPr>
        <xdr:cNvPr id="681" name="n_3mainValue【学校施設】&#10;一人当たり面積">
          <a:extLst>
            <a:ext uri="{FF2B5EF4-FFF2-40B4-BE49-F238E27FC236}">
              <a16:creationId xmlns:a16="http://schemas.microsoft.com/office/drawing/2014/main" id="{031E0AFC-1ED6-4D2C-8111-047BB232CD8D}"/>
            </a:ext>
          </a:extLst>
        </xdr:cNvPr>
        <xdr:cNvSpPr txBox="1"/>
      </xdr:nvSpPr>
      <xdr:spPr>
        <a:xfrm>
          <a:off x="19310427" y="1062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2" name="正方形/長方形 681">
          <a:extLst>
            <a:ext uri="{FF2B5EF4-FFF2-40B4-BE49-F238E27FC236}">
              <a16:creationId xmlns:a16="http://schemas.microsoft.com/office/drawing/2014/main" id="{78F21115-0855-48FC-A754-7DDEDA391E0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3" name="正方形/長方形 682">
          <a:extLst>
            <a:ext uri="{FF2B5EF4-FFF2-40B4-BE49-F238E27FC236}">
              <a16:creationId xmlns:a16="http://schemas.microsoft.com/office/drawing/2014/main" id="{B2DB1AD1-805A-490E-BD68-22D8FB3B6C2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4" name="正方形/長方形 683">
          <a:extLst>
            <a:ext uri="{FF2B5EF4-FFF2-40B4-BE49-F238E27FC236}">
              <a16:creationId xmlns:a16="http://schemas.microsoft.com/office/drawing/2014/main" id="{E05F3229-5048-4C4F-A4AF-A25F0F083F2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5" name="正方形/長方形 684">
          <a:extLst>
            <a:ext uri="{FF2B5EF4-FFF2-40B4-BE49-F238E27FC236}">
              <a16:creationId xmlns:a16="http://schemas.microsoft.com/office/drawing/2014/main" id="{62746618-51C9-4986-B02A-C3BF4510B46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6" name="正方形/長方形 685">
          <a:extLst>
            <a:ext uri="{FF2B5EF4-FFF2-40B4-BE49-F238E27FC236}">
              <a16:creationId xmlns:a16="http://schemas.microsoft.com/office/drawing/2014/main" id="{5D06E86C-3224-4C1F-BC06-97A949387C8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7" name="正方形/長方形 686">
          <a:extLst>
            <a:ext uri="{FF2B5EF4-FFF2-40B4-BE49-F238E27FC236}">
              <a16:creationId xmlns:a16="http://schemas.microsoft.com/office/drawing/2014/main" id="{17C53106-739B-4F52-A2D6-DD803EBC147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8" name="正方形/長方形 687">
          <a:extLst>
            <a:ext uri="{FF2B5EF4-FFF2-40B4-BE49-F238E27FC236}">
              <a16:creationId xmlns:a16="http://schemas.microsoft.com/office/drawing/2014/main" id="{0A633208-DA83-4566-97AD-48C991826B6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9" name="正方形/長方形 688">
          <a:extLst>
            <a:ext uri="{FF2B5EF4-FFF2-40B4-BE49-F238E27FC236}">
              <a16:creationId xmlns:a16="http://schemas.microsoft.com/office/drawing/2014/main" id="{B4E00A5A-4DBD-40C1-86F7-62CD289215A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0" name="テキスト ボックス 689">
          <a:extLst>
            <a:ext uri="{FF2B5EF4-FFF2-40B4-BE49-F238E27FC236}">
              <a16:creationId xmlns:a16="http://schemas.microsoft.com/office/drawing/2014/main" id="{BD85F2AE-2AA0-49B7-98EA-C917856D768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1" name="直線コネクタ 690">
          <a:extLst>
            <a:ext uri="{FF2B5EF4-FFF2-40B4-BE49-F238E27FC236}">
              <a16:creationId xmlns:a16="http://schemas.microsoft.com/office/drawing/2014/main" id="{98B72667-574F-40BB-97BD-74BAA89FF5F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2" name="テキスト ボックス 691">
          <a:extLst>
            <a:ext uri="{FF2B5EF4-FFF2-40B4-BE49-F238E27FC236}">
              <a16:creationId xmlns:a16="http://schemas.microsoft.com/office/drawing/2014/main" id="{FA0FA6E8-9EE7-456E-97F2-7A783E018DF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3" name="直線コネクタ 692">
          <a:extLst>
            <a:ext uri="{FF2B5EF4-FFF2-40B4-BE49-F238E27FC236}">
              <a16:creationId xmlns:a16="http://schemas.microsoft.com/office/drawing/2014/main" id="{3EABE758-1546-4000-8620-60CFE9718F8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4" name="テキスト ボックス 693">
          <a:extLst>
            <a:ext uri="{FF2B5EF4-FFF2-40B4-BE49-F238E27FC236}">
              <a16:creationId xmlns:a16="http://schemas.microsoft.com/office/drawing/2014/main" id="{CA52AF50-FD53-4578-850E-184F9A1E2D4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5" name="直線コネクタ 694">
          <a:extLst>
            <a:ext uri="{FF2B5EF4-FFF2-40B4-BE49-F238E27FC236}">
              <a16:creationId xmlns:a16="http://schemas.microsoft.com/office/drawing/2014/main" id="{42ADD662-BC31-4F2A-8CEF-2366FA4E7B7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6" name="テキスト ボックス 695">
          <a:extLst>
            <a:ext uri="{FF2B5EF4-FFF2-40B4-BE49-F238E27FC236}">
              <a16:creationId xmlns:a16="http://schemas.microsoft.com/office/drawing/2014/main" id="{713624D3-A980-4B2D-A9C9-A6930CEB854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7" name="直線コネクタ 696">
          <a:extLst>
            <a:ext uri="{FF2B5EF4-FFF2-40B4-BE49-F238E27FC236}">
              <a16:creationId xmlns:a16="http://schemas.microsoft.com/office/drawing/2014/main" id="{A2165C8B-8A8A-4A6B-A385-62217167E93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8" name="テキスト ボックス 697">
          <a:extLst>
            <a:ext uri="{FF2B5EF4-FFF2-40B4-BE49-F238E27FC236}">
              <a16:creationId xmlns:a16="http://schemas.microsoft.com/office/drawing/2014/main" id="{1D74917A-73FF-4D8A-8461-61CC34F04F4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9" name="直線コネクタ 698">
          <a:extLst>
            <a:ext uri="{FF2B5EF4-FFF2-40B4-BE49-F238E27FC236}">
              <a16:creationId xmlns:a16="http://schemas.microsoft.com/office/drawing/2014/main" id="{5CC9AABC-A8F3-44B5-A332-93ED3816EEF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0" name="テキスト ボックス 699">
          <a:extLst>
            <a:ext uri="{FF2B5EF4-FFF2-40B4-BE49-F238E27FC236}">
              <a16:creationId xmlns:a16="http://schemas.microsoft.com/office/drawing/2014/main" id="{FE8E3F6D-0126-413A-8BEF-14EBDBFD60A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1" name="直線コネクタ 700">
          <a:extLst>
            <a:ext uri="{FF2B5EF4-FFF2-40B4-BE49-F238E27FC236}">
              <a16:creationId xmlns:a16="http://schemas.microsoft.com/office/drawing/2014/main" id="{AC683B77-B469-4902-98FD-DE3F5A13516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2" name="テキスト ボックス 701">
          <a:extLst>
            <a:ext uri="{FF2B5EF4-FFF2-40B4-BE49-F238E27FC236}">
              <a16:creationId xmlns:a16="http://schemas.microsoft.com/office/drawing/2014/main" id="{80C9BA03-842F-4586-888F-BF07E0D787B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3" name="直線コネクタ 702">
          <a:extLst>
            <a:ext uri="{FF2B5EF4-FFF2-40B4-BE49-F238E27FC236}">
              <a16:creationId xmlns:a16="http://schemas.microsoft.com/office/drawing/2014/main" id="{1BDEED5F-4F3F-4791-98DE-542F2CA6824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4" name="テキスト ボックス 703">
          <a:extLst>
            <a:ext uri="{FF2B5EF4-FFF2-40B4-BE49-F238E27FC236}">
              <a16:creationId xmlns:a16="http://schemas.microsoft.com/office/drawing/2014/main" id="{1AD8CB7B-EBD3-4453-A879-AEE2B674F99B}"/>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5" name="直線コネクタ 704">
          <a:extLst>
            <a:ext uri="{FF2B5EF4-FFF2-40B4-BE49-F238E27FC236}">
              <a16:creationId xmlns:a16="http://schemas.microsoft.com/office/drawing/2014/main" id="{876F1B60-2B0C-42EC-B395-2B065D31A94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6" name="【児童館】&#10;有形固定資産減価償却率グラフ枠">
          <a:extLst>
            <a:ext uri="{FF2B5EF4-FFF2-40B4-BE49-F238E27FC236}">
              <a16:creationId xmlns:a16="http://schemas.microsoft.com/office/drawing/2014/main" id="{CCF715D5-B9C6-4F04-B113-E7FADF67D58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707" name="直線コネクタ 706">
          <a:extLst>
            <a:ext uri="{FF2B5EF4-FFF2-40B4-BE49-F238E27FC236}">
              <a16:creationId xmlns:a16="http://schemas.microsoft.com/office/drawing/2014/main" id="{FAD78533-D7BD-4450-8E16-73CC2BC822A7}"/>
            </a:ext>
          </a:extLst>
        </xdr:cNvPr>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8" name="【児童館】&#10;有形固定資産減価償却率最小値テキスト">
          <a:extLst>
            <a:ext uri="{FF2B5EF4-FFF2-40B4-BE49-F238E27FC236}">
              <a16:creationId xmlns:a16="http://schemas.microsoft.com/office/drawing/2014/main" id="{B32C3307-BF9C-43FE-9237-E063FFBE709D}"/>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9" name="直線コネクタ 708">
          <a:extLst>
            <a:ext uri="{FF2B5EF4-FFF2-40B4-BE49-F238E27FC236}">
              <a16:creationId xmlns:a16="http://schemas.microsoft.com/office/drawing/2014/main" id="{9E4972AE-51B3-4D22-84FF-980DCFA7A1CB}"/>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710" name="【児童館】&#10;有形固定資産減価償却率最大値テキスト">
          <a:extLst>
            <a:ext uri="{FF2B5EF4-FFF2-40B4-BE49-F238E27FC236}">
              <a16:creationId xmlns:a16="http://schemas.microsoft.com/office/drawing/2014/main" id="{EC0F1380-9F6D-45FD-AF14-A2780A5A7479}"/>
            </a:ext>
          </a:extLst>
        </xdr:cNvPr>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711" name="直線コネクタ 710">
          <a:extLst>
            <a:ext uri="{FF2B5EF4-FFF2-40B4-BE49-F238E27FC236}">
              <a16:creationId xmlns:a16="http://schemas.microsoft.com/office/drawing/2014/main" id="{EF2E28F9-A871-4D96-B4FD-4CCDF04C5320}"/>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712" name="【児童館】&#10;有形固定資産減価償却率平均値テキスト">
          <a:extLst>
            <a:ext uri="{FF2B5EF4-FFF2-40B4-BE49-F238E27FC236}">
              <a16:creationId xmlns:a16="http://schemas.microsoft.com/office/drawing/2014/main" id="{9C983621-BCB6-4C7B-BB12-674E031C4F50}"/>
            </a:ext>
          </a:extLst>
        </xdr:cNvPr>
        <xdr:cNvSpPr txBox="1"/>
      </xdr:nvSpPr>
      <xdr:spPr>
        <a:xfrm>
          <a:off x="16357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713" name="フローチャート: 判断 712">
          <a:extLst>
            <a:ext uri="{FF2B5EF4-FFF2-40B4-BE49-F238E27FC236}">
              <a16:creationId xmlns:a16="http://schemas.microsoft.com/office/drawing/2014/main" id="{07B70E3C-A843-43A7-9130-34F41D034ABD}"/>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714" name="フローチャート: 判断 713">
          <a:extLst>
            <a:ext uri="{FF2B5EF4-FFF2-40B4-BE49-F238E27FC236}">
              <a16:creationId xmlns:a16="http://schemas.microsoft.com/office/drawing/2014/main" id="{44EE432F-C6FD-46ED-973E-D06A095B0078}"/>
            </a:ext>
          </a:extLst>
        </xdr:cNvPr>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15" name="フローチャート: 判断 714">
          <a:extLst>
            <a:ext uri="{FF2B5EF4-FFF2-40B4-BE49-F238E27FC236}">
              <a16:creationId xmlns:a16="http://schemas.microsoft.com/office/drawing/2014/main" id="{577440A8-2DBB-43F3-AD56-50E573D65F4A}"/>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99968</xdr:rowOff>
    </xdr:from>
    <xdr:to>
      <xdr:col>72</xdr:col>
      <xdr:colOff>38100</xdr:colOff>
      <xdr:row>83</xdr:row>
      <xdr:rowOff>30118</xdr:rowOff>
    </xdr:to>
    <xdr:sp macro="" textlink="">
      <xdr:nvSpPr>
        <xdr:cNvPr id="716" name="フローチャート: 判断 715">
          <a:extLst>
            <a:ext uri="{FF2B5EF4-FFF2-40B4-BE49-F238E27FC236}">
              <a16:creationId xmlns:a16="http://schemas.microsoft.com/office/drawing/2014/main" id="{12C30E71-1AB8-49F7-9AB4-EB90C3B3532E}"/>
            </a:ext>
          </a:extLst>
        </xdr:cNvPr>
        <xdr:cNvSpPr/>
      </xdr:nvSpPr>
      <xdr:spPr>
        <a:xfrm>
          <a:off x="13652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717" name="フローチャート: 判断 716">
          <a:extLst>
            <a:ext uri="{FF2B5EF4-FFF2-40B4-BE49-F238E27FC236}">
              <a16:creationId xmlns:a16="http://schemas.microsoft.com/office/drawing/2014/main" id="{C1C9533D-852D-44FD-86A0-E816E6D1538C}"/>
            </a:ext>
          </a:extLst>
        </xdr:cNvPr>
        <xdr:cNvSpPr/>
      </xdr:nvSpPr>
      <xdr:spPr>
        <a:xfrm>
          <a:off x="12763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9741B0B1-C82B-4752-840D-31A4AD1BF8A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7716715-7F20-4770-907E-0F2215CBBA8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4A61FB40-32A8-4A45-A283-A7F58347B65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76530305-C7DB-4177-909F-7DB530EAF1E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748439AB-6DD9-4B55-B109-EA75FDFFB8D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18324</xdr:rowOff>
    </xdr:from>
    <xdr:to>
      <xdr:col>85</xdr:col>
      <xdr:colOff>177800</xdr:colOff>
      <xdr:row>80</xdr:row>
      <xdr:rowOff>119924</xdr:rowOff>
    </xdr:to>
    <xdr:sp macro="" textlink="">
      <xdr:nvSpPr>
        <xdr:cNvPr id="723" name="楕円 722">
          <a:extLst>
            <a:ext uri="{FF2B5EF4-FFF2-40B4-BE49-F238E27FC236}">
              <a16:creationId xmlns:a16="http://schemas.microsoft.com/office/drawing/2014/main" id="{36383550-0642-4B12-A2AB-B25A59E739CA}"/>
            </a:ext>
          </a:extLst>
        </xdr:cNvPr>
        <xdr:cNvSpPr/>
      </xdr:nvSpPr>
      <xdr:spPr>
        <a:xfrm>
          <a:off x="16268700" y="1373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41201</xdr:rowOff>
    </xdr:from>
    <xdr:ext cx="405111" cy="259045"/>
    <xdr:sp macro="" textlink="">
      <xdr:nvSpPr>
        <xdr:cNvPr id="724" name="【児童館】&#10;有形固定資産減価償却率該当値テキスト">
          <a:extLst>
            <a:ext uri="{FF2B5EF4-FFF2-40B4-BE49-F238E27FC236}">
              <a16:creationId xmlns:a16="http://schemas.microsoft.com/office/drawing/2014/main" id="{95A00F5C-DF21-4BE3-B443-74209A1447AB}"/>
            </a:ext>
          </a:extLst>
        </xdr:cNvPr>
        <xdr:cNvSpPr txBox="1"/>
      </xdr:nvSpPr>
      <xdr:spPr>
        <a:xfrm>
          <a:off x="16357600" y="1358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60779</xdr:rowOff>
    </xdr:from>
    <xdr:to>
      <xdr:col>81</xdr:col>
      <xdr:colOff>101600</xdr:colOff>
      <xdr:row>83</xdr:row>
      <xdr:rowOff>162379</xdr:rowOff>
    </xdr:to>
    <xdr:sp macro="" textlink="">
      <xdr:nvSpPr>
        <xdr:cNvPr id="725" name="楕円 724">
          <a:extLst>
            <a:ext uri="{FF2B5EF4-FFF2-40B4-BE49-F238E27FC236}">
              <a16:creationId xmlns:a16="http://schemas.microsoft.com/office/drawing/2014/main" id="{1DC1C5FA-659F-4731-88DE-0CCE59B37D1B}"/>
            </a:ext>
          </a:extLst>
        </xdr:cNvPr>
        <xdr:cNvSpPr/>
      </xdr:nvSpPr>
      <xdr:spPr>
        <a:xfrm>
          <a:off x="15430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69124</xdr:rowOff>
    </xdr:from>
    <xdr:to>
      <xdr:col>85</xdr:col>
      <xdr:colOff>127000</xdr:colOff>
      <xdr:row>83</xdr:row>
      <xdr:rowOff>111579</xdr:rowOff>
    </xdr:to>
    <xdr:cxnSp macro="">
      <xdr:nvCxnSpPr>
        <xdr:cNvPr id="726" name="直線コネクタ 725">
          <a:extLst>
            <a:ext uri="{FF2B5EF4-FFF2-40B4-BE49-F238E27FC236}">
              <a16:creationId xmlns:a16="http://schemas.microsoft.com/office/drawing/2014/main" id="{B86C396D-96C8-41CE-BB45-949D4EC6B77F}"/>
            </a:ext>
          </a:extLst>
        </xdr:cNvPr>
        <xdr:cNvCxnSpPr/>
      </xdr:nvCxnSpPr>
      <xdr:spPr>
        <a:xfrm flipV="1">
          <a:off x="15481300" y="13785124"/>
          <a:ext cx="838200" cy="55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170180</xdr:rowOff>
    </xdr:from>
    <xdr:to>
      <xdr:col>76</xdr:col>
      <xdr:colOff>165100</xdr:colOff>
      <xdr:row>83</xdr:row>
      <xdr:rowOff>100330</xdr:rowOff>
    </xdr:to>
    <xdr:sp macro="" textlink="">
      <xdr:nvSpPr>
        <xdr:cNvPr id="727" name="楕円 726">
          <a:extLst>
            <a:ext uri="{FF2B5EF4-FFF2-40B4-BE49-F238E27FC236}">
              <a16:creationId xmlns:a16="http://schemas.microsoft.com/office/drawing/2014/main" id="{C163E9E8-E2F4-4EB3-BCE6-CCAB01DD45C4}"/>
            </a:ext>
          </a:extLst>
        </xdr:cNvPr>
        <xdr:cNvSpPr/>
      </xdr:nvSpPr>
      <xdr:spPr>
        <a:xfrm>
          <a:off x="14541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49530</xdr:rowOff>
    </xdr:from>
    <xdr:to>
      <xdr:col>81</xdr:col>
      <xdr:colOff>50800</xdr:colOff>
      <xdr:row>83</xdr:row>
      <xdr:rowOff>111579</xdr:rowOff>
    </xdr:to>
    <xdr:cxnSp macro="">
      <xdr:nvCxnSpPr>
        <xdr:cNvPr id="728" name="直線コネクタ 727">
          <a:extLst>
            <a:ext uri="{FF2B5EF4-FFF2-40B4-BE49-F238E27FC236}">
              <a16:creationId xmlns:a16="http://schemas.microsoft.com/office/drawing/2014/main" id="{FEACCC2A-05C7-45E0-84C8-DEF8B87041ED}"/>
            </a:ext>
          </a:extLst>
        </xdr:cNvPr>
        <xdr:cNvCxnSpPr/>
      </xdr:nvCxnSpPr>
      <xdr:spPr>
        <a:xfrm>
          <a:off x="14592300" y="1427988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108131</xdr:rowOff>
    </xdr:from>
    <xdr:to>
      <xdr:col>72</xdr:col>
      <xdr:colOff>38100</xdr:colOff>
      <xdr:row>83</xdr:row>
      <xdr:rowOff>38281</xdr:rowOff>
    </xdr:to>
    <xdr:sp macro="" textlink="">
      <xdr:nvSpPr>
        <xdr:cNvPr id="729" name="楕円 728">
          <a:extLst>
            <a:ext uri="{FF2B5EF4-FFF2-40B4-BE49-F238E27FC236}">
              <a16:creationId xmlns:a16="http://schemas.microsoft.com/office/drawing/2014/main" id="{A593C2A4-0B89-4BD2-8CE3-4A27AF5CF291}"/>
            </a:ext>
          </a:extLst>
        </xdr:cNvPr>
        <xdr:cNvSpPr/>
      </xdr:nvSpPr>
      <xdr:spPr>
        <a:xfrm>
          <a:off x="13652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158931</xdr:rowOff>
    </xdr:from>
    <xdr:to>
      <xdr:col>76</xdr:col>
      <xdr:colOff>114300</xdr:colOff>
      <xdr:row>83</xdr:row>
      <xdr:rowOff>49530</xdr:rowOff>
    </xdr:to>
    <xdr:cxnSp macro="">
      <xdr:nvCxnSpPr>
        <xdr:cNvPr id="730" name="直線コネクタ 729">
          <a:extLst>
            <a:ext uri="{FF2B5EF4-FFF2-40B4-BE49-F238E27FC236}">
              <a16:creationId xmlns:a16="http://schemas.microsoft.com/office/drawing/2014/main" id="{426C36A3-2540-49D5-965F-0692CEFAC4D9}"/>
            </a:ext>
          </a:extLst>
        </xdr:cNvPr>
        <xdr:cNvCxnSpPr/>
      </xdr:nvCxnSpPr>
      <xdr:spPr>
        <a:xfrm>
          <a:off x="13703300" y="1421783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731" name="n_1aveValue【児童館】&#10;有形固定資産減価償却率">
          <a:extLst>
            <a:ext uri="{FF2B5EF4-FFF2-40B4-BE49-F238E27FC236}">
              <a16:creationId xmlns:a16="http://schemas.microsoft.com/office/drawing/2014/main" id="{799A3AC1-3C8A-479C-9F32-506226B4AD32}"/>
            </a:ext>
          </a:extLst>
        </xdr:cNvPr>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732" name="n_2aveValue【児童館】&#10;有形固定資産減価償却率">
          <a:extLst>
            <a:ext uri="{FF2B5EF4-FFF2-40B4-BE49-F238E27FC236}">
              <a16:creationId xmlns:a16="http://schemas.microsoft.com/office/drawing/2014/main" id="{7F570053-AF52-48AE-92DE-462D52048C8D}"/>
            </a:ext>
          </a:extLst>
        </xdr:cNvPr>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46645</xdr:rowOff>
    </xdr:from>
    <xdr:ext cx="405111" cy="259045"/>
    <xdr:sp macro="" textlink="">
      <xdr:nvSpPr>
        <xdr:cNvPr id="733" name="n_3aveValue【児童館】&#10;有形固定資産減価償却率">
          <a:extLst>
            <a:ext uri="{FF2B5EF4-FFF2-40B4-BE49-F238E27FC236}">
              <a16:creationId xmlns:a16="http://schemas.microsoft.com/office/drawing/2014/main" id="{FABAA81F-B9CA-46E0-AB54-95F31A2475A5}"/>
            </a:ext>
          </a:extLst>
        </xdr:cNvPr>
        <xdr:cNvSpPr txBox="1"/>
      </xdr:nvSpPr>
      <xdr:spPr>
        <a:xfrm>
          <a:off x="13500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108693</xdr:rowOff>
    </xdr:from>
    <xdr:ext cx="405111" cy="259045"/>
    <xdr:sp macro="" textlink="">
      <xdr:nvSpPr>
        <xdr:cNvPr id="734" name="n_4aveValue【児童館】&#10;有形固定資産減価償却率">
          <a:extLst>
            <a:ext uri="{FF2B5EF4-FFF2-40B4-BE49-F238E27FC236}">
              <a16:creationId xmlns:a16="http://schemas.microsoft.com/office/drawing/2014/main" id="{35CBF298-B71F-4F03-B037-BC57B1D44A17}"/>
            </a:ext>
          </a:extLst>
        </xdr:cNvPr>
        <xdr:cNvSpPr txBox="1"/>
      </xdr:nvSpPr>
      <xdr:spPr>
        <a:xfrm>
          <a:off x="12611744" y="1399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153506</xdr:rowOff>
    </xdr:from>
    <xdr:ext cx="405111" cy="259045"/>
    <xdr:sp macro="" textlink="">
      <xdr:nvSpPr>
        <xdr:cNvPr id="735" name="n_1mainValue【児童館】&#10;有形固定資産減価償却率">
          <a:extLst>
            <a:ext uri="{FF2B5EF4-FFF2-40B4-BE49-F238E27FC236}">
              <a16:creationId xmlns:a16="http://schemas.microsoft.com/office/drawing/2014/main" id="{F2658F21-089D-491F-9FD0-48A5CBAE8D1D}"/>
            </a:ext>
          </a:extLst>
        </xdr:cNvPr>
        <xdr:cNvSpPr txBox="1"/>
      </xdr:nvSpPr>
      <xdr:spPr>
        <a:xfrm>
          <a:off x="1526604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91457</xdr:rowOff>
    </xdr:from>
    <xdr:ext cx="405111" cy="259045"/>
    <xdr:sp macro="" textlink="">
      <xdr:nvSpPr>
        <xdr:cNvPr id="736" name="n_2mainValue【児童館】&#10;有形固定資産減価償却率">
          <a:extLst>
            <a:ext uri="{FF2B5EF4-FFF2-40B4-BE49-F238E27FC236}">
              <a16:creationId xmlns:a16="http://schemas.microsoft.com/office/drawing/2014/main" id="{3CAF235C-A9D8-4424-BD1F-2B2F18861385}"/>
            </a:ext>
          </a:extLst>
        </xdr:cNvPr>
        <xdr:cNvSpPr txBox="1"/>
      </xdr:nvSpPr>
      <xdr:spPr>
        <a:xfrm>
          <a:off x="14389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29408</xdr:rowOff>
    </xdr:from>
    <xdr:ext cx="405111" cy="259045"/>
    <xdr:sp macro="" textlink="">
      <xdr:nvSpPr>
        <xdr:cNvPr id="737" name="n_3mainValue【児童館】&#10;有形固定資産減価償却率">
          <a:extLst>
            <a:ext uri="{FF2B5EF4-FFF2-40B4-BE49-F238E27FC236}">
              <a16:creationId xmlns:a16="http://schemas.microsoft.com/office/drawing/2014/main" id="{0B361D23-7214-4D3B-AFAD-4F1AE825E489}"/>
            </a:ext>
          </a:extLst>
        </xdr:cNvPr>
        <xdr:cNvSpPr txBox="1"/>
      </xdr:nvSpPr>
      <xdr:spPr>
        <a:xfrm>
          <a:off x="135007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a:extLst>
            <a:ext uri="{FF2B5EF4-FFF2-40B4-BE49-F238E27FC236}">
              <a16:creationId xmlns:a16="http://schemas.microsoft.com/office/drawing/2014/main" id="{24464069-1812-4D1E-A197-2301804DCD3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a:extLst>
            <a:ext uri="{FF2B5EF4-FFF2-40B4-BE49-F238E27FC236}">
              <a16:creationId xmlns:a16="http://schemas.microsoft.com/office/drawing/2014/main" id="{6D9FD958-D1B6-4D2F-A87B-F89FC9198E8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a:extLst>
            <a:ext uri="{FF2B5EF4-FFF2-40B4-BE49-F238E27FC236}">
              <a16:creationId xmlns:a16="http://schemas.microsoft.com/office/drawing/2014/main" id="{7BF88CD2-EABF-4661-8A81-D2D7EF8DD4E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a:extLst>
            <a:ext uri="{FF2B5EF4-FFF2-40B4-BE49-F238E27FC236}">
              <a16:creationId xmlns:a16="http://schemas.microsoft.com/office/drawing/2014/main" id="{01CD9DD4-FD34-4057-ACA0-E1138B709A5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a:extLst>
            <a:ext uri="{FF2B5EF4-FFF2-40B4-BE49-F238E27FC236}">
              <a16:creationId xmlns:a16="http://schemas.microsoft.com/office/drawing/2014/main" id="{74882F7D-F775-427B-9CAB-B39B485DEF4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a:extLst>
            <a:ext uri="{FF2B5EF4-FFF2-40B4-BE49-F238E27FC236}">
              <a16:creationId xmlns:a16="http://schemas.microsoft.com/office/drawing/2014/main" id="{0ED3E3C8-2EF1-4429-8CF5-0135D8F17FF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a:extLst>
            <a:ext uri="{FF2B5EF4-FFF2-40B4-BE49-F238E27FC236}">
              <a16:creationId xmlns:a16="http://schemas.microsoft.com/office/drawing/2014/main" id="{C57384EA-FB4C-4E2E-B613-5C69B6D2CF6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a:extLst>
            <a:ext uri="{FF2B5EF4-FFF2-40B4-BE49-F238E27FC236}">
              <a16:creationId xmlns:a16="http://schemas.microsoft.com/office/drawing/2014/main" id="{6A4E78B6-40D0-4EEC-956C-403F38200FF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a:extLst>
            <a:ext uri="{FF2B5EF4-FFF2-40B4-BE49-F238E27FC236}">
              <a16:creationId xmlns:a16="http://schemas.microsoft.com/office/drawing/2014/main" id="{7CFD9EFB-8032-4F65-B9AB-4EEDC148F64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a:extLst>
            <a:ext uri="{FF2B5EF4-FFF2-40B4-BE49-F238E27FC236}">
              <a16:creationId xmlns:a16="http://schemas.microsoft.com/office/drawing/2014/main" id="{44AF2A42-0C1C-4DC6-BA90-AF4A73444A3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8" name="直線コネクタ 747">
          <a:extLst>
            <a:ext uri="{FF2B5EF4-FFF2-40B4-BE49-F238E27FC236}">
              <a16:creationId xmlns:a16="http://schemas.microsoft.com/office/drawing/2014/main" id="{958AF610-929E-49C5-A0EE-71EC5960872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9" name="テキスト ボックス 748">
          <a:extLst>
            <a:ext uri="{FF2B5EF4-FFF2-40B4-BE49-F238E27FC236}">
              <a16:creationId xmlns:a16="http://schemas.microsoft.com/office/drawing/2014/main" id="{DCA8AF0E-17D9-43D3-9650-93E4E887557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0" name="直線コネクタ 749">
          <a:extLst>
            <a:ext uri="{FF2B5EF4-FFF2-40B4-BE49-F238E27FC236}">
              <a16:creationId xmlns:a16="http://schemas.microsoft.com/office/drawing/2014/main" id="{C49C70E4-D458-4A8B-8D97-80025B841ABA}"/>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1" name="テキスト ボックス 750">
          <a:extLst>
            <a:ext uri="{FF2B5EF4-FFF2-40B4-BE49-F238E27FC236}">
              <a16:creationId xmlns:a16="http://schemas.microsoft.com/office/drawing/2014/main" id="{F8E1DC1D-6157-4E3C-9837-C0D1DF1E4E1E}"/>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2" name="直線コネクタ 751">
          <a:extLst>
            <a:ext uri="{FF2B5EF4-FFF2-40B4-BE49-F238E27FC236}">
              <a16:creationId xmlns:a16="http://schemas.microsoft.com/office/drawing/2014/main" id="{D85E2E51-2C87-4010-9B16-4C31AAA21EE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3" name="テキスト ボックス 752">
          <a:extLst>
            <a:ext uri="{FF2B5EF4-FFF2-40B4-BE49-F238E27FC236}">
              <a16:creationId xmlns:a16="http://schemas.microsoft.com/office/drawing/2014/main" id="{0755E573-BEEC-4BB9-A0E2-0E8F6550C031}"/>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4" name="直線コネクタ 753">
          <a:extLst>
            <a:ext uri="{FF2B5EF4-FFF2-40B4-BE49-F238E27FC236}">
              <a16:creationId xmlns:a16="http://schemas.microsoft.com/office/drawing/2014/main" id="{5A852910-0433-4E52-8027-D3250D6AD04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5" name="テキスト ボックス 754">
          <a:extLst>
            <a:ext uri="{FF2B5EF4-FFF2-40B4-BE49-F238E27FC236}">
              <a16:creationId xmlns:a16="http://schemas.microsoft.com/office/drawing/2014/main" id="{7012FF78-C2C8-47BB-903D-594E43D0E4C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6" name="直線コネクタ 755">
          <a:extLst>
            <a:ext uri="{FF2B5EF4-FFF2-40B4-BE49-F238E27FC236}">
              <a16:creationId xmlns:a16="http://schemas.microsoft.com/office/drawing/2014/main" id="{3A0BE6C7-E568-4AEE-9DD0-AFE746218F9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7" name="テキスト ボックス 756">
          <a:extLst>
            <a:ext uri="{FF2B5EF4-FFF2-40B4-BE49-F238E27FC236}">
              <a16:creationId xmlns:a16="http://schemas.microsoft.com/office/drawing/2014/main" id="{576B26D3-5FF6-4C57-9244-EFE3180AEC6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8" name="【児童館】&#10;一人当たり面積グラフ枠">
          <a:extLst>
            <a:ext uri="{FF2B5EF4-FFF2-40B4-BE49-F238E27FC236}">
              <a16:creationId xmlns:a16="http://schemas.microsoft.com/office/drawing/2014/main" id="{C3CF644E-D920-4A69-80D5-D3B5F456E93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759" name="直線コネクタ 758">
          <a:extLst>
            <a:ext uri="{FF2B5EF4-FFF2-40B4-BE49-F238E27FC236}">
              <a16:creationId xmlns:a16="http://schemas.microsoft.com/office/drawing/2014/main" id="{72F54690-B05D-40DA-9129-5DFFC1EC6F6A}"/>
            </a:ext>
          </a:extLst>
        </xdr:cNvPr>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60" name="【児童館】&#10;一人当たり面積最小値テキスト">
          <a:extLst>
            <a:ext uri="{FF2B5EF4-FFF2-40B4-BE49-F238E27FC236}">
              <a16:creationId xmlns:a16="http://schemas.microsoft.com/office/drawing/2014/main" id="{D137D8BF-F0D9-43D4-BE93-C78F4BA61073}"/>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61" name="直線コネクタ 760">
          <a:extLst>
            <a:ext uri="{FF2B5EF4-FFF2-40B4-BE49-F238E27FC236}">
              <a16:creationId xmlns:a16="http://schemas.microsoft.com/office/drawing/2014/main" id="{E7BD5318-7C93-42AD-BD35-48F52CDCDA0E}"/>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62" name="【児童館】&#10;一人当たり面積最大値テキスト">
          <a:extLst>
            <a:ext uri="{FF2B5EF4-FFF2-40B4-BE49-F238E27FC236}">
              <a16:creationId xmlns:a16="http://schemas.microsoft.com/office/drawing/2014/main" id="{D006881F-7BCE-470B-A72D-32A27411D2CD}"/>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63" name="直線コネクタ 762">
          <a:extLst>
            <a:ext uri="{FF2B5EF4-FFF2-40B4-BE49-F238E27FC236}">
              <a16:creationId xmlns:a16="http://schemas.microsoft.com/office/drawing/2014/main" id="{189D0F80-B94D-4EB2-90E9-FDECBC2598AF}"/>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764" name="【児童館】&#10;一人当たり面積平均値テキスト">
          <a:extLst>
            <a:ext uri="{FF2B5EF4-FFF2-40B4-BE49-F238E27FC236}">
              <a16:creationId xmlns:a16="http://schemas.microsoft.com/office/drawing/2014/main" id="{9AD13EAB-D846-4685-B0C7-64E3C86E0141}"/>
            </a:ext>
          </a:extLst>
        </xdr:cNvPr>
        <xdr:cNvSpPr txBox="1"/>
      </xdr:nvSpPr>
      <xdr:spPr>
        <a:xfrm>
          <a:off x="221996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65" name="フローチャート: 判断 764">
          <a:extLst>
            <a:ext uri="{FF2B5EF4-FFF2-40B4-BE49-F238E27FC236}">
              <a16:creationId xmlns:a16="http://schemas.microsoft.com/office/drawing/2014/main" id="{04C99AA8-8C55-4669-8A29-B423325A7A2C}"/>
            </a:ext>
          </a:extLst>
        </xdr:cNvPr>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66" name="フローチャート: 判断 765">
          <a:extLst>
            <a:ext uri="{FF2B5EF4-FFF2-40B4-BE49-F238E27FC236}">
              <a16:creationId xmlns:a16="http://schemas.microsoft.com/office/drawing/2014/main" id="{7C023D17-57B9-4404-B468-03CFC188F7C3}"/>
            </a:ext>
          </a:extLst>
        </xdr:cNvPr>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767" name="フローチャート: 判断 766">
          <a:extLst>
            <a:ext uri="{FF2B5EF4-FFF2-40B4-BE49-F238E27FC236}">
              <a16:creationId xmlns:a16="http://schemas.microsoft.com/office/drawing/2014/main" id="{B5F51BE6-44F0-42D9-A372-F194189CC899}"/>
            </a:ext>
          </a:extLst>
        </xdr:cNvPr>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768" name="フローチャート: 判断 767">
          <a:extLst>
            <a:ext uri="{FF2B5EF4-FFF2-40B4-BE49-F238E27FC236}">
              <a16:creationId xmlns:a16="http://schemas.microsoft.com/office/drawing/2014/main" id="{2D4BBDEB-F941-472A-83B0-796FF8A808F8}"/>
            </a:ext>
          </a:extLst>
        </xdr:cNvPr>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769" name="フローチャート: 判断 768">
          <a:extLst>
            <a:ext uri="{FF2B5EF4-FFF2-40B4-BE49-F238E27FC236}">
              <a16:creationId xmlns:a16="http://schemas.microsoft.com/office/drawing/2014/main" id="{54375563-9F32-480C-B9F2-1015E4ADF6E0}"/>
            </a:ext>
          </a:extLst>
        </xdr:cNvPr>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C25DF0D5-7892-4E67-89CE-CE76C0DBA07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D6D20693-C544-488F-96DD-CB41C5BDE63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8B630F5C-F72D-4EF4-86EE-882B965248D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314058A6-707C-4ED1-9325-E7DECB3549D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4" name="テキスト ボックス 773">
          <a:extLst>
            <a:ext uri="{FF2B5EF4-FFF2-40B4-BE49-F238E27FC236}">
              <a16:creationId xmlns:a16="http://schemas.microsoft.com/office/drawing/2014/main" id="{130E8FF1-50BD-4C06-981E-8D33A7EEC40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775" name="楕円 774">
          <a:extLst>
            <a:ext uri="{FF2B5EF4-FFF2-40B4-BE49-F238E27FC236}">
              <a16:creationId xmlns:a16="http://schemas.microsoft.com/office/drawing/2014/main" id="{29E8ED4F-3D27-4B7D-AFE3-897DFF45315A}"/>
            </a:ext>
          </a:extLst>
        </xdr:cNvPr>
        <xdr:cNvSpPr/>
      </xdr:nvSpPr>
      <xdr:spPr>
        <a:xfrm>
          <a:off x="22110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125747</xdr:rowOff>
    </xdr:from>
    <xdr:ext cx="469744" cy="259045"/>
    <xdr:sp macro="" textlink="">
      <xdr:nvSpPr>
        <xdr:cNvPr id="776" name="【児童館】&#10;一人当たり面積該当値テキスト">
          <a:extLst>
            <a:ext uri="{FF2B5EF4-FFF2-40B4-BE49-F238E27FC236}">
              <a16:creationId xmlns:a16="http://schemas.microsoft.com/office/drawing/2014/main" id="{71E288C0-4A5A-4136-A499-45F5295FAA8B}"/>
            </a:ext>
          </a:extLst>
        </xdr:cNvPr>
        <xdr:cNvSpPr txBox="1"/>
      </xdr:nvSpPr>
      <xdr:spPr>
        <a:xfrm>
          <a:off x="22199600" y="1418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147320</xdr:rowOff>
    </xdr:from>
    <xdr:to>
      <xdr:col>112</xdr:col>
      <xdr:colOff>38100</xdr:colOff>
      <xdr:row>83</xdr:row>
      <xdr:rowOff>77470</xdr:rowOff>
    </xdr:to>
    <xdr:sp macro="" textlink="">
      <xdr:nvSpPr>
        <xdr:cNvPr id="777" name="楕円 776">
          <a:extLst>
            <a:ext uri="{FF2B5EF4-FFF2-40B4-BE49-F238E27FC236}">
              <a16:creationId xmlns:a16="http://schemas.microsoft.com/office/drawing/2014/main" id="{3609D487-2367-46CB-BEAD-D75EDEA96750}"/>
            </a:ext>
          </a:extLst>
        </xdr:cNvPr>
        <xdr:cNvSpPr/>
      </xdr:nvSpPr>
      <xdr:spPr>
        <a:xfrm>
          <a:off x="21272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26670</xdr:rowOff>
    </xdr:from>
    <xdr:to>
      <xdr:col>116</xdr:col>
      <xdr:colOff>63500</xdr:colOff>
      <xdr:row>83</xdr:row>
      <xdr:rowOff>26670</xdr:rowOff>
    </xdr:to>
    <xdr:cxnSp macro="">
      <xdr:nvCxnSpPr>
        <xdr:cNvPr id="778" name="直線コネクタ 777">
          <a:extLst>
            <a:ext uri="{FF2B5EF4-FFF2-40B4-BE49-F238E27FC236}">
              <a16:creationId xmlns:a16="http://schemas.microsoft.com/office/drawing/2014/main" id="{8321F321-5318-4FD0-9ED2-0AF062123BCA}"/>
            </a:ext>
          </a:extLst>
        </xdr:cNvPr>
        <xdr:cNvCxnSpPr/>
      </xdr:nvCxnSpPr>
      <xdr:spPr>
        <a:xfrm>
          <a:off x="21323300" y="14257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170180</xdr:rowOff>
    </xdr:from>
    <xdr:to>
      <xdr:col>107</xdr:col>
      <xdr:colOff>101600</xdr:colOff>
      <xdr:row>83</xdr:row>
      <xdr:rowOff>100330</xdr:rowOff>
    </xdr:to>
    <xdr:sp macro="" textlink="">
      <xdr:nvSpPr>
        <xdr:cNvPr id="779" name="楕円 778">
          <a:extLst>
            <a:ext uri="{FF2B5EF4-FFF2-40B4-BE49-F238E27FC236}">
              <a16:creationId xmlns:a16="http://schemas.microsoft.com/office/drawing/2014/main" id="{F11180B6-8B7D-496F-89A7-50B19BF3E077}"/>
            </a:ext>
          </a:extLst>
        </xdr:cNvPr>
        <xdr:cNvSpPr/>
      </xdr:nvSpPr>
      <xdr:spPr>
        <a:xfrm>
          <a:off x="20383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26670</xdr:rowOff>
    </xdr:from>
    <xdr:to>
      <xdr:col>111</xdr:col>
      <xdr:colOff>177800</xdr:colOff>
      <xdr:row>83</xdr:row>
      <xdr:rowOff>49530</xdr:rowOff>
    </xdr:to>
    <xdr:cxnSp macro="">
      <xdr:nvCxnSpPr>
        <xdr:cNvPr id="780" name="直線コネクタ 779">
          <a:extLst>
            <a:ext uri="{FF2B5EF4-FFF2-40B4-BE49-F238E27FC236}">
              <a16:creationId xmlns:a16="http://schemas.microsoft.com/office/drawing/2014/main" id="{3BBD6002-3240-43A2-AE50-B457DF151019}"/>
            </a:ext>
          </a:extLst>
        </xdr:cNvPr>
        <xdr:cNvCxnSpPr/>
      </xdr:nvCxnSpPr>
      <xdr:spPr>
        <a:xfrm flipV="1">
          <a:off x="20434300" y="14257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170180</xdr:rowOff>
    </xdr:from>
    <xdr:to>
      <xdr:col>102</xdr:col>
      <xdr:colOff>165100</xdr:colOff>
      <xdr:row>83</xdr:row>
      <xdr:rowOff>100330</xdr:rowOff>
    </xdr:to>
    <xdr:sp macro="" textlink="">
      <xdr:nvSpPr>
        <xdr:cNvPr id="781" name="楕円 780">
          <a:extLst>
            <a:ext uri="{FF2B5EF4-FFF2-40B4-BE49-F238E27FC236}">
              <a16:creationId xmlns:a16="http://schemas.microsoft.com/office/drawing/2014/main" id="{03BE8C83-993D-4941-9545-C9F0EBEAD9CC}"/>
            </a:ext>
          </a:extLst>
        </xdr:cNvPr>
        <xdr:cNvSpPr/>
      </xdr:nvSpPr>
      <xdr:spPr>
        <a:xfrm>
          <a:off x="19494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49530</xdr:rowOff>
    </xdr:from>
    <xdr:to>
      <xdr:col>107</xdr:col>
      <xdr:colOff>50800</xdr:colOff>
      <xdr:row>83</xdr:row>
      <xdr:rowOff>49530</xdr:rowOff>
    </xdr:to>
    <xdr:cxnSp macro="">
      <xdr:nvCxnSpPr>
        <xdr:cNvPr id="782" name="直線コネクタ 781">
          <a:extLst>
            <a:ext uri="{FF2B5EF4-FFF2-40B4-BE49-F238E27FC236}">
              <a16:creationId xmlns:a16="http://schemas.microsoft.com/office/drawing/2014/main" id="{468D1449-7603-48B2-A798-A961668AFE07}"/>
            </a:ext>
          </a:extLst>
        </xdr:cNvPr>
        <xdr:cNvCxnSpPr/>
      </xdr:nvCxnSpPr>
      <xdr:spPr>
        <a:xfrm>
          <a:off x="19545300" y="1427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783" name="n_1aveValue【児童館】&#10;一人当たり面積">
          <a:extLst>
            <a:ext uri="{FF2B5EF4-FFF2-40B4-BE49-F238E27FC236}">
              <a16:creationId xmlns:a16="http://schemas.microsoft.com/office/drawing/2014/main" id="{5E83F7A3-6C0D-4B55-9077-DB4438EEF67B}"/>
            </a:ext>
          </a:extLst>
        </xdr:cNvPr>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784" name="n_2aveValue【児童館】&#10;一人当たり面積">
          <a:extLst>
            <a:ext uri="{FF2B5EF4-FFF2-40B4-BE49-F238E27FC236}">
              <a16:creationId xmlns:a16="http://schemas.microsoft.com/office/drawing/2014/main" id="{9D2BF4E5-D761-499C-8BC5-5D5E152E44C7}"/>
            </a:ext>
          </a:extLst>
        </xdr:cNvPr>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785" name="n_3aveValue【児童館】&#10;一人当たり面積">
          <a:extLst>
            <a:ext uri="{FF2B5EF4-FFF2-40B4-BE49-F238E27FC236}">
              <a16:creationId xmlns:a16="http://schemas.microsoft.com/office/drawing/2014/main" id="{A6E98F80-D2E4-4579-B546-D067D959678A}"/>
            </a:ext>
          </a:extLst>
        </xdr:cNvPr>
        <xdr:cNvSpPr txBox="1"/>
      </xdr:nvSpPr>
      <xdr:spPr>
        <a:xfrm>
          <a:off x="19310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786" name="n_4aveValue【児童館】&#10;一人当たり面積">
          <a:extLst>
            <a:ext uri="{FF2B5EF4-FFF2-40B4-BE49-F238E27FC236}">
              <a16:creationId xmlns:a16="http://schemas.microsoft.com/office/drawing/2014/main" id="{C24D2ECF-20DD-48F8-9574-53FD619E7E3C}"/>
            </a:ext>
          </a:extLst>
        </xdr:cNvPr>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68597</xdr:rowOff>
    </xdr:from>
    <xdr:ext cx="469744" cy="259045"/>
    <xdr:sp macro="" textlink="">
      <xdr:nvSpPr>
        <xdr:cNvPr id="787" name="n_1mainValue【児童館】&#10;一人当たり面積">
          <a:extLst>
            <a:ext uri="{FF2B5EF4-FFF2-40B4-BE49-F238E27FC236}">
              <a16:creationId xmlns:a16="http://schemas.microsoft.com/office/drawing/2014/main" id="{51ED5970-E211-42C1-84FC-C37F89A6A7A2}"/>
            </a:ext>
          </a:extLst>
        </xdr:cNvPr>
        <xdr:cNvSpPr txBox="1"/>
      </xdr:nvSpPr>
      <xdr:spPr>
        <a:xfrm>
          <a:off x="210757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91457</xdr:rowOff>
    </xdr:from>
    <xdr:ext cx="469744" cy="259045"/>
    <xdr:sp macro="" textlink="">
      <xdr:nvSpPr>
        <xdr:cNvPr id="788" name="n_2mainValue【児童館】&#10;一人当たり面積">
          <a:extLst>
            <a:ext uri="{FF2B5EF4-FFF2-40B4-BE49-F238E27FC236}">
              <a16:creationId xmlns:a16="http://schemas.microsoft.com/office/drawing/2014/main" id="{BC3F3F6D-42AD-4C34-B308-4EB45DFC7131}"/>
            </a:ext>
          </a:extLst>
        </xdr:cNvPr>
        <xdr:cNvSpPr txBox="1"/>
      </xdr:nvSpPr>
      <xdr:spPr>
        <a:xfrm>
          <a:off x="201994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91457</xdr:rowOff>
    </xdr:from>
    <xdr:ext cx="469744" cy="259045"/>
    <xdr:sp macro="" textlink="">
      <xdr:nvSpPr>
        <xdr:cNvPr id="789" name="n_3mainValue【児童館】&#10;一人当たり面積">
          <a:extLst>
            <a:ext uri="{FF2B5EF4-FFF2-40B4-BE49-F238E27FC236}">
              <a16:creationId xmlns:a16="http://schemas.microsoft.com/office/drawing/2014/main" id="{BD23CD5E-35A7-4DD5-9004-DE91BE6D2ABB}"/>
            </a:ext>
          </a:extLst>
        </xdr:cNvPr>
        <xdr:cNvSpPr txBox="1"/>
      </xdr:nvSpPr>
      <xdr:spPr>
        <a:xfrm>
          <a:off x="193104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0" name="正方形/長方形 789">
          <a:extLst>
            <a:ext uri="{FF2B5EF4-FFF2-40B4-BE49-F238E27FC236}">
              <a16:creationId xmlns:a16="http://schemas.microsoft.com/office/drawing/2014/main" id="{FE603DD3-0E63-4642-91EB-3311981078A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1" name="正方形/長方形 790">
          <a:extLst>
            <a:ext uri="{FF2B5EF4-FFF2-40B4-BE49-F238E27FC236}">
              <a16:creationId xmlns:a16="http://schemas.microsoft.com/office/drawing/2014/main" id="{FFD340B2-B835-4425-9F84-8AC37D8D8FD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2" name="正方形/長方形 791">
          <a:extLst>
            <a:ext uri="{FF2B5EF4-FFF2-40B4-BE49-F238E27FC236}">
              <a16:creationId xmlns:a16="http://schemas.microsoft.com/office/drawing/2014/main" id="{B6376206-366C-44B9-B8E3-7FB8B843A01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3" name="正方形/長方形 792">
          <a:extLst>
            <a:ext uri="{FF2B5EF4-FFF2-40B4-BE49-F238E27FC236}">
              <a16:creationId xmlns:a16="http://schemas.microsoft.com/office/drawing/2014/main" id="{C6598B57-8B33-44CE-A2C0-04158E139DE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4" name="正方形/長方形 793">
          <a:extLst>
            <a:ext uri="{FF2B5EF4-FFF2-40B4-BE49-F238E27FC236}">
              <a16:creationId xmlns:a16="http://schemas.microsoft.com/office/drawing/2014/main" id="{E5D0300F-2EC4-438B-9F3F-2280D01DBCD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5" name="正方形/長方形 794">
          <a:extLst>
            <a:ext uri="{FF2B5EF4-FFF2-40B4-BE49-F238E27FC236}">
              <a16:creationId xmlns:a16="http://schemas.microsoft.com/office/drawing/2014/main" id="{AC2A3234-E05B-445C-9A43-5FD4D62758B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6" name="正方形/長方形 795">
          <a:extLst>
            <a:ext uri="{FF2B5EF4-FFF2-40B4-BE49-F238E27FC236}">
              <a16:creationId xmlns:a16="http://schemas.microsoft.com/office/drawing/2014/main" id="{18469692-98EC-4859-86E7-6873D92B167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7" name="正方形/長方形 796">
          <a:extLst>
            <a:ext uri="{FF2B5EF4-FFF2-40B4-BE49-F238E27FC236}">
              <a16:creationId xmlns:a16="http://schemas.microsoft.com/office/drawing/2014/main" id="{C79C9F02-633C-433E-9EA7-AC9F31A1F57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8" name="テキスト ボックス 797">
          <a:extLst>
            <a:ext uri="{FF2B5EF4-FFF2-40B4-BE49-F238E27FC236}">
              <a16:creationId xmlns:a16="http://schemas.microsoft.com/office/drawing/2014/main" id="{D954030D-6984-49B2-AE30-0CD9DC81717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9" name="直線コネクタ 798">
          <a:extLst>
            <a:ext uri="{FF2B5EF4-FFF2-40B4-BE49-F238E27FC236}">
              <a16:creationId xmlns:a16="http://schemas.microsoft.com/office/drawing/2014/main" id="{324C4BCB-F666-4C78-A6C0-2427A87CEAE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0" name="テキスト ボックス 799">
          <a:extLst>
            <a:ext uri="{FF2B5EF4-FFF2-40B4-BE49-F238E27FC236}">
              <a16:creationId xmlns:a16="http://schemas.microsoft.com/office/drawing/2014/main" id="{7FF8306B-A479-491D-A165-BE071A00091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1" name="直線コネクタ 800">
          <a:extLst>
            <a:ext uri="{FF2B5EF4-FFF2-40B4-BE49-F238E27FC236}">
              <a16:creationId xmlns:a16="http://schemas.microsoft.com/office/drawing/2014/main" id="{8438A603-34E7-49DA-B78B-997A5B4809C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2" name="テキスト ボックス 801">
          <a:extLst>
            <a:ext uri="{FF2B5EF4-FFF2-40B4-BE49-F238E27FC236}">
              <a16:creationId xmlns:a16="http://schemas.microsoft.com/office/drawing/2014/main" id="{81B3C3BD-E3BC-4868-BF51-C63DC189E5E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3" name="直線コネクタ 802">
          <a:extLst>
            <a:ext uri="{FF2B5EF4-FFF2-40B4-BE49-F238E27FC236}">
              <a16:creationId xmlns:a16="http://schemas.microsoft.com/office/drawing/2014/main" id="{FDC49E05-9CED-480A-B18F-3023DCBBD65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4" name="テキスト ボックス 803">
          <a:extLst>
            <a:ext uri="{FF2B5EF4-FFF2-40B4-BE49-F238E27FC236}">
              <a16:creationId xmlns:a16="http://schemas.microsoft.com/office/drawing/2014/main" id="{A8579734-41C3-4ABD-AC79-DBB48CD00C5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5" name="直線コネクタ 804">
          <a:extLst>
            <a:ext uri="{FF2B5EF4-FFF2-40B4-BE49-F238E27FC236}">
              <a16:creationId xmlns:a16="http://schemas.microsoft.com/office/drawing/2014/main" id="{6DFAD006-232C-48F9-9AC3-A592BD1E61A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6" name="テキスト ボックス 805">
          <a:extLst>
            <a:ext uri="{FF2B5EF4-FFF2-40B4-BE49-F238E27FC236}">
              <a16:creationId xmlns:a16="http://schemas.microsoft.com/office/drawing/2014/main" id="{36D0370D-87AD-4D72-AE1F-15FFF164AA2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7" name="直線コネクタ 806">
          <a:extLst>
            <a:ext uri="{FF2B5EF4-FFF2-40B4-BE49-F238E27FC236}">
              <a16:creationId xmlns:a16="http://schemas.microsoft.com/office/drawing/2014/main" id="{D04E6162-03E1-4650-97AB-ECF69F6E2D2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8" name="テキスト ボックス 807">
          <a:extLst>
            <a:ext uri="{FF2B5EF4-FFF2-40B4-BE49-F238E27FC236}">
              <a16:creationId xmlns:a16="http://schemas.microsoft.com/office/drawing/2014/main" id="{BC2BB63B-2393-44A1-B138-8A591947DF3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9" name="直線コネクタ 808">
          <a:extLst>
            <a:ext uri="{FF2B5EF4-FFF2-40B4-BE49-F238E27FC236}">
              <a16:creationId xmlns:a16="http://schemas.microsoft.com/office/drawing/2014/main" id="{2C0FD1DB-99ED-4A4D-BD55-053F1311287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0" name="テキスト ボックス 809">
          <a:extLst>
            <a:ext uri="{FF2B5EF4-FFF2-40B4-BE49-F238E27FC236}">
              <a16:creationId xmlns:a16="http://schemas.microsoft.com/office/drawing/2014/main" id="{FB267689-FA07-4DFD-847A-6E50B9E8D9F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1" name="直線コネクタ 810">
          <a:extLst>
            <a:ext uri="{FF2B5EF4-FFF2-40B4-BE49-F238E27FC236}">
              <a16:creationId xmlns:a16="http://schemas.microsoft.com/office/drawing/2014/main" id="{66F681E2-CC31-4D38-8A3D-E8F07468200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2" name="テキスト ボックス 811">
          <a:extLst>
            <a:ext uri="{FF2B5EF4-FFF2-40B4-BE49-F238E27FC236}">
              <a16:creationId xmlns:a16="http://schemas.microsoft.com/office/drawing/2014/main" id="{7AA92B32-7072-42CB-B6DD-3353FA1C7B4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3" name="直線コネクタ 812">
          <a:extLst>
            <a:ext uri="{FF2B5EF4-FFF2-40B4-BE49-F238E27FC236}">
              <a16:creationId xmlns:a16="http://schemas.microsoft.com/office/drawing/2014/main" id="{ED0A0CD9-707C-47CD-B4B2-A4F6A0341BA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4" name="【公民館】&#10;有形固定資産減価償却率グラフ枠">
          <a:extLst>
            <a:ext uri="{FF2B5EF4-FFF2-40B4-BE49-F238E27FC236}">
              <a16:creationId xmlns:a16="http://schemas.microsoft.com/office/drawing/2014/main" id="{FCD0E014-ECB9-406F-8B19-382BAD3BA9C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815" name="直線コネクタ 814">
          <a:extLst>
            <a:ext uri="{FF2B5EF4-FFF2-40B4-BE49-F238E27FC236}">
              <a16:creationId xmlns:a16="http://schemas.microsoft.com/office/drawing/2014/main" id="{C8903A68-82C2-4AD3-B300-385F3DE4E93F}"/>
            </a:ext>
          </a:extLst>
        </xdr:cNvPr>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816" name="【公民館】&#10;有形固定資産減価償却率最小値テキスト">
          <a:extLst>
            <a:ext uri="{FF2B5EF4-FFF2-40B4-BE49-F238E27FC236}">
              <a16:creationId xmlns:a16="http://schemas.microsoft.com/office/drawing/2014/main" id="{1A6AAEED-AE72-40D8-9411-57B8A500D826}"/>
            </a:ext>
          </a:extLst>
        </xdr:cNvPr>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817" name="直線コネクタ 816">
          <a:extLst>
            <a:ext uri="{FF2B5EF4-FFF2-40B4-BE49-F238E27FC236}">
              <a16:creationId xmlns:a16="http://schemas.microsoft.com/office/drawing/2014/main" id="{3EF08788-8469-400A-B9DE-99ED6E904654}"/>
            </a:ext>
          </a:extLst>
        </xdr:cNvPr>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818" name="【公民館】&#10;有形固定資産減価償却率最大値テキスト">
          <a:extLst>
            <a:ext uri="{FF2B5EF4-FFF2-40B4-BE49-F238E27FC236}">
              <a16:creationId xmlns:a16="http://schemas.microsoft.com/office/drawing/2014/main" id="{E5B5E6DA-D3C7-459E-8533-6B7DFC0547FC}"/>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819" name="直線コネクタ 818">
          <a:extLst>
            <a:ext uri="{FF2B5EF4-FFF2-40B4-BE49-F238E27FC236}">
              <a16:creationId xmlns:a16="http://schemas.microsoft.com/office/drawing/2014/main" id="{975A6D5A-C18D-45DD-A0C8-41C300B53225}"/>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22151</xdr:rowOff>
    </xdr:from>
    <xdr:ext cx="405111" cy="259045"/>
    <xdr:sp macro="" textlink="">
      <xdr:nvSpPr>
        <xdr:cNvPr id="820" name="【公民館】&#10;有形固定資産減価償却率平均値テキスト">
          <a:extLst>
            <a:ext uri="{FF2B5EF4-FFF2-40B4-BE49-F238E27FC236}">
              <a16:creationId xmlns:a16="http://schemas.microsoft.com/office/drawing/2014/main" id="{A60B1666-478E-4CE8-AC92-DF69538D1A52}"/>
            </a:ext>
          </a:extLst>
        </xdr:cNvPr>
        <xdr:cNvSpPr txBox="1"/>
      </xdr:nvSpPr>
      <xdr:spPr>
        <a:xfrm>
          <a:off x="16357600" y="1785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821" name="フローチャート: 判断 820">
          <a:extLst>
            <a:ext uri="{FF2B5EF4-FFF2-40B4-BE49-F238E27FC236}">
              <a16:creationId xmlns:a16="http://schemas.microsoft.com/office/drawing/2014/main" id="{790F115E-E7FF-41B7-B712-A90F2E735E24}"/>
            </a:ext>
          </a:extLst>
        </xdr:cNvPr>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822" name="フローチャート: 判断 821">
          <a:extLst>
            <a:ext uri="{FF2B5EF4-FFF2-40B4-BE49-F238E27FC236}">
              <a16:creationId xmlns:a16="http://schemas.microsoft.com/office/drawing/2014/main" id="{8725DDC7-85CD-4F11-91D8-01D80D86C216}"/>
            </a:ext>
          </a:extLst>
        </xdr:cNvPr>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823" name="フローチャート: 判断 822">
          <a:extLst>
            <a:ext uri="{FF2B5EF4-FFF2-40B4-BE49-F238E27FC236}">
              <a16:creationId xmlns:a16="http://schemas.microsoft.com/office/drawing/2014/main" id="{ED9CBFED-EA67-497F-88EA-F0B27122A0F3}"/>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824" name="フローチャート: 判断 823">
          <a:extLst>
            <a:ext uri="{FF2B5EF4-FFF2-40B4-BE49-F238E27FC236}">
              <a16:creationId xmlns:a16="http://schemas.microsoft.com/office/drawing/2014/main" id="{C8E7FDCF-285B-49AA-8BB3-A18C0CA8DBCC}"/>
            </a:ext>
          </a:extLst>
        </xdr:cNvPr>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825" name="フローチャート: 判断 824">
          <a:extLst>
            <a:ext uri="{FF2B5EF4-FFF2-40B4-BE49-F238E27FC236}">
              <a16:creationId xmlns:a16="http://schemas.microsoft.com/office/drawing/2014/main" id="{A61DA402-4E97-4662-832C-2AD6AAD8C618}"/>
            </a:ext>
          </a:extLst>
        </xdr:cNvPr>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58DA3902-5886-4CB2-8A43-34E85B208BC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1FC6F4-43A2-41DF-AF8A-4122774DA84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4F9184E7-C1FA-46BC-90C6-C3A17E57F96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8A4FF3F-B399-44DC-8D4D-5981FE62415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EE45FAE1-A186-4CED-AF2F-9BEFDE1CB4E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121738</xdr:rowOff>
    </xdr:from>
    <xdr:to>
      <xdr:col>85</xdr:col>
      <xdr:colOff>177800</xdr:colOff>
      <xdr:row>106</xdr:row>
      <xdr:rowOff>51888</xdr:rowOff>
    </xdr:to>
    <xdr:sp macro="" textlink="">
      <xdr:nvSpPr>
        <xdr:cNvPr id="831" name="楕円 830">
          <a:extLst>
            <a:ext uri="{FF2B5EF4-FFF2-40B4-BE49-F238E27FC236}">
              <a16:creationId xmlns:a16="http://schemas.microsoft.com/office/drawing/2014/main" id="{22671EF1-C9D6-4D1E-8DBC-28FC67181268}"/>
            </a:ext>
          </a:extLst>
        </xdr:cNvPr>
        <xdr:cNvSpPr/>
      </xdr:nvSpPr>
      <xdr:spPr>
        <a:xfrm>
          <a:off x="162687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100165</xdr:rowOff>
    </xdr:from>
    <xdr:ext cx="405111" cy="259045"/>
    <xdr:sp macro="" textlink="">
      <xdr:nvSpPr>
        <xdr:cNvPr id="832" name="【公民館】&#10;有形固定資産減価償却率該当値テキスト">
          <a:extLst>
            <a:ext uri="{FF2B5EF4-FFF2-40B4-BE49-F238E27FC236}">
              <a16:creationId xmlns:a16="http://schemas.microsoft.com/office/drawing/2014/main" id="{C3EA83CB-588E-4117-9088-AE99DA62FE42}"/>
            </a:ext>
          </a:extLst>
        </xdr:cNvPr>
        <xdr:cNvSpPr txBox="1"/>
      </xdr:nvSpPr>
      <xdr:spPr>
        <a:xfrm>
          <a:off x="16357600"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87449</xdr:rowOff>
    </xdr:from>
    <xdr:to>
      <xdr:col>81</xdr:col>
      <xdr:colOff>101600</xdr:colOff>
      <xdr:row>106</xdr:row>
      <xdr:rowOff>17599</xdr:rowOff>
    </xdr:to>
    <xdr:sp macro="" textlink="">
      <xdr:nvSpPr>
        <xdr:cNvPr id="833" name="楕円 832">
          <a:extLst>
            <a:ext uri="{FF2B5EF4-FFF2-40B4-BE49-F238E27FC236}">
              <a16:creationId xmlns:a16="http://schemas.microsoft.com/office/drawing/2014/main" id="{A3A55375-0DE8-4D9F-9D9E-B2D0ACCB4ABE}"/>
            </a:ext>
          </a:extLst>
        </xdr:cNvPr>
        <xdr:cNvSpPr/>
      </xdr:nvSpPr>
      <xdr:spPr>
        <a:xfrm>
          <a:off x="154305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138249</xdr:rowOff>
    </xdr:from>
    <xdr:to>
      <xdr:col>85</xdr:col>
      <xdr:colOff>127000</xdr:colOff>
      <xdr:row>106</xdr:row>
      <xdr:rowOff>1088</xdr:rowOff>
    </xdr:to>
    <xdr:cxnSp macro="">
      <xdr:nvCxnSpPr>
        <xdr:cNvPr id="834" name="直線コネクタ 833">
          <a:extLst>
            <a:ext uri="{FF2B5EF4-FFF2-40B4-BE49-F238E27FC236}">
              <a16:creationId xmlns:a16="http://schemas.microsoft.com/office/drawing/2014/main" id="{35EF4D18-90FB-433D-AA30-E03E51000774}"/>
            </a:ext>
          </a:extLst>
        </xdr:cNvPr>
        <xdr:cNvCxnSpPr/>
      </xdr:nvCxnSpPr>
      <xdr:spPr>
        <a:xfrm>
          <a:off x="15481300" y="1814049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51526</xdr:rowOff>
    </xdr:from>
    <xdr:to>
      <xdr:col>76</xdr:col>
      <xdr:colOff>165100</xdr:colOff>
      <xdr:row>105</xdr:row>
      <xdr:rowOff>153126</xdr:rowOff>
    </xdr:to>
    <xdr:sp macro="" textlink="">
      <xdr:nvSpPr>
        <xdr:cNvPr id="835" name="楕円 834">
          <a:extLst>
            <a:ext uri="{FF2B5EF4-FFF2-40B4-BE49-F238E27FC236}">
              <a16:creationId xmlns:a16="http://schemas.microsoft.com/office/drawing/2014/main" id="{74940ED7-769B-44B8-9C31-492F3F123C3C}"/>
            </a:ext>
          </a:extLst>
        </xdr:cNvPr>
        <xdr:cNvSpPr/>
      </xdr:nvSpPr>
      <xdr:spPr>
        <a:xfrm>
          <a:off x="145415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102326</xdr:rowOff>
    </xdr:from>
    <xdr:to>
      <xdr:col>81</xdr:col>
      <xdr:colOff>50800</xdr:colOff>
      <xdr:row>105</xdr:row>
      <xdr:rowOff>138249</xdr:rowOff>
    </xdr:to>
    <xdr:cxnSp macro="">
      <xdr:nvCxnSpPr>
        <xdr:cNvPr id="836" name="直線コネクタ 835">
          <a:extLst>
            <a:ext uri="{FF2B5EF4-FFF2-40B4-BE49-F238E27FC236}">
              <a16:creationId xmlns:a16="http://schemas.microsoft.com/office/drawing/2014/main" id="{146743CB-3493-4EB0-8359-55C6001151F2}"/>
            </a:ext>
          </a:extLst>
        </xdr:cNvPr>
        <xdr:cNvCxnSpPr/>
      </xdr:nvCxnSpPr>
      <xdr:spPr>
        <a:xfrm>
          <a:off x="14592300" y="181045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35198</xdr:rowOff>
    </xdr:from>
    <xdr:to>
      <xdr:col>72</xdr:col>
      <xdr:colOff>38100</xdr:colOff>
      <xdr:row>105</xdr:row>
      <xdr:rowOff>136798</xdr:rowOff>
    </xdr:to>
    <xdr:sp macro="" textlink="">
      <xdr:nvSpPr>
        <xdr:cNvPr id="837" name="楕円 836">
          <a:extLst>
            <a:ext uri="{FF2B5EF4-FFF2-40B4-BE49-F238E27FC236}">
              <a16:creationId xmlns:a16="http://schemas.microsoft.com/office/drawing/2014/main" id="{32111946-9400-423C-ACDE-7976431C0E1D}"/>
            </a:ext>
          </a:extLst>
        </xdr:cNvPr>
        <xdr:cNvSpPr/>
      </xdr:nvSpPr>
      <xdr:spPr>
        <a:xfrm>
          <a:off x="136525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85998</xdr:rowOff>
    </xdr:from>
    <xdr:to>
      <xdr:col>76</xdr:col>
      <xdr:colOff>114300</xdr:colOff>
      <xdr:row>105</xdr:row>
      <xdr:rowOff>102326</xdr:rowOff>
    </xdr:to>
    <xdr:cxnSp macro="">
      <xdr:nvCxnSpPr>
        <xdr:cNvPr id="838" name="直線コネクタ 837">
          <a:extLst>
            <a:ext uri="{FF2B5EF4-FFF2-40B4-BE49-F238E27FC236}">
              <a16:creationId xmlns:a16="http://schemas.microsoft.com/office/drawing/2014/main" id="{2D0D2A15-ECDB-40F1-AE6B-B364855855B8}"/>
            </a:ext>
          </a:extLst>
        </xdr:cNvPr>
        <xdr:cNvCxnSpPr/>
      </xdr:nvCxnSpPr>
      <xdr:spPr>
        <a:xfrm>
          <a:off x="13703300" y="18088248"/>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122300</xdr:rowOff>
    </xdr:from>
    <xdr:ext cx="405111" cy="259045"/>
    <xdr:sp macro="" textlink="">
      <xdr:nvSpPr>
        <xdr:cNvPr id="839" name="n_1aveValue【公民館】&#10;有形固定資産減価償却率">
          <a:extLst>
            <a:ext uri="{FF2B5EF4-FFF2-40B4-BE49-F238E27FC236}">
              <a16:creationId xmlns:a16="http://schemas.microsoft.com/office/drawing/2014/main" id="{91091F07-E4B3-4474-867E-DEB654B9723E}"/>
            </a:ext>
          </a:extLst>
        </xdr:cNvPr>
        <xdr:cNvSpPr txBox="1"/>
      </xdr:nvSpPr>
      <xdr:spPr>
        <a:xfrm>
          <a:off x="152660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840" name="n_2aveValue【公民館】&#10;有形固定資産減価償却率">
          <a:extLst>
            <a:ext uri="{FF2B5EF4-FFF2-40B4-BE49-F238E27FC236}">
              <a16:creationId xmlns:a16="http://schemas.microsoft.com/office/drawing/2014/main" id="{F85AA503-B53A-40AE-9236-3C9DC92CBFEF}"/>
            </a:ext>
          </a:extLst>
        </xdr:cNvPr>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105971</xdr:rowOff>
    </xdr:from>
    <xdr:ext cx="405111" cy="259045"/>
    <xdr:sp macro="" textlink="">
      <xdr:nvSpPr>
        <xdr:cNvPr id="841" name="n_3aveValue【公民館】&#10;有形固定資産減価償却率">
          <a:extLst>
            <a:ext uri="{FF2B5EF4-FFF2-40B4-BE49-F238E27FC236}">
              <a16:creationId xmlns:a16="http://schemas.microsoft.com/office/drawing/2014/main" id="{0988322B-ECD9-4804-9F73-67CD63B24E0A}"/>
            </a:ext>
          </a:extLst>
        </xdr:cNvPr>
        <xdr:cNvSpPr txBox="1"/>
      </xdr:nvSpPr>
      <xdr:spPr>
        <a:xfrm>
          <a:off x="13500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842" name="n_4aveValue【公民館】&#10;有形固定資産減価償却率">
          <a:extLst>
            <a:ext uri="{FF2B5EF4-FFF2-40B4-BE49-F238E27FC236}">
              <a16:creationId xmlns:a16="http://schemas.microsoft.com/office/drawing/2014/main" id="{3F3DBD21-D681-484D-B582-4300357C4F63}"/>
            </a:ext>
          </a:extLst>
        </xdr:cNvPr>
        <xdr:cNvSpPr txBox="1"/>
      </xdr:nvSpPr>
      <xdr:spPr>
        <a:xfrm>
          <a:off x="12611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8726</xdr:rowOff>
    </xdr:from>
    <xdr:ext cx="405111" cy="259045"/>
    <xdr:sp macro="" textlink="">
      <xdr:nvSpPr>
        <xdr:cNvPr id="843" name="n_1mainValue【公民館】&#10;有形固定資産減価償却率">
          <a:extLst>
            <a:ext uri="{FF2B5EF4-FFF2-40B4-BE49-F238E27FC236}">
              <a16:creationId xmlns:a16="http://schemas.microsoft.com/office/drawing/2014/main" id="{8DF4134C-4933-437B-A66E-29AD3BEA5816}"/>
            </a:ext>
          </a:extLst>
        </xdr:cNvPr>
        <xdr:cNvSpPr txBox="1"/>
      </xdr:nvSpPr>
      <xdr:spPr>
        <a:xfrm>
          <a:off x="152660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144253</xdr:rowOff>
    </xdr:from>
    <xdr:ext cx="405111" cy="259045"/>
    <xdr:sp macro="" textlink="">
      <xdr:nvSpPr>
        <xdr:cNvPr id="844" name="n_2mainValue【公民館】&#10;有形固定資産減価償却率">
          <a:extLst>
            <a:ext uri="{FF2B5EF4-FFF2-40B4-BE49-F238E27FC236}">
              <a16:creationId xmlns:a16="http://schemas.microsoft.com/office/drawing/2014/main" id="{9EDEA5C3-B93D-4A13-8D04-0DFCC0CE37E3}"/>
            </a:ext>
          </a:extLst>
        </xdr:cNvPr>
        <xdr:cNvSpPr txBox="1"/>
      </xdr:nvSpPr>
      <xdr:spPr>
        <a:xfrm>
          <a:off x="143897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127925</xdr:rowOff>
    </xdr:from>
    <xdr:ext cx="405111" cy="259045"/>
    <xdr:sp macro="" textlink="">
      <xdr:nvSpPr>
        <xdr:cNvPr id="845" name="n_3mainValue【公民館】&#10;有形固定資産減価償却率">
          <a:extLst>
            <a:ext uri="{FF2B5EF4-FFF2-40B4-BE49-F238E27FC236}">
              <a16:creationId xmlns:a16="http://schemas.microsoft.com/office/drawing/2014/main" id="{53D1511D-27EC-4803-99E7-AC0A88E0EFB2}"/>
            </a:ext>
          </a:extLst>
        </xdr:cNvPr>
        <xdr:cNvSpPr txBox="1"/>
      </xdr:nvSpPr>
      <xdr:spPr>
        <a:xfrm>
          <a:off x="13500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6" name="正方形/長方形 845">
          <a:extLst>
            <a:ext uri="{FF2B5EF4-FFF2-40B4-BE49-F238E27FC236}">
              <a16:creationId xmlns:a16="http://schemas.microsoft.com/office/drawing/2014/main" id="{3D916F88-6DCC-4D74-B263-852A35A91D9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7" name="正方形/長方形 846">
          <a:extLst>
            <a:ext uri="{FF2B5EF4-FFF2-40B4-BE49-F238E27FC236}">
              <a16:creationId xmlns:a16="http://schemas.microsoft.com/office/drawing/2014/main" id="{08E8AE04-E914-4A7F-B6D1-B13BFF90600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8" name="正方形/長方形 847">
          <a:extLst>
            <a:ext uri="{FF2B5EF4-FFF2-40B4-BE49-F238E27FC236}">
              <a16:creationId xmlns:a16="http://schemas.microsoft.com/office/drawing/2014/main" id="{DD063F89-142D-4C6F-98A9-CBB66651A14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9" name="正方形/長方形 848">
          <a:extLst>
            <a:ext uri="{FF2B5EF4-FFF2-40B4-BE49-F238E27FC236}">
              <a16:creationId xmlns:a16="http://schemas.microsoft.com/office/drawing/2014/main" id="{8E85A4BB-5FC5-4026-A6E2-DFF0D0F1C03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0" name="正方形/長方形 849">
          <a:extLst>
            <a:ext uri="{FF2B5EF4-FFF2-40B4-BE49-F238E27FC236}">
              <a16:creationId xmlns:a16="http://schemas.microsoft.com/office/drawing/2014/main" id="{4C259A87-9B10-48CF-B958-0A9AEF303D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1" name="正方形/長方形 850">
          <a:extLst>
            <a:ext uri="{FF2B5EF4-FFF2-40B4-BE49-F238E27FC236}">
              <a16:creationId xmlns:a16="http://schemas.microsoft.com/office/drawing/2014/main" id="{0F6341FD-9DE1-4584-A553-B33E99CD067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2" name="正方形/長方形 851">
          <a:extLst>
            <a:ext uri="{FF2B5EF4-FFF2-40B4-BE49-F238E27FC236}">
              <a16:creationId xmlns:a16="http://schemas.microsoft.com/office/drawing/2014/main" id="{62A26ECE-E14A-431A-92EA-036F55CA19F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3" name="正方形/長方形 852">
          <a:extLst>
            <a:ext uri="{FF2B5EF4-FFF2-40B4-BE49-F238E27FC236}">
              <a16:creationId xmlns:a16="http://schemas.microsoft.com/office/drawing/2014/main" id="{0B70F998-88BD-4B42-9CBF-41691DF0375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4" name="テキスト ボックス 853">
          <a:extLst>
            <a:ext uri="{FF2B5EF4-FFF2-40B4-BE49-F238E27FC236}">
              <a16:creationId xmlns:a16="http://schemas.microsoft.com/office/drawing/2014/main" id="{448C64FC-4BC6-4849-BE28-37B192B990C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5" name="直線コネクタ 854">
          <a:extLst>
            <a:ext uri="{FF2B5EF4-FFF2-40B4-BE49-F238E27FC236}">
              <a16:creationId xmlns:a16="http://schemas.microsoft.com/office/drawing/2014/main" id="{CC6E8256-271B-401C-BD01-ED3A963216B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6" name="直線コネクタ 855">
          <a:extLst>
            <a:ext uri="{FF2B5EF4-FFF2-40B4-BE49-F238E27FC236}">
              <a16:creationId xmlns:a16="http://schemas.microsoft.com/office/drawing/2014/main" id="{08377F86-994A-4DC8-B350-2BD23089A61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7" name="テキスト ボックス 856">
          <a:extLst>
            <a:ext uri="{FF2B5EF4-FFF2-40B4-BE49-F238E27FC236}">
              <a16:creationId xmlns:a16="http://schemas.microsoft.com/office/drawing/2014/main" id="{7EE0625E-07D3-4B00-8A0D-85B682CB93A9}"/>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58" name="直線コネクタ 857">
          <a:extLst>
            <a:ext uri="{FF2B5EF4-FFF2-40B4-BE49-F238E27FC236}">
              <a16:creationId xmlns:a16="http://schemas.microsoft.com/office/drawing/2014/main" id="{6DC66567-C178-403F-9BA8-E4AC001B139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59" name="テキスト ボックス 858">
          <a:extLst>
            <a:ext uri="{FF2B5EF4-FFF2-40B4-BE49-F238E27FC236}">
              <a16:creationId xmlns:a16="http://schemas.microsoft.com/office/drawing/2014/main" id="{E55A857F-0ABC-4776-B49D-BC9D13310F5F}"/>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0" name="直線コネクタ 859">
          <a:extLst>
            <a:ext uri="{FF2B5EF4-FFF2-40B4-BE49-F238E27FC236}">
              <a16:creationId xmlns:a16="http://schemas.microsoft.com/office/drawing/2014/main" id="{ADCE3895-14CC-4755-A533-FE705AE879B2}"/>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1" name="テキスト ボックス 860">
          <a:extLst>
            <a:ext uri="{FF2B5EF4-FFF2-40B4-BE49-F238E27FC236}">
              <a16:creationId xmlns:a16="http://schemas.microsoft.com/office/drawing/2014/main" id="{5087482C-1BC6-475E-9D72-CE32F43EF107}"/>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2" name="直線コネクタ 861">
          <a:extLst>
            <a:ext uri="{FF2B5EF4-FFF2-40B4-BE49-F238E27FC236}">
              <a16:creationId xmlns:a16="http://schemas.microsoft.com/office/drawing/2014/main" id="{553969BB-D6AE-4127-9C87-C0AD87B8C1A3}"/>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3" name="テキスト ボックス 862">
          <a:extLst>
            <a:ext uri="{FF2B5EF4-FFF2-40B4-BE49-F238E27FC236}">
              <a16:creationId xmlns:a16="http://schemas.microsoft.com/office/drawing/2014/main" id="{E604B507-8302-44C6-94F5-2D2037859B84}"/>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4" name="直線コネクタ 863">
          <a:extLst>
            <a:ext uri="{FF2B5EF4-FFF2-40B4-BE49-F238E27FC236}">
              <a16:creationId xmlns:a16="http://schemas.microsoft.com/office/drawing/2014/main" id="{09FDD996-5F57-4C79-9732-9B825BC0B0D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5" name="テキスト ボックス 864">
          <a:extLst>
            <a:ext uri="{FF2B5EF4-FFF2-40B4-BE49-F238E27FC236}">
              <a16:creationId xmlns:a16="http://schemas.microsoft.com/office/drawing/2014/main" id="{AF253348-FFAB-4A20-BC8A-A99D712DCD0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6" name="【公民館】&#10;一人当たり面積グラフ枠">
          <a:extLst>
            <a:ext uri="{FF2B5EF4-FFF2-40B4-BE49-F238E27FC236}">
              <a16:creationId xmlns:a16="http://schemas.microsoft.com/office/drawing/2014/main" id="{090A5946-5ADC-428C-B397-408AD62AAC2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867" name="直線コネクタ 866">
          <a:extLst>
            <a:ext uri="{FF2B5EF4-FFF2-40B4-BE49-F238E27FC236}">
              <a16:creationId xmlns:a16="http://schemas.microsoft.com/office/drawing/2014/main" id="{007DB705-F363-4338-8D87-CF0CA9DC16A9}"/>
            </a:ext>
          </a:extLst>
        </xdr:cNvPr>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68" name="【公民館】&#10;一人当たり面積最小値テキスト">
          <a:extLst>
            <a:ext uri="{FF2B5EF4-FFF2-40B4-BE49-F238E27FC236}">
              <a16:creationId xmlns:a16="http://schemas.microsoft.com/office/drawing/2014/main" id="{2F9F197B-7824-49C4-A0BD-ED77B5D8C6D6}"/>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69" name="直線コネクタ 868">
          <a:extLst>
            <a:ext uri="{FF2B5EF4-FFF2-40B4-BE49-F238E27FC236}">
              <a16:creationId xmlns:a16="http://schemas.microsoft.com/office/drawing/2014/main" id="{B7C111EB-46BC-4121-9C0C-2B5A6DB5092D}"/>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870" name="【公民館】&#10;一人当たり面積最大値テキスト">
          <a:extLst>
            <a:ext uri="{FF2B5EF4-FFF2-40B4-BE49-F238E27FC236}">
              <a16:creationId xmlns:a16="http://schemas.microsoft.com/office/drawing/2014/main" id="{91993CFC-7582-44F4-A53E-96EA4319D1D5}"/>
            </a:ext>
          </a:extLst>
        </xdr:cNvPr>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871" name="直線コネクタ 870">
          <a:extLst>
            <a:ext uri="{FF2B5EF4-FFF2-40B4-BE49-F238E27FC236}">
              <a16:creationId xmlns:a16="http://schemas.microsoft.com/office/drawing/2014/main" id="{100030F8-CDA4-4A98-862F-99A2D1906EB2}"/>
            </a:ext>
          </a:extLst>
        </xdr:cNvPr>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10685</xdr:rowOff>
    </xdr:from>
    <xdr:ext cx="469744" cy="259045"/>
    <xdr:sp macro="" textlink="">
      <xdr:nvSpPr>
        <xdr:cNvPr id="872" name="【公民館】&#10;一人当たり面積平均値テキスト">
          <a:extLst>
            <a:ext uri="{FF2B5EF4-FFF2-40B4-BE49-F238E27FC236}">
              <a16:creationId xmlns:a16="http://schemas.microsoft.com/office/drawing/2014/main" id="{4B6B7C90-2F0E-4BA0-909E-1FB807D5B762}"/>
            </a:ext>
          </a:extLst>
        </xdr:cNvPr>
        <xdr:cNvSpPr txBox="1"/>
      </xdr:nvSpPr>
      <xdr:spPr>
        <a:xfrm>
          <a:off x="22199600" y="1818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873" name="フローチャート: 判断 872">
          <a:extLst>
            <a:ext uri="{FF2B5EF4-FFF2-40B4-BE49-F238E27FC236}">
              <a16:creationId xmlns:a16="http://schemas.microsoft.com/office/drawing/2014/main" id="{41F47619-081A-4962-BC06-AF876812A07E}"/>
            </a:ext>
          </a:extLst>
        </xdr:cNvPr>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874" name="フローチャート: 判断 873">
          <a:extLst>
            <a:ext uri="{FF2B5EF4-FFF2-40B4-BE49-F238E27FC236}">
              <a16:creationId xmlns:a16="http://schemas.microsoft.com/office/drawing/2014/main" id="{7AB56851-9F97-4E03-8C15-7CE643454B23}"/>
            </a:ext>
          </a:extLst>
        </xdr:cNvPr>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875" name="フローチャート: 判断 874">
          <a:extLst>
            <a:ext uri="{FF2B5EF4-FFF2-40B4-BE49-F238E27FC236}">
              <a16:creationId xmlns:a16="http://schemas.microsoft.com/office/drawing/2014/main" id="{7EBD8CA6-3B8B-48D5-9737-DEF0739AEE84}"/>
            </a:ext>
          </a:extLst>
        </xdr:cNvPr>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76" name="フローチャート: 判断 875">
          <a:extLst>
            <a:ext uri="{FF2B5EF4-FFF2-40B4-BE49-F238E27FC236}">
              <a16:creationId xmlns:a16="http://schemas.microsoft.com/office/drawing/2014/main" id="{5037462E-7E92-4015-A0C4-BD75856FF7C4}"/>
            </a:ext>
          </a:extLst>
        </xdr:cNvPr>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877" name="フローチャート: 判断 876">
          <a:extLst>
            <a:ext uri="{FF2B5EF4-FFF2-40B4-BE49-F238E27FC236}">
              <a16:creationId xmlns:a16="http://schemas.microsoft.com/office/drawing/2014/main" id="{755372F0-2164-4861-8286-E757828602EF}"/>
            </a:ext>
          </a:extLst>
        </xdr:cNvPr>
        <xdr:cNvSpPr/>
      </xdr:nvSpPr>
      <xdr:spPr>
        <a:xfrm>
          <a:off x="18605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3CE05241-070F-4FD3-93B7-EF9140ADAA8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7D1E7795-FE8C-4B3E-9AC7-6EAF16A5772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B0EA1A0A-8B07-4D22-8539-FBE992E01EB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990A4E8D-839A-4F87-ABBE-FE28E61F379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F81BFE82-FE4B-4D1A-9A6F-B39D2D433A4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27687</xdr:rowOff>
    </xdr:from>
    <xdr:to>
      <xdr:col>116</xdr:col>
      <xdr:colOff>114300</xdr:colOff>
      <xdr:row>105</xdr:row>
      <xdr:rowOff>129287</xdr:rowOff>
    </xdr:to>
    <xdr:sp macro="" textlink="">
      <xdr:nvSpPr>
        <xdr:cNvPr id="883" name="楕円 882">
          <a:extLst>
            <a:ext uri="{FF2B5EF4-FFF2-40B4-BE49-F238E27FC236}">
              <a16:creationId xmlns:a16="http://schemas.microsoft.com/office/drawing/2014/main" id="{F2888938-BBD0-4C34-85A3-2713ED04A1CF}"/>
            </a:ext>
          </a:extLst>
        </xdr:cNvPr>
        <xdr:cNvSpPr/>
      </xdr:nvSpPr>
      <xdr:spPr>
        <a:xfrm>
          <a:off x="221107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50564</xdr:rowOff>
    </xdr:from>
    <xdr:ext cx="469744" cy="259045"/>
    <xdr:sp macro="" textlink="">
      <xdr:nvSpPr>
        <xdr:cNvPr id="884" name="【公民館】&#10;一人当たり面積該当値テキスト">
          <a:extLst>
            <a:ext uri="{FF2B5EF4-FFF2-40B4-BE49-F238E27FC236}">
              <a16:creationId xmlns:a16="http://schemas.microsoft.com/office/drawing/2014/main" id="{63AB8F4F-AF44-4349-BF50-BF769707FC01}"/>
            </a:ext>
          </a:extLst>
        </xdr:cNvPr>
        <xdr:cNvSpPr txBox="1"/>
      </xdr:nvSpPr>
      <xdr:spPr>
        <a:xfrm>
          <a:off x="22199600" y="1788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36830</xdr:rowOff>
    </xdr:from>
    <xdr:to>
      <xdr:col>112</xdr:col>
      <xdr:colOff>38100</xdr:colOff>
      <xdr:row>105</xdr:row>
      <xdr:rowOff>138430</xdr:rowOff>
    </xdr:to>
    <xdr:sp macro="" textlink="">
      <xdr:nvSpPr>
        <xdr:cNvPr id="885" name="楕円 884">
          <a:extLst>
            <a:ext uri="{FF2B5EF4-FFF2-40B4-BE49-F238E27FC236}">
              <a16:creationId xmlns:a16="http://schemas.microsoft.com/office/drawing/2014/main" id="{FE2E7D28-B5A9-4F6E-8A3E-D50C66793857}"/>
            </a:ext>
          </a:extLst>
        </xdr:cNvPr>
        <xdr:cNvSpPr/>
      </xdr:nvSpPr>
      <xdr:spPr>
        <a:xfrm>
          <a:off x="2127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78487</xdr:rowOff>
    </xdr:from>
    <xdr:to>
      <xdr:col>116</xdr:col>
      <xdr:colOff>63500</xdr:colOff>
      <xdr:row>105</xdr:row>
      <xdr:rowOff>87630</xdr:rowOff>
    </xdr:to>
    <xdr:cxnSp macro="">
      <xdr:nvCxnSpPr>
        <xdr:cNvPr id="886" name="直線コネクタ 885">
          <a:extLst>
            <a:ext uri="{FF2B5EF4-FFF2-40B4-BE49-F238E27FC236}">
              <a16:creationId xmlns:a16="http://schemas.microsoft.com/office/drawing/2014/main" id="{1E50B4B3-07DA-46E7-84BE-45FC380111D5}"/>
            </a:ext>
          </a:extLst>
        </xdr:cNvPr>
        <xdr:cNvCxnSpPr/>
      </xdr:nvCxnSpPr>
      <xdr:spPr>
        <a:xfrm flipV="1">
          <a:off x="21323300" y="18080737"/>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18542</xdr:rowOff>
    </xdr:from>
    <xdr:to>
      <xdr:col>107</xdr:col>
      <xdr:colOff>101600</xdr:colOff>
      <xdr:row>104</xdr:row>
      <xdr:rowOff>120142</xdr:rowOff>
    </xdr:to>
    <xdr:sp macro="" textlink="">
      <xdr:nvSpPr>
        <xdr:cNvPr id="887" name="楕円 886">
          <a:extLst>
            <a:ext uri="{FF2B5EF4-FFF2-40B4-BE49-F238E27FC236}">
              <a16:creationId xmlns:a16="http://schemas.microsoft.com/office/drawing/2014/main" id="{468AE06A-87D4-4974-9034-7251406A22E4}"/>
            </a:ext>
          </a:extLst>
        </xdr:cNvPr>
        <xdr:cNvSpPr/>
      </xdr:nvSpPr>
      <xdr:spPr>
        <a:xfrm>
          <a:off x="20383500" y="1784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69342</xdr:rowOff>
    </xdr:from>
    <xdr:to>
      <xdr:col>111</xdr:col>
      <xdr:colOff>177800</xdr:colOff>
      <xdr:row>105</xdr:row>
      <xdr:rowOff>87630</xdr:rowOff>
    </xdr:to>
    <xdr:cxnSp macro="">
      <xdr:nvCxnSpPr>
        <xdr:cNvPr id="888" name="直線コネクタ 887">
          <a:extLst>
            <a:ext uri="{FF2B5EF4-FFF2-40B4-BE49-F238E27FC236}">
              <a16:creationId xmlns:a16="http://schemas.microsoft.com/office/drawing/2014/main" id="{F50C6F67-B8AE-48B2-B786-EDFCDC66A4A4}"/>
            </a:ext>
          </a:extLst>
        </xdr:cNvPr>
        <xdr:cNvCxnSpPr/>
      </xdr:nvCxnSpPr>
      <xdr:spPr>
        <a:xfrm>
          <a:off x="20434300" y="17900142"/>
          <a:ext cx="889000" cy="1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27687</xdr:rowOff>
    </xdr:from>
    <xdr:to>
      <xdr:col>102</xdr:col>
      <xdr:colOff>165100</xdr:colOff>
      <xdr:row>104</xdr:row>
      <xdr:rowOff>129287</xdr:rowOff>
    </xdr:to>
    <xdr:sp macro="" textlink="">
      <xdr:nvSpPr>
        <xdr:cNvPr id="889" name="楕円 888">
          <a:extLst>
            <a:ext uri="{FF2B5EF4-FFF2-40B4-BE49-F238E27FC236}">
              <a16:creationId xmlns:a16="http://schemas.microsoft.com/office/drawing/2014/main" id="{0D0DA916-B7F7-417F-BCB8-2046C400074C}"/>
            </a:ext>
          </a:extLst>
        </xdr:cNvPr>
        <xdr:cNvSpPr/>
      </xdr:nvSpPr>
      <xdr:spPr>
        <a:xfrm>
          <a:off x="19494500" y="1785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69342</xdr:rowOff>
    </xdr:from>
    <xdr:to>
      <xdr:col>107</xdr:col>
      <xdr:colOff>50800</xdr:colOff>
      <xdr:row>104</xdr:row>
      <xdr:rowOff>78487</xdr:rowOff>
    </xdr:to>
    <xdr:cxnSp macro="">
      <xdr:nvCxnSpPr>
        <xdr:cNvPr id="890" name="直線コネクタ 889">
          <a:extLst>
            <a:ext uri="{FF2B5EF4-FFF2-40B4-BE49-F238E27FC236}">
              <a16:creationId xmlns:a16="http://schemas.microsoft.com/office/drawing/2014/main" id="{227DD335-A2DA-4659-AA80-93A6F611F8F7}"/>
            </a:ext>
          </a:extLst>
        </xdr:cNvPr>
        <xdr:cNvCxnSpPr/>
      </xdr:nvCxnSpPr>
      <xdr:spPr>
        <a:xfrm flipV="1">
          <a:off x="19545300" y="1790014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124985</xdr:rowOff>
    </xdr:from>
    <xdr:ext cx="469744" cy="259045"/>
    <xdr:sp macro="" textlink="">
      <xdr:nvSpPr>
        <xdr:cNvPr id="891" name="n_1aveValue【公民館】&#10;一人当たり面積">
          <a:extLst>
            <a:ext uri="{FF2B5EF4-FFF2-40B4-BE49-F238E27FC236}">
              <a16:creationId xmlns:a16="http://schemas.microsoft.com/office/drawing/2014/main" id="{6643CEDC-BA87-4CA2-8CDF-B54D410CBB67}"/>
            </a:ext>
          </a:extLst>
        </xdr:cNvPr>
        <xdr:cNvSpPr txBox="1"/>
      </xdr:nvSpPr>
      <xdr:spPr>
        <a:xfrm>
          <a:off x="210757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892" name="n_2aveValue【公民館】&#10;一人当たり面積">
          <a:extLst>
            <a:ext uri="{FF2B5EF4-FFF2-40B4-BE49-F238E27FC236}">
              <a16:creationId xmlns:a16="http://schemas.microsoft.com/office/drawing/2014/main" id="{99B87827-CCE2-43F8-B2D7-44D863AC565A}"/>
            </a:ext>
          </a:extLst>
        </xdr:cNvPr>
        <xdr:cNvSpPr txBox="1"/>
      </xdr:nvSpPr>
      <xdr:spPr>
        <a:xfrm>
          <a:off x="20199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893" name="n_3aveValue【公民館】&#10;一人当たり面積">
          <a:extLst>
            <a:ext uri="{FF2B5EF4-FFF2-40B4-BE49-F238E27FC236}">
              <a16:creationId xmlns:a16="http://schemas.microsoft.com/office/drawing/2014/main" id="{9FB923E7-0782-439A-9F57-441AD94820E3}"/>
            </a:ext>
          </a:extLst>
        </xdr:cNvPr>
        <xdr:cNvSpPr txBox="1"/>
      </xdr:nvSpPr>
      <xdr:spPr>
        <a:xfrm>
          <a:off x="19310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22369</xdr:rowOff>
    </xdr:from>
    <xdr:ext cx="469744" cy="259045"/>
    <xdr:sp macro="" textlink="">
      <xdr:nvSpPr>
        <xdr:cNvPr id="894" name="n_4aveValue【公民館】&#10;一人当たり面積">
          <a:extLst>
            <a:ext uri="{FF2B5EF4-FFF2-40B4-BE49-F238E27FC236}">
              <a16:creationId xmlns:a16="http://schemas.microsoft.com/office/drawing/2014/main" id="{25D6363C-7DAA-43C8-87A5-F1ED05018719}"/>
            </a:ext>
          </a:extLst>
        </xdr:cNvPr>
        <xdr:cNvSpPr txBox="1"/>
      </xdr:nvSpPr>
      <xdr:spPr>
        <a:xfrm>
          <a:off x="18421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154957</xdr:rowOff>
    </xdr:from>
    <xdr:ext cx="469744" cy="259045"/>
    <xdr:sp macro="" textlink="">
      <xdr:nvSpPr>
        <xdr:cNvPr id="895" name="n_1mainValue【公民館】&#10;一人当たり面積">
          <a:extLst>
            <a:ext uri="{FF2B5EF4-FFF2-40B4-BE49-F238E27FC236}">
              <a16:creationId xmlns:a16="http://schemas.microsoft.com/office/drawing/2014/main" id="{8A32292C-B046-4E04-AE50-9329BBAC8D35}"/>
            </a:ext>
          </a:extLst>
        </xdr:cNvPr>
        <xdr:cNvSpPr txBox="1"/>
      </xdr:nvSpPr>
      <xdr:spPr>
        <a:xfrm>
          <a:off x="21075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136669</xdr:rowOff>
    </xdr:from>
    <xdr:ext cx="469744" cy="259045"/>
    <xdr:sp macro="" textlink="">
      <xdr:nvSpPr>
        <xdr:cNvPr id="896" name="n_2mainValue【公民館】&#10;一人当たり面積">
          <a:extLst>
            <a:ext uri="{FF2B5EF4-FFF2-40B4-BE49-F238E27FC236}">
              <a16:creationId xmlns:a16="http://schemas.microsoft.com/office/drawing/2014/main" id="{2C3D2A16-8EB5-42E9-81D9-A0C972DBA09A}"/>
            </a:ext>
          </a:extLst>
        </xdr:cNvPr>
        <xdr:cNvSpPr txBox="1"/>
      </xdr:nvSpPr>
      <xdr:spPr>
        <a:xfrm>
          <a:off x="20199427" y="1762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145814</xdr:rowOff>
    </xdr:from>
    <xdr:ext cx="469744" cy="259045"/>
    <xdr:sp macro="" textlink="">
      <xdr:nvSpPr>
        <xdr:cNvPr id="897" name="n_3mainValue【公民館】&#10;一人当たり面積">
          <a:extLst>
            <a:ext uri="{FF2B5EF4-FFF2-40B4-BE49-F238E27FC236}">
              <a16:creationId xmlns:a16="http://schemas.microsoft.com/office/drawing/2014/main" id="{3C53563C-3786-4521-BEA9-ACDAF3B957C1}"/>
            </a:ext>
          </a:extLst>
        </xdr:cNvPr>
        <xdr:cNvSpPr txBox="1"/>
      </xdr:nvSpPr>
      <xdr:spPr>
        <a:xfrm>
          <a:off x="19310427" y="176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8" name="正方形/長方形 897">
          <a:extLst>
            <a:ext uri="{FF2B5EF4-FFF2-40B4-BE49-F238E27FC236}">
              <a16:creationId xmlns:a16="http://schemas.microsoft.com/office/drawing/2014/main" id="{6C5324E0-CD69-4D1E-929C-C33F4554637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9" name="正方形/長方形 898">
          <a:extLst>
            <a:ext uri="{FF2B5EF4-FFF2-40B4-BE49-F238E27FC236}">
              <a16:creationId xmlns:a16="http://schemas.microsoft.com/office/drawing/2014/main" id="{08011AEB-3860-4B0A-8163-2BC263233C0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0" name="テキスト ボックス 899">
          <a:extLst>
            <a:ext uri="{FF2B5EF4-FFF2-40B4-BE49-F238E27FC236}">
              <a16:creationId xmlns:a16="http://schemas.microsoft.com/office/drawing/2014/main" id="{F02BD0FC-947E-418F-86D4-A6F43D1E38A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有形固定資産減価償却率について、類似団体平均と比較して特に比率が高い施設は「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」、比率が低い施設は「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「道路」については、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耐用年数を１０年から国の基準である５０年（開始時のみ）に見直ししたため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は大幅な減少となった。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「公営住宅」については、施設の多くが更新時期を迎えていることから、策定済の各「長寿命化計画」を基に、長寿命化を推進し、今後の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施設整備及び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改修内容について検討を重ねていく。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「認定こども園・幼稚園・保育所」については、民間譲渡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を推進しているところであり、今後、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有形固定資産減価償却率は改善する見込みである。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「港湾・漁港」については、国庫補助事業等を活用した積極的な改修を行っているため、類似団体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と比較し有形固定資産減価償却率が低くなっている。今後も公共施設等総合管理計画に基づいた計画的な施設改修を行い、長寿命化を図る。</a:t>
          </a:r>
          <a:r>
            <a:rPr kumimoji="1" lang="ja-JP" altLang="en-US" sz="1100">
              <a:latin typeface="ＭＳ Ｐゴシック" panose="020B0600070205080204" pitchFamily="50" charset="-128"/>
              <a:ea typeface="ＭＳ Ｐゴシック" panose="020B0600070205080204" pitchFamily="50" charset="-128"/>
            </a:rPr>
            <a:t>　</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「児童館」については、令和元年度に子育て支援センターと学童保育を複合した施設を整備したことにより、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有形固定資産減価償却率は大幅な減少となった。</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078D39D-8D19-4A4C-9357-E987B09DD9B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6E71AE4-868C-408D-899C-CDA160A55BB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C3BFA00-D016-4F3A-84BF-C13104495E8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9586FEF-C36B-4BBE-BDB7-CD512D2098A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秋田県由利本荘市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BA82581-96DA-48BF-A332-6FAAC0F83AD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9465B31-36E5-477A-8BE0-CB9185708FD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753482E-2714-4AC9-97D2-26D78AAC36F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330F4B3-50EA-4950-BAA1-7ECC68366A3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DEA8BC8-C150-4595-A3B7-6F74AD16199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6F4506D-FB4E-4012-A9BC-A2EA92A5D35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76,183
75,873
1,209.59
48,738,297
46,703,027
1,677,699
27,929,614
69,337,609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AC845A1-33AB-4944-AEDC-99F6E9342D1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EED322F-0091-4848-B6A2-D14AF43CC1C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CB1CB95-4F4F-4AD1-A138-DA22E3E9384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9BA2A5E-E259-482E-B5BC-F613815A186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8008486-2648-40DD-A75B-958F06A6F17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6DAB1F9-DF8D-461D-9CF0-5B43075DB35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0C76143-7EE5-4E7D-89E0-376497375D2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10C785A-E519-49CC-A728-B9717995263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9FA8CC2-E082-4EDF-AEFB-EBB8F9ECDC9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92A6229-2AAB-4997-8C9F-29B1B6C1A99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FB5330E-B0A6-4058-9DD6-BF798F4CC80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60886C6-8C4F-439E-84B9-5506765CF47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6439A79-155D-46E8-A20A-443DCA6196D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BA949BE-2809-4A21-A86B-B4FCC631D8D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FB9FE97-5977-47F4-9365-D628E74C8B9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856B5DD-BF32-4D5C-9405-D55397018E2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09611A8-F481-469A-9C57-8A42B67BEE4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3678989-9041-447F-8876-0175C531316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67B1BB7-61C1-4D1E-8A96-B5CE0230653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069A490-1CAC-460D-8D83-BDAEFD9FAE9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A62E623-0817-4DB5-BD7D-A4F673F0647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5FDCB0C-6E02-47A0-8E65-16846DFCAAA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9E0885F-D755-4B44-97F2-4249951DA3B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72B0905-3D72-4F27-8CFA-3CC417DCF46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556E1A2-613E-49E6-9BB4-067F38C559E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133C46F-F4E9-4D49-BAB9-4F4EDD28313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2EF8566-286A-461E-BD74-424C58C545F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9FE8C32-7F21-407F-90BE-8F7967D9D08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7F2CDD7-253F-457C-BA09-7686CE86BFD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C7D8B84-EB1B-4918-8583-67C84812691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2C936CF-0E14-44C0-ABD8-FDCD32438BC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E92F8DF-4BC7-459F-AB7A-7B4095573B1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371C0FF-2D3D-444C-94EC-3EC8772302C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1A0D371-84FB-41C2-9DF6-ABA0C8634CD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7AA2D71-584C-4CDD-8928-E557AB1C45F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3C9C1DC-52A3-43CA-8D6F-770BABAE8F1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F1907D3-77FE-49E5-991A-9F961F330E5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5ED357B-23EC-4E3E-A69A-7BB9D90F917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804FAD3-5202-4188-9DB7-5E3919FA9D9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2E0DAFB-DD6E-4B31-8CA3-142D0CB4D84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58AB885-FFBC-488C-BB3B-EE1565ABD20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C28C93D-15F8-42A3-BC53-34C25F85C8B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51A4067-E8ED-4BB0-BBC5-C5003DD3442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8D71C66-3541-4698-BCBD-A6D6975F013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81BF1ED-CEA9-46FB-9A20-8F1B2E5959A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EB61B98-49E8-4DC4-BC5F-A98B74637B1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E26D9635-01CA-41B2-A1B0-850409428DE1}"/>
            </a:ext>
          </a:extLst>
        </xdr:cNvPr>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63F03634-07D5-45A2-8E1E-2EA56EE723EE}"/>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ECF38E9E-A975-4FD5-86AC-9B5C167508E3}"/>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a:extLst>
            <a:ext uri="{FF2B5EF4-FFF2-40B4-BE49-F238E27FC236}">
              <a16:creationId xmlns:a16="http://schemas.microsoft.com/office/drawing/2014/main" id="{AC121739-E5DF-4661-A084-A82546B5114C}"/>
            </a:ext>
          </a:extLst>
        </xdr:cNvPr>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a:extLst>
            <a:ext uri="{FF2B5EF4-FFF2-40B4-BE49-F238E27FC236}">
              <a16:creationId xmlns:a16="http://schemas.microsoft.com/office/drawing/2014/main" id="{C5A4082A-A55E-42AC-94C9-472ED558C2E6}"/>
            </a:ext>
          </a:extLst>
        </xdr:cNvPr>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a:extLst>
            <a:ext uri="{FF2B5EF4-FFF2-40B4-BE49-F238E27FC236}">
              <a16:creationId xmlns:a16="http://schemas.microsoft.com/office/drawing/2014/main" id="{D135EE4D-364A-4A98-9208-7D839AF4BBE5}"/>
            </a:ext>
          </a:extLst>
        </xdr:cNvPr>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a:extLst>
            <a:ext uri="{FF2B5EF4-FFF2-40B4-BE49-F238E27FC236}">
              <a16:creationId xmlns:a16="http://schemas.microsoft.com/office/drawing/2014/main" id="{8B4249AD-34A6-4AA7-991F-F72CE880DA86}"/>
            </a:ext>
          </a:extLst>
        </xdr:cNvPr>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a:extLst>
            <a:ext uri="{FF2B5EF4-FFF2-40B4-BE49-F238E27FC236}">
              <a16:creationId xmlns:a16="http://schemas.microsoft.com/office/drawing/2014/main" id="{FAB15541-9912-49C9-B39F-36D4916B0883}"/>
            </a:ext>
          </a:extLst>
        </xdr:cNvPr>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a:extLst>
            <a:ext uri="{FF2B5EF4-FFF2-40B4-BE49-F238E27FC236}">
              <a16:creationId xmlns:a16="http://schemas.microsoft.com/office/drawing/2014/main" id="{5151644F-3B4E-4EAC-B875-129B6878C36E}"/>
            </a:ext>
          </a:extLst>
        </xdr:cNvPr>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D98C20EE-0CE3-46B3-88B4-33B0EEFFEF6B}"/>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a:extLst>
            <a:ext uri="{FF2B5EF4-FFF2-40B4-BE49-F238E27FC236}">
              <a16:creationId xmlns:a16="http://schemas.microsoft.com/office/drawing/2014/main" id="{33C957BB-0853-44A5-B8C4-2AC79CDFE1B6}"/>
            </a:ext>
          </a:extLst>
        </xdr:cNvPr>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439EFB5-7291-49A0-BC73-818B228FB27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14B182A-2358-43E9-879B-1A08563E95A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200C052-0CEE-4ABE-8C3A-8353E3A0C82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9FBBE91-EB99-46BB-ACF2-959181037B8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5D230398-69FA-41B0-9641-DD6F9B19528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134801</xdr:rowOff>
    </xdr:from>
    <xdr:to>
      <xdr:col>24</xdr:col>
      <xdr:colOff>114300</xdr:colOff>
      <xdr:row>38</xdr:row>
      <xdr:rowOff>64951</xdr:rowOff>
    </xdr:to>
    <xdr:sp macro="" textlink="">
      <xdr:nvSpPr>
        <xdr:cNvPr id="74" name="楕円 73">
          <a:extLst>
            <a:ext uri="{FF2B5EF4-FFF2-40B4-BE49-F238E27FC236}">
              <a16:creationId xmlns:a16="http://schemas.microsoft.com/office/drawing/2014/main" id="{0DE0007C-7BA9-4361-82B6-1E6860EF7866}"/>
            </a:ext>
          </a:extLst>
        </xdr:cNvPr>
        <xdr:cNvSpPr/>
      </xdr:nvSpPr>
      <xdr:spPr>
        <a:xfrm>
          <a:off x="45847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157678</xdr:rowOff>
    </xdr:from>
    <xdr:ext cx="405111" cy="259045"/>
    <xdr:sp macro="" textlink="">
      <xdr:nvSpPr>
        <xdr:cNvPr id="75" name="【図書館】&#10;有形固定資産減価償却率該当値テキスト">
          <a:extLst>
            <a:ext uri="{FF2B5EF4-FFF2-40B4-BE49-F238E27FC236}">
              <a16:creationId xmlns:a16="http://schemas.microsoft.com/office/drawing/2014/main" id="{3C630894-9E62-4D00-AAB5-43B0859D8BD4}"/>
            </a:ext>
          </a:extLst>
        </xdr:cNvPr>
        <xdr:cNvSpPr txBox="1"/>
      </xdr:nvSpPr>
      <xdr:spPr>
        <a:xfrm>
          <a:off x="4673600" y="632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87449</xdr:rowOff>
    </xdr:from>
    <xdr:to>
      <xdr:col>20</xdr:col>
      <xdr:colOff>38100</xdr:colOff>
      <xdr:row>38</xdr:row>
      <xdr:rowOff>17599</xdr:rowOff>
    </xdr:to>
    <xdr:sp macro="" textlink="">
      <xdr:nvSpPr>
        <xdr:cNvPr id="76" name="楕円 75">
          <a:extLst>
            <a:ext uri="{FF2B5EF4-FFF2-40B4-BE49-F238E27FC236}">
              <a16:creationId xmlns:a16="http://schemas.microsoft.com/office/drawing/2014/main" id="{96E204D4-44F0-4F9B-94D8-8176CAB175CE}"/>
            </a:ext>
          </a:extLst>
        </xdr:cNvPr>
        <xdr:cNvSpPr/>
      </xdr:nvSpPr>
      <xdr:spPr>
        <a:xfrm>
          <a:off x="37465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138249</xdr:rowOff>
    </xdr:from>
    <xdr:to>
      <xdr:col>24</xdr:col>
      <xdr:colOff>63500</xdr:colOff>
      <xdr:row>38</xdr:row>
      <xdr:rowOff>14151</xdr:rowOff>
    </xdr:to>
    <xdr:cxnSp macro="">
      <xdr:nvCxnSpPr>
        <xdr:cNvPr id="77" name="直線コネクタ 76">
          <a:extLst>
            <a:ext uri="{FF2B5EF4-FFF2-40B4-BE49-F238E27FC236}">
              <a16:creationId xmlns:a16="http://schemas.microsoft.com/office/drawing/2014/main" id="{164B038F-B0E8-4F6D-BEE9-D11F35557620}"/>
            </a:ext>
          </a:extLst>
        </xdr:cNvPr>
        <xdr:cNvCxnSpPr/>
      </xdr:nvCxnSpPr>
      <xdr:spPr>
        <a:xfrm>
          <a:off x="3797300" y="6481899"/>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38463</xdr:rowOff>
    </xdr:from>
    <xdr:to>
      <xdr:col>15</xdr:col>
      <xdr:colOff>101600</xdr:colOff>
      <xdr:row>37</xdr:row>
      <xdr:rowOff>140063</xdr:rowOff>
    </xdr:to>
    <xdr:sp macro="" textlink="">
      <xdr:nvSpPr>
        <xdr:cNvPr id="78" name="楕円 77">
          <a:extLst>
            <a:ext uri="{FF2B5EF4-FFF2-40B4-BE49-F238E27FC236}">
              <a16:creationId xmlns:a16="http://schemas.microsoft.com/office/drawing/2014/main" id="{9DFFBD56-3C3B-4F05-9FA6-4FF69A61CC9A}"/>
            </a:ext>
          </a:extLst>
        </xdr:cNvPr>
        <xdr:cNvSpPr/>
      </xdr:nvSpPr>
      <xdr:spPr>
        <a:xfrm>
          <a:off x="28575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89263</xdr:rowOff>
    </xdr:from>
    <xdr:to>
      <xdr:col>19</xdr:col>
      <xdr:colOff>177800</xdr:colOff>
      <xdr:row>37</xdr:row>
      <xdr:rowOff>138249</xdr:rowOff>
    </xdr:to>
    <xdr:cxnSp macro="">
      <xdr:nvCxnSpPr>
        <xdr:cNvPr id="79" name="直線コネクタ 78">
          <a:extLst>
            <a:ext uri="{FF2B5EF4-FFF2-40B4-BE49-F238E27FC236}">
              <a16:creationId xmlns:a16="http://schemas.microsoft.com/office/drawing/2014/main" id="{9C14A62C-4A39-4E62-878F-CBA9684B5BAE}"/>
            </a:ext>
          </a:extLst>
        </xdr:cNvPr>
        <xdr:cNvCxnSpPr/>
      </xdr:nvCxnSpPr>
      <xdr:spPr>
        <a:xfrm>
          <a:off x="2908300" y="643291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162560</xdr:rowOff>
    </xdr:from>
    <xdr:to>
      <xdr:col>10</xdr:col>
      <xdr:colOff>165100</xdr:colOff>
      <xdr:row>37</xdr:row>
      <xdr:rowOff>92710</xdr:rowOff>
    </xdr:to>
    <xdr:sp macro="" textlink="">
      <xdr:nvSpPr>
        <xdr:cNvPr id="80" name="楕円 79">
          <a:extLst>
            <a:ext uri="{FF2B5EF4-FFF2-40B4-BE49-F238E27FC236}">
              <a16:creationId xmlns:a16="http://schemas.microsoft.com/office/drawing/2014/main" id="{3E76E613-E7A6-4A4C-90A7-9D9F6DA05FBF}"/>
            </a:ext>
          </a:extLst>
        </xdr:cNvPr>
        <xdr:cNvSpPr/>
      </xdr:nvSpPr>
      <xdr:spPr>
        <a:xfrm>
          <a:off x="1968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41910</xdr:rowOff>
    </xdr:from>
    <xdr:to>
      <xdr:col>15</xdr:col>
      <xdr:colOff>50800</xdr:colOff>
      <xdr:row>37</xdr:row>
      <xdr:rowOff>89263</xdr:rowOff>
    </xdr:to>
    <xdr:cxnSp macro="">
      <xdr:nvCxnSpPr>
        <xdr:cNvPr id="81" name="直線コネクタ 80">
          <a:extLst>
            <a:ext uri="{FF2B5EF4-FFF2-40B4-BE49-F238E27FC236}">
              <a16:creationId xmlns:a16="http://schemas.microsoft.com/office/drawing/2014/main" id="{8BB0B7D0-B5C4-4576-A6F2-277525020F07}"/>
            </a:ext>
          </a:extLst>
        </xdr:cNvPr>
        <xdr:cNvCxnSpPr/>
      </xdr:nvCxnSpPr>
      <xdr:spPr>
        <a:xfrm>
          <a:off x="2019300" y="638556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84744</xdr:rowOff>
    </xdr:from>
    <xdr:ext cx="405111" cy="259045"/>
    <xdr:sp macro="" textlink="">
      <xdr:nvSpPr>
        <xdr:cNvPr id="82" name="n_1aveValue【図書館】&#10;有形固定資産減価償却率">
          <a:extLst>
            <a:ext uri="{FF2B5EF4-FFF2-40B4-BE49-F238E27FC236}">
              <a16:creationId xmlns:a16="http://schemas.microsoft.com/office/drawing/2014/main" id="{05D6A0A6-FBB6-4D1C-894A-128B562845F8}"/>
            </a:ext>
          </a:extLst>
        </xdr:cNvPr>
        <xdr:cNvSpPr txBox="1"/>
      </xdr:nvSpPr>
      <xdr:spPr>
        <a:xfrm>
          <a:off x="3582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3" name="n_2aveValue【図書館】&#10;有形固定資産減価償却率">
          <a:extLst>
            <a:ext uri="{FF2B5EF4-FFF2-40B4-BE49-F238E27FC236}">
              <a16:creationId xmlns:a16="http://schemas.microsoft.com/office/drawing/2014/main" id="{75403D10-43FC-4E03-870E-3C7793AFC9EB}"/>
            </a:ext>
          </a:extLst>
        </xdr:cNvPr>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84" name="n_3aveValue【図書館】&#10;有形固定資産減価償却率">
          <a:extLst>
            <a:ext uri="{FF2B5EF4-FFF2-40B4-BE49-F238E27FC236}">
              <a16:creationId xmlns:a16="http://schemas.microsoft.com/office/drawing/2014/main" id="{F56A8C05-D430-48CE-BD54-9467DD75A21A}"/>
            </a:ext>
          </a:extLst>
        </xdr:cNvPr>
        <xdr:cNvSpPr txBox="1"/>
      </xdr:nvSpPr>
      <xdr:spPr>
        <a:xfrm>
          <a:off x="1816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5" name="n_4aveValue【図書館】&#10;有形固定資産減価償却率">
          <a:extLst>
            <a:ext uri="{FF2B5EF4-FFF2-40B4-BE49-F238E27FC236}">
              <a16:creationId xmlns:a16="http://schemas.microsoft.com/office/drawing/2014/main" id="{F985F348-0222-4321-8FB9-ECE6F68573D2}"/>
            </a:ext>
          </a:extLst>
        </xdr:cNvPr>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8726</xdr:rowOff>
    </xdr:from>
    <xdr:ext cx="405111" cy="259045"/>
    <xdr:sp macro="" textlink="">
      <xdr:nvSpPr>
        <xdr:cNvPr id="86" name="n_1mainValue【図書館】&#10;有形固定資産減価償却率">
          <a:extLst>
            <a:ext uri="{FF2B5EF4-FFF2-40B4-BE49-F238E27FC236}">
              <a16:creationId xmlns:a16="http://schemas.microsoft.com/office/drawing/2014/main" id="{5ACBF6D8-A7BB-4490-A59E-C24FC9B065A1}"/>
            </a:ext>
          </a:extLst>
        </xdr:cNvPr>
        <xdr:cNvSpPr txBox="1"/>
      </xdr:nvSpPr>
      <xdr:spPr>
        <a:xfrm>
          <a:off x="3582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131190</xdr:rowOff>
    </xdr:from>
    <xdr:ext cx="405111" cy="259045"/>
    <xdr:sp macro="" textlink="">
      <xdr:nvSpPr>
        <xdr:cNvPr id="87" name="n_2mainValue【図書館】&#10;有形固定資産減価償却率">
          <a:extLst>
            <a:ext uri="{FF2B5EF4-FFF2-40B4-BE49-F238E27FC236}">
              <a16:creationId xmlns:a16="http://schemas.microsoft.com/office/drawing/2014/main" id="{56BA1FA5-294C-43F9-B786-3C7C0FACC311}"/>
            </a:ext>
          </a:extLst>
        </xdr:cNvPr>
        <xdr:cNvSpPr txBox="1"/>
      </xdr:nvSpPr>
      <xdr:spPr>
        <a:xfrm>
          <a:off x="2705744" y="647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8" name="n_3mainValue【図書館】&#10;有形固定資産減価償却率">
          <a:extLst>
            <a:ext uri="{FF2B5EF4-FFF2-40B4-BE49-F238E27FC236}">
              <a16:creationId xmlns:a16="http://schemas.microsoft.com/office/drawing/2014/main" id="{3D6D34E9-ABC8-41B0-AC09-2DBE40CF3949}"/>
            </a:ext>
          </a:extLst>
        </xdr:cNvPr>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DE25C490-778C-450C-A00A-717AAF78E81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7AFBFC91-601A-4C2E-9EEA-A07A77EDB4A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BA26B2D2-20FC-4BD4-A5F4-97024730702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8C01093A-6716-4EB7-B863-4E527EEFF69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CF506C1B-751D-40F4-BC9D-19426A67428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1F64720-2624-4778-9193-108DAAE56C4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8B251481-DF3A-4932-806F-0BC2F428DAF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3A476C86-44FD-4AA2-A632-BD66413DF05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6B999527-0313-4A25-B4FA-0259F7E75A1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FE81DB65-509A-44FA-BCA0-8CDD7BDF11E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16D78F4D-03EE-429B-A5F1-E6DC04BE73C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6E29CE8-A2ED-4231-9573-CC5BC37FC34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120040B1-1825-4F06-9D05-D11CD329299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95DC2AB9-0BF7-4259-AC27-4D85ADF3FC4F}"/>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1B7BD683-165A-49EC-8E07-13CD4F27536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34B26CA3-DCE1-4E4D-8908-A6A970E118AF}"/>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1B7E210C-5190-4BC2-B0A2-5A869C2E51E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7BB2F3EB-5B7E-4CCC-8D2F-BCB699279A65}"/>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242A3FD8-17BB-4BFF-8819-7182BF9DD1B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B05808F7-73D6-4E71-ABA6-855464D4302A}"/>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448A8228-9A35-45F3-B77B-CB4AD1B350C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65E7B27F-09F8-4AD9-845C-FBD9E03CABE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BABC3629-C8A0-493B-9000-90241B487BD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2" name="直線コネクタ 111">
          <a:extLst>
            <a:ext uri="{FF2B5EF4-FFF2-40B4-BE49-F238E27FC236}">
              <a16:creationId xmlns:a16="http://schemas.microsoft.com/office/drawing/2014/main" id="{7C619AE9-78EF-4BBE-B4C1-F0137E21C290}"/>
            </a:ext>
          </a:extLst>
        </xdr:cNvPr>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3" name="【図書館】&#10;一人当たり面積最小値テキスト">
          <a:extLst>
            <a:ext uri="{FF2B5EF4-FFF2-40B4-BE49-F238E27FC236}">
              <a16:creationId xmlns:a16="http://schemas.microsoft.com/office/drawing/2014/main" id="{BB1B1B7F-ED82-4F93-9320-393B76E19180}"/>
            </a:ext>
          </a:extLst>
        </xdr:cNvPr>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4" name="直線コネクタ 113">
          <a:extLst>
            <a:ext uri="{FF2B5EF4-FFF2-40B4-BE49-F238E27FC236}">
              <a16:creationId xmlns:a16="http://schemas.microsoft.com/office/drawing/2014/main" id="{92E4D522-1042-4FEE-BB80-20A60BAFEE8F}"/>
            </a:ext>
          </a:extLst>
        </xdr:cNvPr>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5" name="【図書館】&#10;一人当たり面積最大値テキスト">
          <a:extLst>
            <a:ext uri="{FF2B5EF4-FFF2-40B4-BE49-F238E27FC236}">
              <a16:creationId xmlns:a16="http://schemas.microsoft.com/office/drawing/2014/main" id="{A7B189E6-BC24-4374-8C8C-985D1E3C0DDD}"/>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6" name="直線コネクタ 115">
          <a:extLst>
            <a:ext uri="{FF2B5EF4-FFF2-40B4-BE49-F238E27FC236}">
              <a16:creationId xmlns:a16="http://schemas.microsoft.com/office/drawing/2014/main" id="{FE551341-41B6-4AFA-9BFE-2F262B66F8DC}"/>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29227</xdr:rowOff>
    </xdr:from>
    <xdr:ext cx="469744" cy="259045"/>
    <xdr:sp macro="" textlink="">
      <xdr:nvSpPr>
        <xdr:cNvPr id="117" name="【図書館】&#10;一人当たり面積平均値テキスト">
          <a:extLst>
            <a:ext uri="{FF2B5EF4-FFF2-40B4-BE49-F238E27FC236}">
              <a16:creationId xmlns:a16="http://schemas.microsoft.com/office/drawing/2014/main" id="{CFF17325-05EB-413F-B24E-41E61C6BC530}"/>
            </a:ext>
          </a:extLst>
        </xdr:cNvPr>
        <xdr:cNvSpPr txBox="1"/>
      </xdr:nvSpPr>
      <xdr:spPr>
        <a:xfrm>
          <a:off x="10515600" y="620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18" name="フローチャート: 判断 117">
          <a:extLst>
            <a:ext uri="{FF2B5EF4-FFF2-40B4-BE49-F238E27FC236}">
              <a16:creationId xmlns:a16="http://schemas.microsoft.com/office/drawing/2014/main" id="{07E82655-E664-4EF1-AE48-F3183B049320}"/>
            </a:ext>
          </a:extLst>
        </xdr:cNvPr>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19" name="フローチャート: 判断 118">
          <a:extLst>
            <a:ext uri="{FF2B5EF4-FFF2-40B4-BE49-F238E27FC236}">
              <a16:creationId xmlns:a16="http://schemas.microsoft.com/office/drawing/2014/main" id="{CCF27EE8-ED5B-455C-B4C8-1C5244037976}"/>
            </a:ext>
          </a:extLst>
        </xdr:cNvPr>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0" name="フローチャート: 判断 119">
          <a:extLst>
            <a:ext uri="{FF2B5EF4-FFF2-40B4-BE49-F238E27FC236}">
              <a16:creationId xmlns:a16="http://schemas.microsoft.com/office/drawing/2014/main" id="{E2DD6C46-110C-4198-9749-D4E6587A37C5}"/>
            </a:ext>
          </a:extLst>
        </xdr:cNvPr>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1" name="フローチャート: 判断 120">
          <a:extLst>
            <a:ext uri="{FF2B5EF4-FFF2-40B4-BE49-F238E27FC236}">
              <a16:creationId xmlns:a16="http://schemas.microsoft.com/office/drawing/2014/main" id="{20B9D5E8-D9EA-4D08-BE4B-8AD601A0F941}"/>
            </a:ext>
          </a:extLst>
        </xdr:cNvPr>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2" name="フローチャート: 判断 121">
          <a:extLst>
            <a:ext uri="{FF2B5EF4-FFF2-40B4-BE49-F238E27FC236}">
              <a16:creationId xmlns:a16="http://schemas.microsoft.com/office/drawing/2014/main" id="{4D9C9EF7-DF87-49E5-9440-C9F045C69B03}"/>
            </a:ext>
          </a:extLst>
        </xdr:cNvPr>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E5F223B-F98F-4E8B-A701-7540510B2F6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F96CA11-0BEA-47BF-919E-D069099DDCD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775A11E-C1C0-4A92-AED3-15EECC33934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8119167-AD27-44BC-A623-39F7C156221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3495EF7-BC6D-481E-A278-E266471D07C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63500</xdr:rowOff>
    </xdr:from>
    <xdr:to>
      <xdr:col>55</xdr:col>
      <xdr:colOff>50800</xdr:colOff>
      <xdr:row>39</xdr:row>
      <xdr:rowOff>165100</xdr:rowOff>
    </xdr:to>
    <xdr:sp macro="" textlink="">
      <xdr:nvSpPr>
        <xdr:cNvPr id="128" name="楕円 127">
          <a:extLst>
            <a:ext uri="{FF2B5EF4-FFF2-40B4-BE49-F238E27FC236}">
              <a16:creationId xmlns:a16="http://schemas.microsoft.com/office/drawing/2014/main" id="{6FAD94B6-3F8C-4840-90BA-974571539741}"/>
            </a:ext>
          </a:extLst>
        </xdr:cNvPr>
        <xdr:cNvSpPr/>
      </xdr:nvSpPr>
      <xdr:spPr>
        <a:xfrm>
          <a:off x="104267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41927</xdr:rowOff>
    </xdr:from>
    <xdr:ext cx="469744" cy="259045"/>
    <xdr:sp macro="" textlink="">
      <xdr:nvSpPr>
        <xdr:cNvPr id="129" name="【図書館】&#10;一人当たり面積該当値テキスト">
          <a:extLst>
            <a:ext uri="{FF2B5EF4-FFF2-40B4-BE49-F238E27FC236}">
              <a16:creationId xmlns:a16="http://schemas.microsoft.com/office/drawing/2014/main" id="{6BD095F0-EEEA-4FFD-848D-77A483D9A5AD}"/>
            </a:ext>
          </a:extLst>
        </xdr:cNvPr>
        <xdr:cNvSpPr txBox="1"/>
      </xdr:nvSpPr>
      <xdr:spPr>
        <a:xfrm>
          <a:off x="10515600"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30" name="楕円 129">
          <a:extLst>
            <a:ext uri="{FF2B5EF4-FFF2-40B4-BE49-F238E27FC236}">
              <a16:creationId xmlns:a16="http://schemas.microsoft.com/office/drawing/2014/main" id="{FB4A446B-E35F-4700-A966-6C7661300EDE}"/>
            </a:ext>
          </a:extLst>
        </xdr:cNvPr>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114300</xdr:rowOff>
    </xdr:from>
    <xdr:to>
      <xdr:col>55</xdr:col>
      <xdr:colOff>0</xdr:colOff>
      <xdr:row>39</xdr:row>
      <xdr:rowOff>133350</xdr:rowOff>
    </xdr:to>
    <xdr:cxnSp macro="">
      <xdr:nvCxnSpPr>
        <xdr:cNvPr id="131" name="直線コネクタ 130">
          <a:extLst>
            <a:ext uri="{FF2B5EF4-FFF2-40B4-BE49-F238E27FC236}">
              <a16:creationId xmlns:a16="http://schemas.microsoft.com/office/drawing/2014/main" id="{063676D8-962E-4ECE-B2D7-2FDD0EE36702}"/>
            </a:ext>
          </a:extLst>
        </xdr:cNvPr>
        <xdr:cNvCxnSpPr/>
      </xdr:nvCxnSpPr>
      <xdr:spPr>
        <a:xfrm flipV="1">
          <a:off x="9639300" y="6800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32" name="楕円 131">
          <a:extLst>
            <a:ext uri="{FF2B5EF4-FFF2-40B4-BE49-F238E27FC236}">
              <a16:creationId xmlns:a16="http://schemas.microsoft.com/office/drawing/2014/main" id="{EA2DABFF-82EF-468D-98FA-CB51ACDC713D}"/>
            </a:ext>
          </a:extLst>
        </xdr:cNvPr>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133350</xdr:rowOff>
    </xdr:from>
    <xdr:to>
      <xdr:col>50</xdr:col>
      <xdr:colOff>114300</xdr:colOff>
      <xdr:row>39</xdr:row>
      <xdr:rowOff>133350</xdr:rowOff>
    </xdr:to>
    <xdr:cxnSp macro="">
      <xdr:nvCxnSpPr>
        <xdr:cNvPr id="133" name="直線コネクタ 132">
          <a:extLst>
            <a:ext uri="{FF2B5EF4-FFF2-40B4-BE49-F238E27FC236}">
              <a16:creationId xmlns:a16="http://schemas.microsoft.com/office/drawing/2014/main" id="{34BF1ECD-F7C5-4673-B278-E4E99E5438C5}"/>
            </a:ext>
          </a:extLst>
        </xdr:cNvPr>
        <xdr:cNvCxnSpPr/>
      </xdr:nvCxnSpPr>
      <xdr:spPr>
        <a:xfrm>
          <a:off x="8750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82550</xdr:rowOff>
    </xdr:from>
    <xdr:to>
      <xdr:col>41</xdr:col>
      <xdr:colOff>101600</xdr:colOff>
      <xdr:row>40</xdr:row>
      <xdr:rowOff>12700</xdr:rowOff>
    </xdr:to>
    <xdr:sp macro="" textlink="">
      <xdr:nvSpPr>
        <xdr:cNvPr id="134" name="楕円 133">
          <a:extLst>
            <a:ext uri="{FF2B5EF4-FFF2-40B4-BE49-F238E27FC236}">
              <a16:creationId xmlns:a16="http://schemas.microsoft.com/office/drawing/2014/main" id="{F4674C20-898A-4AC4-867E-1A67CDC41B7A}"/>
            </a:ext>
          </a:extLst>
        </xdr:cNvPr>
        <xdr:cNvSpPr/>
      </xdr:nvSpPr>
      <xdr:spPr>
        <a:xfrm>
          <a:off x="7810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133350</xdr:rowOff>
    </xdr:from>
    <xdr:to>
      <xdr:col>45</xdr:col>
      <xdr:colOff>177800</xdr:colOff>
      <xdr:row>39</xdr:row>
      <xdr:rowOff>133350</xdr:rowOff>
    </xdr:to>
    <xdr:cxnSp macro="">
      <xdr:nvCxnSpPr>
        <xdr:cNvPr id="135" name="直線コネクタ 134">
          <a:extLst>
            <a:ext uri="{FF2B5EF4-FFF2-40B4-BE49-F238E27FC236}">
              <a16:creationId xmlns:a16="http://schemas.microsoft.com/office/drawing/2014/main" id="{0A6E2753-D567-43B5-81A1-8097075BE02B}"/>
            </a:ext>
          </a:extLst>
        </xdr:cNvPr>
        <xdr:cNvCxnSpPr/>
      </xdr:nvCxnSpPr>
      <xdr:spPr>
        <a:xfrm>
          <a:off x="7861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143527</xdr:rowOff>
    </xdr:from>
    <xdr:ext cx="469744" cy="259045"/>
    <xdr:sp macro="" textlink="">
      <xdr:nvSpPr>
        <xdr:cNvPr id="136" name="n_1aveValue【図書館】&#10;一人当たり面積">
          <a:extLst>
            <a:ext uri="{FF2B5EF4-FFF2-40B4-BE49-F238E27FC236}">
              <a16:creationId xmlns:a16="http://schemas.microsoft.com/office/drawing/2014/main" id="{EF42D344-CCFE-4EA1-AC9E-5E16F2B62969}"/>
            </a:ext>
          </a:extLst>
        </xdr:cNvPr>
        <xdr:cNvSpPr txBox="1"/>
      </xdr:nvSpPr>
      <xdr:spPr>
        <a:xfrm>
          <a:off x="93917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10177</xdr:rowOff>
    </xdr:from>
    <xdr:ext cx="469744" cy="259045"/>
    <xdr:sp macro="" textlink="">
      <xdr:nvSpPr>
        <xdr:cNvPr id="137" name="n_2aveValue【図書館】&#10;一人当たり面積">
          <a:extLst>
            <a:ext uri="{FF2B5EF4-FFF2-40B4-BE49-F238E27FC236}">
              <a16:creationId xmlns:a16="http://schemas.microsoft.com/office/drawing/2014/main" id="{A919E992-B3E5-4476-AEA5-CEEAC4897C10}"/>
            </a:ext>
          </a:extLst>
        </xdr:cNvPr>
        <xdr:cNvSpPr txBox="1"/>
      </xdr:nvSpPr>
      <xdr:spPr>
        <a:xfrm>
          <a:off x="85154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38" name="n_3aveValue【図書館】&#10;一人当たり面積">
          <a:extLst>
            <a:ext uri="{FF2B5EF4-FFF2-40B4-BE49-F238E27FC236}">
              <a16:creationId xmlns:a16="http://schemas.microsoft.com/office/drawing/2014/main" id="{0CF2BC46-B628-42B1-A844-73A1E1A71ECE}"/>
            </a:ext>
          </a:extLst>
        </xdr:cNvPr>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39" name="n_4aveValue【図書館】&#10;一人当たり面積">
          <a:extLst>
            <a:ext uri="{FF2B5EF4-FFF2-40B4-BE49-F238E27FC236}">
              <a16:creationId xmlns:a16="http://schemas.microsoft.com/office/drawing/2014/main" id="{6DFF19C6-0A5D-4887-9E95-6F77CDB1BE32}"/>
            </a:ext>
          </a:extLst>
        </xdr:cNvPr>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3827</xdr:rowOff>
    </xdr:from>
    <xdr:ext cx="469744" cy="259045"/>
    <xdr:sp macro="" textlink="">
      <xdr:nvSpPr>
        <xdr:cNvPr id="140" name="n_1mainValue【図書館】&#10;一人当たり面積">
          <a:extLst>
            <a:ext uri="{FF2B5EF4-FFF2-40B4-BE49-F238E27FC236}">
              <a16:creationId xmlns:a16="http://schemas.microsoft.com/office/drawing/2014/main" id="{54BE509B-E173-44DA-9945-7148E295D5E4}"/>
            </a:ext>
          </a:extLst>
        </xdr:cNvPr>
        <xdr:cNvSpPr txBox="1"/>
      </xdr:nvSpPr>
      <xdr:spPr>
        <a:xfrm>
          <a:off x="9391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3827</xdr:rowOff>
    </xdr:from>
    <xdr:ext cx="469744" cy="259045"/>
    <xdr:sp macro="" textlink="">
      <xdr:nvSpPr>
        <xdr:cNvPr id="141" name="n_2mainValue【図書館】&#10;一人当たり面積">
          <a:extLst>
            <a:ext uri="{FF2B5EF4-FFF2-40B4-BE49-F238E27FC236}">
              <a16:creationId xmlns:a16="http://schemas.microsoft.com/office/drawing/2014/main" id="{7AEB94C4-3DA3-4782-BBDD-59E81174FA17}"/>
            </a:ext>
          </a:extLst>
        </xdr:cNvPr>
        <xdr:cNvSpPr txBox="1"/>
      </xdr:nvSpPr>
      <xdr:spPr>
        <a:xfrm>
          <a:off x="8515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3827</xdr:rowOff>
    </xdr:from>
    <xdr:ext cx="469744" cy="259045"/>
    <xdr:sp macro="" textlink="">
      <xdr:nvSpPr>
        <xdr:cNvPr id="142" name="n_3mainValue【図書館】&#10;一人当たり面積">
          <a:extLst>
            <a:ext uri="{FF2B5EF4-FFF2-40B4-BE49-F238E27FC236}">
              <a16:creationId xmlns:a16="http://schemas.microsoft.com/office/drawing/2014/main" id="{C13A8E9D-A194-41E0-9504-47A47157FDA7}"/>
            </a:ext>
          </a:extLst>
        </xdr:cNvPr>
        <xdr:cNvSpPr txBox="1"/>
      </xdr:nvSpPr>
      <xdr:spPr>
        <a:xfrm>
          <a:off x="7626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D9439A92-B539-477C-B4E7-D35EF1756BF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5E58BF5D-2B57-40E3-853E-53C0A2E2272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D1AEA164-3E22-405D-9246-7B059C99B4B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64BC95E-08D9-4331-8CDD-D3BB57ECB1E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FD80CDFF-BFFF-4829-A53A-97D66C09A7F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EA2F7CBD-FFA3-4CFF-8C7B-F488ECCC2E8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1EEEAF8C-69D3-45E3-AEFD-D551A4EA645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A6F60B4C-BE19-492C-A789-B3DF8D203FB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54311240-DFCC-4594-B3E6-53FB2C8A3E1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861B3ED7-6342-48CE-9A99-4003621D906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72571D3F-8739-473F-AEC4-8A6139E136D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a:extLst>
            <a:ext uri="{FF2B5EF4-FFF2-40B4-BE49-F238E27FC236}">
              <a16:creationId xmlns:a16="http://schemas.microsoft.com/office/drawing/2014/main" id="{E19DDB3C-897B-4696-909C-F80D0177012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a:extLst>
            <a:ext uri="{FF2B5EF4-FFF2-40B4-BE49-F238E27FC236}">
              <a16:creationId xmlns:a16="http://schemas.microsoft.com/office/drawing/2014/main" id="{11C63F1F-79D2-447B-8ADD-16226786C1AB}"/>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a:extLst>
            <a:ext uri="{FF2B5EF4-FFF2-40B4-BE49-F238E27FC236}">
              <a16:creationId xmlns:a16="http://schemas.microsoft.com/office/drawing/2014/main" id="{5325956B-A5B1-484E-B8BC-62A288F91A0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a:extLst>
            <a:ext uri="{FF2B5EF4-FFF2-40B4-BE49-F238E27FC236}">
              <a16:creationId xmlns:a16="http://schemas.microsoft.com/office/drawing/2014/main" id="{18888FE1-5507-4ABF-8E8E-93955EC5F1D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a:extLst>
            <a:ext uri="{FF2B5EF4-FFF2-40B4-BE49-F238E27FC236}">
              <a16:creationId xmlns:a16="http://schemas.microsoft.com/office/drawing/2014/main" id="{4A8EB6FF-F094-4B3E-9964-4A129970804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a:extLst>
            <a:ext uri="{FF2B5EF4-FFF2-40B4-BE49-F238E27FC236}">
              <a16:creationId xmlns:a16="http://schemas.microsoft.com/office/drawing/2014/main" id="{656383A0-0533-4CC1-B7FA-95BF96BE38D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a:extLst>
            <a:ext uri="{FF2B5EF4-FFF2-40B4-BE49-F238E27FC236}">
              <a16:creationId xmlns:a16="http://schemas.microsoft.com/office/drawing/2014/main" id="{3F0E1272-4476-4B3A-91D1-C90F8DDF7C0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a:extLst>
            <a:ext uri="{FF2B5EF4-FFF2-40B4-BE49-F238E27FC236}">
              <a16:creationId xmlns:a16="http://schemas.microsoft.com/office/drawing/2014/main" id="{67862F40-F0F0-477F-A8DB-EBCF7CFB894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a:extLst>
            <a:ext uri="{FF2B5EF4-FFF2-40B4-BE49-F238E27FC236}">
              <a16:creationId xmlns:a16="http://schemas.microsoft.com/office/drawing/2014/main" id="{E414E3C4-C9A0-4AB1-8A44-C3C1CA460DE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a:extLst>
            <a:ext uri="{FF2B5EF4-FFF2-40B4-BE49-F238E27FC236}">
              <a16:creationId xmlns:a16="http://schemas.microsoft.com/office/drawing/2014/main" id="{73344F4E-C3F5-4A0A-ADEF-88D2ACB252E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14ED0DED-762C-4586-BF53-B4AFB0F3006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a:extLst>
            <a:ext uri="{FF2B5EF4-FFF2-40B4-BE49-F238E27FC236}">
              <a16:creationId xmlns:a16="http://schemas.microsoft.com/office/drawing/2014/main" id="{4EEAC00D-B6FB-410A-B437-CA0AF29EACB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a:extLst>
            <a:ext uri="{FF2B5EF4-FFF2-40B4-BE49-F238E27FC236}">
              <a16:creationId xmlns:a16="http://schemas.microsoft.com/office/drawing/2014/main" id="{E6B2B69C-DFE9-4F09-9D37-01AB3D0AD43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67" name="直線コネクタ 166">
          <a:extLst>
            <a:ext uri="{FF2B5EF4-FFF2-40B4-BE49-F238E27FC236}">
              <a16:creationId xmlns:a16="http://schemas.microsoft.com/office/drawing/2014/main" id="{790BA262-DD5E-4C6E-A07E-6903898705CF}"/>
            </a:ext>
          </a:extLst>
        </xdr:cNvPr>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a:extLst>
            <a:ext uri="{FF2B5EF4-FFF2-40B4-BE49-F238E27FC236}">
              <a16:creationId xmlns:a16="http://schemas.microsoft.com/office/drawing/2014/main" id="{FF9EEDBB-222C-408C-B44B-B66D9097601B}"/>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a:extLst>
            <a:ext uri="{FF2B5EF4-FFF2-40B4-BE49-F238E27FC236}">
              <a16:creationId xmlns:a16="http://schemas.microsoft.com/office/drawing/2014/main" id="{B5480992-1A6E-49D1-9CCD-C3A5D2899946}"/>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0" name="【体育館・プール】&#10;有形固定資産減価償却率最大値テキスト">
          <a:extLst>
            <a:ext uri="{FF2B5EF4-FFF2-40B4-BE49-F238E27FC236}">
              <a16:creationId xmlns:a16="http://schemas.microsoft.com/office/drawing/2014/main" id="{F5DCB8BC-EC9E-4C29-A837-439AFBD546A2}"/>
            </a:ext>
          </a:extLst>
        </xdr:cNvPr>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1" name="直線コネクタ 170">
          <a:extLst>
            <a:ext uri="{FF2B5EF4-FFF2-40B4-BE49-F238E27FC236}">
              <a16:creationId xmlns:a16="http://schemas.microsoft.com/office/drawing/2014/main" id="{825D6E53-A593-447D-87FC-B9F8616B65EA}"/>
            </a:ext>
          </a:extLst>
        </xdr:cNvPr>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2" name="【体育館・プール】&#10;有形固定資産減価償却率平均値テキスト">
          <a:extLst>
            <a:ext uri="{FF2B5EF4-FFF2-40B4-BE49-F238E27FC236}">
              <a16:creationId xmlns:a16="http://schemas.microsoft.com/office/drawing/2014/main" id="{F8D447F5-AABF-4E50-9C09-3BDCF0380522}"/>
            </a:ext>
          </a:extLst>
        </xdr:cNvPr>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3" name="フローチャート: 判断 172">
          <a:extLst>
            <a:ext uri="{FF2B5EF4-FFF2-40B4-BE49-F238E27FC236}">
              <a16:creationId xmlns:a16="http://schemas.microsoft.com/office/drawing/2014/main" id="{3F522708-70AA-4931-8B91-D3C16D92049C}"/>
            </a:ext>
          </a:extLst>
        </xdr:cNvPr>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74" name="フローチャート: 判断 173">
          <a:extLst>
            <a:ext uri="{FF2B5EF4-FFF2-40B4-BE49-F238E27FC236}">
              <a16:creationId xmlns:a16="http://schemas.microsoft.com/office/drawing/2014/main" id="{767F9845-825A-4BB5-ADE3-F19F9CB26993}"/>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75" name="フローチャート: 判断 174">
          <a:extLst>
            <a:ext uri="{FF2B5EF4-FFF2-40B4-BE49-F238E27FC236}">
              <a16:creationId xmlns:a16="http://schemas.microsoft.com/office/drawing/2014/main" id="{2A62EE20-EB59-4FB5-A002-6E2ABED0A7FF}"/>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76" name="フローチャート: 判断 175">
          <a:extLst>
            <a:ext uri="{FF2B5EF4-FFF2-40B4-BE49-F238E27FC236}">
              <a16:creationId xmlns:a16="http://schemas.microsoft.com/office/drawing/2014/main" id="{DB1822CF-F1F3-4C64-9F21-A77296558FBD}"/>
            </a:ext>
          </a:extLst>
        </xdr:cNvPr>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77" name="フローチャート: 判断 176">
          <a:extLst>
            <a:ext uri="{FF2B5EF4-FFF2-40B4-BE49-F238E27FC236}">
              <a16:creationId xmlns:a16="http://schemas.microsoft.com/office/drawing/2014/main" id="{B86A7E71-E6E5-4392-8D27-1709AF3B48E2}"/>
            </a:ext>
          </a:extLst>
        </xdr:cNvPr>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21AF5367-3B3B-408E-B328-881428A0A0D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1503A07-BDBB-48D3-9DE0-34DE0E6407A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6E10D245-C11A-4B74-AB9E-9DB00F5B895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8DEE517C-73D6-4545-8E46-6DA49258714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E3F16424-9A0C-4D34-8261-FAC3A1B6188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130175</xdr:rowOff>
    </xdr:from>
    <xdr:to>
      <xdr:col>24</xdr:col>
      <xdr:colOff>114300</xdr:colOff>
      <xdr:row>61</xdr:row>
      <xdr:rowOff>60325</xdr:rowOff>
    </xdr:to>
    <xdr:sp macro="" textlink="">
      <xdr:nvSpPr>
        <xdr:cNvPr id="183" name="楕円 182">
          <a:extLst>
            <a:ext uri="{FF2B5EF4-FFF2-40B4-BE49-F238E27FC236}">
              <a16:creationId xmlns:a16="http://schemas.microsoft.com/office/drawing/2014/main" id="{3E53FD76-277D-4B47-9FEB-585A44326DB1}"/>
            </a:ext>
          </a:extLst>
        </xdr:cNvPr>
        <xdr:cNvSpPr/>
      </xdr:nvSpPr>
      <xdr:spPr>
        <a:xfrm>
          <a:off x="45847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108602</xdr:rowOff>
    </xdr:from>
    <xdr:ext cx="405111" cy="259045"/>
    <xdr:sp macro="" textlink="">
      <xdr:nvSpPr>
        <xdr:cNvPr id="184" name="【体育館・プール】&#10;有形固定資産減価償却率該当値テキスト">
          <a:extLst>
            <a:ext uri="{FF2B5EF4-FFF2-40B4-BE49-F238E27FC236}">
              <a16:creationId xmlns:a16="http://schemas.microsoft.com/office/drawing/2014/main" id="{5CEC1316-E7DA-43C8-B634-D2D092F29D17}"/>
            </a:ext>
          </a:extLst>
        </xdr:cNvPr>
        <xdr:cNvSpPr txBox="1"/>
      </xdr:nvSpPr>
      <xdr:spPr>
        <a:xfrm>
          <a:off x="4673600"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86360</xdr:rowOff>
    </xdr:from>
    <xdr:to>
      <xdr:col>20</xdr:col>
      <xdr:colOff>38100</xdr:colOff>
      <xdr:row>61</xdr:row>
      <xdr:rowOff>16510</xdr:rowOff>
    </xdr:to>
    <xdr:sp macro="" textlink="">
      <xdr:nvSpPr>
        <xdr:cNvPr id="185" name="楕円 184">
          <a:extLst>
            <a:ext uri="{FF2B5EF4-FFF2-40B4-BE49-F238E27FC236}">
              <a16:creationId xmlns:a16="http://schemas.microsoft.com/office/drawing/2014/main" id="{18E98759-CB66-4130-B8A1-AFAF6BDB51B4}"/>
            </a:ext>
          </a:extLst>
        </xdr:cNvPr>
        <xdr:cNvSpPr/>
      </xdr:nvSpPr>
      <xdr:spPr>
        <a:xfrm>
          <a:off x="3746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137160</xdr:rowOff>
    </xdr:from>
    <xdr:to>
      <xdr:col>24</xdr:col>
      <xdr:colOff>63500</xdr:colOff>
      <xdr:row>61</xdr:row>
      <xdr:rowOff>9525</xdr:rowOff>
    </xdr:to>
    <xdr:cxnSp macro="">
      <xdr:nvCxnSpPr>
        <xdr:cNvPr id="186" name="直線コネクタ 185">
          <a:extLst>
            <a:ext uri="{FF2B5EF4-FFF2-40B4-BE49-F238E27FC236}">
              <a16:creationId xmlns:a16="http://schemas.microsoft.com/office/drawing/2014/main" id="{5A35597E-EEBF-467A-9958-78F699734B72}"/>
            </a:ext>
          </a:extLst>
        </xdr:cNvPr>
        <xdr:cNvCxnSpPr/>
      </xdr:nvCxnSpPr>
      <xdr:spPr>
        <a:xfrm>
          <a:off x="3797300" y="1042416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53975</xdr:rowOff>
    </xdr:from>
    <xdr:to>
      <xdr:col>15</xdr:col>
      <xdr:colOff>101600</xdr:colOff>
      <xdr:row>60</xdr:row>
      <xdr:rowOff>155575</xdr:rowOff>
    </xdr:to>
    <xdr:sp macro="" textlink="">
      <xdr:nvSpPr>
        <xdr:cNvPr id="187" name="楕円 186">
          <a:extLst>
            <a:ext uri="{FF2B5EF4-FFF2-40B4-BE49-F238E27FC236}">
              <a16:creationId xmlns:a16="http://schemas.microsoft.com/office/drawing/2014/main" id="{5F6D6068-9C53-49A9-95A0-81F3FC4A435B}"/>
            </a:ext>
          </a:extLst>
        </xdr:cNvPr>
        <xdr:cNvSpPr/>
      </xdr:nvSpPr>
      <xdr:spPr>
        <a:xfrm>
          <a:off x="2857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104775</xdr:rowOff>
    </xdr:from>
    <xdr:to>
      <xdr:col>19</xdr:col>
      <xdr:colOff>177800</xdr:colOff>
      <xdr:row>60</xdr:row>
      <xdr:rowOff>137160</xdr:rowOff>
    </xdr:to>
    <xdr:cxnSp macro="">
      <xdr:nvCxnSpPr>
        <xdr:cNvPr id="188" name="直線コネクタ 187">
          <a:extLst>
            <a:ext uri="{FF2B5EF4-FFF2-40B4-BE49-F238E27FC236}">
              <a16:creationId xmlns:a16="http://schemas.microsoft.com/office/drawing/2014/main" id="{D4F1D2F0-C3FB-405C-85BE-D9A22555E6B6}"/>
            </a:ext>
          </a:extLst>
        </xdr:cNvPr>
        <xdr:cNvCxnSpPr/>
      </xdr:nvCxnSpPr>
      <xdr:spPr>
        <a:xfrm>
          <a:off x="2908300" y="103917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8255</xdr:rowOff>
    </xdr:from>
    <xdr:to>
      <xdr:col>10</xdr:col>
      <xdr:colOff>165100</xdr:colOff>
      <xdr:row>60</xdr:row>
      <xdr:rowOff>109855</xdr:rowOff>
    </xdr:to>
    <xdr:sp macro="" textlink="">
      <xdr:nvSpPr>
        <xdr:cNvPr id="189" name="楕円 188">
          <a:extLst>
            <a:ext uri="{FF2B5EF4-FFF2-40B4-BE49-F238E27FC236}">
              <a16:creationId xmlns:a16="http://schemas.microsoft.com/office/drawing/2014/main" id="{0E7C015C-2AFB-46E5-97FD-03CEB96B93FD}"/>
            </a:ext>
          </a:extLst>
        </xdr:cNvPr>
        <xdr:cNvSpPr/>
      </xdr:nvSpPr>
      <xdr:spPr>
        <a:xfrm>
          <a:off x="1968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59055</xdr:rowOff>
    </xdr:from>
    <xdr:to>
      <xdr:col>15</xdr:col>
      <xdr:colOff>50800</xdr:colOff>
      <xdr:row>60</xdr:row>
      <xdr:rowOff>104775</xdr:rowOff>
    </xdr:to>
    <xdr:cxnSp macro="">
      <xdr:nvCxnSpPr>
        <xdr:cNvPr id="190" name="直線コネクタ 189">
          <a:extLst>
            <a:ext uri="{FF2B5EF4-FFF2-40B4-BE49-F238E27FC236}">
              <a16:creationId xmlns:a16="http://schemas.microsoft.com/office/drawing/2014/main" id="{A53B8B0A-4EA3-4080-BAAB-6722E498327D}"/>
            </a:ext>
          </a:extLst>
        </xdr:cNvPr>
        <xdr:cNvCxnSpPr/>
      </xdr:nvCxnSpPr>
      <xdr:spPr>
        <a:xfrm>
          <a:off x="2019300" y="103460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1" name="n_1aveValue【体育館・プール】&#10;有形固定資産減価償却率">
          <a:extLst>
            <a:ext uri="{FF2B5EF4-FFF2-40B4-BE49-F238E27FC236}">
              <a16:creationId xmlns:a16="http://schemas.microsoft.com/office/drawing/2014/main" id="{9B0B5C12-FBEF-4ABA-8FCC-894D25F9DD7C}"/>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92" name="n_2aveValue【体育館・プール】&#10;有形固定資産減価償却率">
          <a:extLst>
            <a:ext uri="{FF2B5EF4-FFF2-40B4-BE49-F238E27FC236}">
              <a16:creationId xmlns:a16="http://schemas.microsoft.com/office/drawing/2014/main" id="{E2D705FF-8185-4CF2-B1D2-0B3AFEFB0EE4}"/>
            </a:ext>
          </a:extLst>
        </xdr:cNvPr>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193" name="n_3aveValue【体育館・プール】&#10;有形固定資産減価償却率">
          <a:extLst>
            <a:ext uri="{FF2B5EF4-FFF2-40B4-BE49-F238E27FC236}">
              <a16:creationId xmlns:a16="http://schemas.microsoft.com/office/drawing/2014/main" id="{8318611D-341B-487A-80CA-619CFA575345}"/>
            </a:ext>
          </a:extLst>
        </xdr:cNvPr>
        <xdr:cNvSpPr txBox="1"/>
      </xdr:nvSpPr>
      <xdr:spPr>
        <a:xfrm>
          <a:off x="1816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194" name="n_4aveValue【体育館・プール】&#10;有形固定資産減価償却率">
          <a:extLst>
            <a:ext uri="{FF2B5EF4-FFF2-40B4-BE49-F238E27FC236}">
              <a16:creationId xmlns:a16="http://schemas.microsoft.com/office/drawing/2014/main" id="{FDB408F3-3C85-43BA-A75C-CFB1E4F9A297}"/>
            </a:ext>
          </a:extLst>
        </xdr:cNvPr>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7637</xdr:rowOff>
    </xdr:from>
    <xdr:ext cx="405111" cy="259045"/>
    <xdr:sp macro="" textlink="">
      <xdr:nvSpPr>
        <xdr:cNvPr id="195" name="n_1mainValue【体育館・プール】&#10;有形固定資産減価償却率">
          <a:extLst>
            <a:ext uri="{FF2B5EF4-FFF2-40B4-BE49-F238E27FC236}">
              <a16:creationId xmlns:a16="http://schemas.microsoft.com/office/drawing/2014/main" id="{062F7260-5377-4421-BD85-77DEC705F8DA}"/>
            </a:ext>
          </a:extLst>
        </xdr:cNvPr>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146702</xdr:rowOff>
    </xdr:from>
    <xdr:ext cx="405111" cy="259045"/>
    <xdr:sp macro="" textlink="">
      <xdr:nvSpPr>
        <xdr:cNvPr id="196" name="n_2mainValue【体育館・プール】&#10;有形固定資産減価償却率">
          <a:extLst>
            <a:ext uri="{FF2B5EF4-FFF2-40B4-BE49-F238E27FC236}">
              <a16:creationId xmlns:a16="http://schemas.microsoft.com/office/drawing/2014/main" id="{885C056A-9414-4CE5-9F64-FC096E0433AB}"/>
            </a:ext>
          </a:extLst>
        </xdr:cNvPr>
        <xdr:cNvSpPr txBox="1"/>
      </xdr:nvSpPr>
      <xdr:spPr>
        <a:xfrm>
          <a:off x="2705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100982</xdr:rowOff>
    </xdr:from>
    <xdr:ext cx="405111" cy="259045"/>
    <xdr:sp macro="" textlink="">
      <xdr:nvSpPr>
        <xdr:cNvPr id="197" name="n_3mainValue【体育館・プール】&#10;有形固定資産減価償却率">
          <a:extLst>
            <a:ext uri="{FF2B5EF4-FFF2-40B4-BE49-F238E27FC236}">
              <a16:creationId xmlns:a16="http://schemas.microsoft.com/office/drawing/2014/main" id="{6BB0C97C-9075-443A-8417-7ACF73F6E9C7}"/>
            </a:ext>
          </a:extLst>
        </xdr:cNvPr>
        <xdr:cNvSpPr txBox="1"/>
      </xdr:nvSpPr>
      <xdr:spPr>
        <a:xfrm>
          <a:off x="18167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a:extLst>
            <a:ext uri="{FF2B5EF4-FFF2-40B4-BE49-F238E27FC236}">
              <a16:creationId xmlns:a16="http://schemas.microsoft.com/office/drawing/2014/main" id="{C142606D-A10B-4DC8-B607-91EDC87621C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a:extLst>
            <a:ext uri="{FF2B5EF4-FFF2-40B4-BE49-F238E27FC236}">
              <a16:creationId xmlns:a16="http://schemas.microsoft.com/office/drawing/2014/main" id="{A13C1DD4-F5C0-4364-A336-5174E05D193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a:extLst>
            <a:ext uri="{FF2B5EF4-FFF2-40B4-BE49-F238E27FC236}">
              <a16:creationId xmlns:a16="http://schemas.microsoft.com/office/drawing/2014/main" id="{C3144D0E-B62C-4D3A-907D-4BC2940981C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a:extLst>
            <a:ext uri="{FF2B5EF4-FFF2-40B4-BE49-F238E27FC236}">
              <a16:creationId xmlns:a16="http://schemas.microsoft.com/office/drawing/2014/main" id="{C34A69AE-20BF-4CA1-8B88-F31F4009C1F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a:extLst>
            <a:ext uri="{FF2B5EF4-FFF2-40B4-BE49-F238E27FC236}">
              <a16:creationId xmlns:a16="http://schemas.microsoft.com/office/drawing/2014/main" id="{5DB7C9F7-C097-4076-B646-1868AD1E187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a:extLst>
            <a:ext uri="{FF2B5EF4-FFF2-40B4-BE49-F238E27FC236}">
              <a16:creationId xmlns:a16="http://schemas.microsoft.com/office/drawing/2014/main" id="{D5226A74-7C11-47B3-9B1B-EBC9FCFE96D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a:extLst>
            <a:ext uri="{FF2B5EF4-FFF2-40B4-BE49-F238E27FC236}">
              <a16:creationId xmlns:a16="http://schemas.microsoft.com/office/drawing/2014/main" id="{62C003AF-576B-4171-BD41-AF4264B6B18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a:extLst>
            <a:ext uri="{FF2B5EF4-FFF2-40B4-BE49-F238E27FC236}">
              <a16:creationId xmlns:a16="http://schemas.microsoft.com/office/drawing/2014/main" id="{3AD08AAA-CCD5-4B7F-ABEA-678F984C5D2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a:extLst>
            <a:ext uri="{FF2B5EF4-FFF2-40B4-BE49-F238E27FC236}">
              <a16:creationId xmlns:a16="http://schemas.microsoft.com/office/drawing/2014/main" id="{4B188BD0-A5BC-4780-BE03-0B396CDCAAE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a:extLst>
            <a:ext uri="{FF2B5EF4-FFF2-40B4-BE49-F238E27FC236}">
              <a16:creationId xmlns:a16="http://schemas.microsoft.com/office/drawing/2014/main" id="{3B70E5D1-3945-4430-9353-85B57EC1440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a:extLst>
            <a:ext uri="{FF2B5EF4-FFF2-40B4-BE49-F238E27FC236}">
              <a16:creationId xmlns:a16="http://schemas.microsoft.com/office/drawing/2014/main" id="{A136F3B2-2EBF-4225-BBBA-01873AD1A56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a:extLst>
            <a:ext uri="{FF2B5EF4-FFF2-40B4-BE49-F238E27FC236}">
              <a16:creationId xmlns:a16="http://schemas.microsoft.com/office/drawing/2014/main" id="{04C33C01-C0DB-453A-88F8-A2C7598259A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a:extLst>
            <a:ext uri="{FF2B5EF4-FFF2-40B4-BE49-F238E27FC236}">
              <a16:creationId xmlns:a16="http://schemas.microsoft.com/office/drawing/2014/main" id="{9509CC50-9302-4A3E-B9B3-FD29D5A53BD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a:extLst>
            <a:ext uri="{FF2B5EF4-FFF2-40B4-BE49-F238E27FC236}">
              <a16:creationId xmlns:a16="http://schemas.microsoft.com/office/drawing/2014/main" id="{3CA8BE76-5189-4505-8C6A-E20DFF1891CD}"/>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a:extLst>
            <a:ext uri="{FF2B5EF4-FFF2-40B4-BE49-F238E27FC236}">
              <a16:creationId xmlns:a16="http://schemas.microsoft.com/office/drawing/2014/main" id="{9D5FC1C8-974A-4C28-9B1C-9081D203424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a:extLst>
            <a:ext uri="{FF2B5EF4-FFF2-40B4-BE49-F238E27FC236}">
              <a16:creationId xmlns:a16="http://schemas.microsoft.com/office/drawing/2014/main" id="{CF8F3FD6-6B65-4986-993D-161D45E48E9C}"/>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a:extLst>
            <a:ext uri="{FF2B5EF4-FFF2-40B4-BE49-F238E27FC236}">
              <a16:creationId xmlns:a16="http://schemas.microsoft.com/office/drawing/2014/main" id="{89AFA3B8-D2E0-4DC6-A925-F8FAE0D160C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a:extLst>
            <a:ext uri="{FF2B5EF4-FFF2-40B4-BE49-F238E27FC236}">
              <a16:creationId xmlns:a16="http://schemas.microsoft.com/office/drawing/2014/main" id="{3BB42B53-8265-4B77-822F-E0D4ABDEDD0F}"/>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a:extLst>
            <a:ext uri="{FF2B5EF4-FFF2-40B4-BE49-F238E27FC236}">
              <a16:creationId xmlns:a16="http://schemas.microsoft.com/office/drawing/2014/main" id="{695AFAB4-DBF4-4BA4-8BCE-7A920006136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a:extLst>
            <a:ext uri="{FF2B5EF4-FFF2-40B4-BE49-F238E27FC236}">
              <a16:creationId xmlns:a16="http://schemas.microsoft.com/office/drawing/2014/main" id="{5F8EA6B6-D58B-4D21-9A5A-F816B7350956}"/>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a:extLst>
            <a:ext uri="{FF2B5EF4-FFF2-40B4-BE49-F238E27FC236}">
              <a16:creationId xmlns:a16="http://schemas.microsoft.com/office/drawing/2014/main" id="{397AEC5C-0F68-4E96-A6BB-7CBEF2227DE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a:extLst>
            <a:ext uri="{FF2B5EF4-FFF2-40B4-BE49-F238E27FC236}">
              <a16:creationId xmlns:a16="http://schemas.microsoft.com/office/drawing/2014/main" id="{CD33103D-2EF8-4D14-A631-2D6D5AB7218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a:extLst>
            <a:ext uri="{FF2B5EF4-FFF2-40B4-BE49-F238E27FC236}">
              <a16:creationId xmlns:a16="http://schemas.microsoft.com/office/drawing/2014/main" id="{AE881274-33E1-41BD-AFD2-9D968E00C9A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21" name="直線コネクタ 220">
          <a:extLst>
            <a:ext uri="{FF2B5EF4-FFF2-40B4-BE49-F238E27FC236}">
              <a16:creationId xmlns:a16="http://schemas.microsoft.com/office/drawing/2014/main" id="{62A34D4E-5F7F-4F31-969A-C67E31E47F6D}"/>
            </a:ext>
          </a:extLst>
        </xdr:cNvPr>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22" name="【体育館・プール】&#10;一人当たり面積最小値テキスト">
          <a:extLst>
            <a:ext uri="{FF2B5EF4-FFF2-40B4-BE49-F238E27FC236}">
              <a16:creationId xmlns:a16="http://schemas.microsoft.com/office/drawing/2014/main" id="{EB359562-9357-459C-A410-72E39361568C}"/>
            </a:ext>
          </a:extLst>
        </xdr:cNvPr>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23" name="直線コネクタ 222">
          <a:extLst>
            <a:ext uri="{FF2B5EF4-FFF2-40B4-BE49-F238E27FC236}">
              <a16:creationId xmlns:a16="http://schemas.microsoft.com/office/drawing/2014/main" id="{E4CCFB8D-D46A-4441-917A-445FB009BBE3}"/>
            </a:ext>
          </a:extLst>
        </xdr:cNvPr>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24" name="【体育館・プール】&#10;一人当たり面積最大値テキスト">
          <a:extLst>
            <a:ext uri="{FF2B5EF4-FFF2-40B4-BE49-F238E27FC236}">
              <a16:creationId xmlns:a16="http://schemas.microsoft.com/office/drawing/2014/main" id="{67D79CE8-1716-40BF-BCD7-BAB0F2F3E213}"/>
            </a:ext>
          </a:extLst>
        </xdr:cNvPr>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25" name="直線コネクタ 224">
          <a:extLst>
            <a:ext uri="{FF2B5EF4-FFF2-40B4-BE49-F238E27FC236}">
              <a16:creationId xmlns:a16="http://schemas.microsoft.com/office/drawing/2014/main" id="{827176C1-1412-4933-AA90-75BE1C1101B5}"/>
            </a:ext>
          </a:extLst>
        </xdr:cNvPr>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19067</xdr:rowOff>
    </xdr:from>
    <xdr:ext cx="469744" cy="259045"/>
    <xdr:sp macro="" textlink="">
      <xdr:nvSpPr>
        <xdr:cNvPr id="226" name="【体育館・プール】&#10;一人当たり面積平均値テキスト">
          <a:extLst>
            <a:ext uri="{FF2B5EF4-FFF2-40B4-BE49-F238E27FC236}">
              <a16:creationId xmlns:a16="http://schemas.microsoft.com/office/drawing/2014/main" id="{6D31256A-BFDC-4D00-83FA-E68629C44D1D}"/>
            </a:ext>
          </a:extLst>
        </xdr:cNvPr>
        <xdr:cNvSpPr txBox="1"/>
      </xdr:nvSpPr>
      <xdr:spPr>
        <a:xfrm>
          <a:off x="10515600" y="1064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27" name="フローチャート: 判断 226">
          <a:extLst>
            <a:ext uri="{FF2B5EF4-FFF2-40B4-BE49-F238E27FC236}">
              <a16:creationId xmlns:a16="http://schemas.microsoft.com/office/drawing/2014/main" id="{227D1F2A-2428-47B2-8CB6-4152885205F4}"/>
            </a:ext>
          </a:extLst>
        </xdr:cNvPr>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28" name="フローチャート: 判断 227">
          <a:extLst>
            <a:ext uri="{FF2B5EF4-FFF2-40B4-BE49-F238E27FC236}">
              <a16:creationId xmlns:a16="http://schemas.microsoft.com/office/drawing/2014/main" id="{B5D408C1-AD6D-42AD-9CCD-D11B90988000}"/>
            </a:ext>
          </a:extLst>
        </xdr:cNvPr>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29" name="フローチャート: 判断 228">
          <a:extLst>
            <a:ext uri="{FF2B5EF4-FFF2-40B4-BE49-F238E27FC236}">
              <a16:creationId xmlns:a16="http://schemas.microsoft.com/office/drawing/2014/main" id="{3B12AE9B-1433-4722-B4BC-EFDC541ACF94}"/>
            </a:ext>
          </a:extLst>
        </xdr:cNvPr>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0" name="フローチャート: 判断 229">
          <a:extLst>
            <a:ext uri="{FF2B5EF4-FFF2-40B4-BE49-F238E27FC236}">
              <a16:creationId xmlns:a16="http://schemas.microsoft.com/office/drawing/2014/main" id="{4A765FC2-B5B4-4ABF-AFA0-90284AA9D7A5}"/>
            </a:ext>
          </a:extLst>
        </xdr:cNvPr>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31" name="フローチャート: 判断 230">
          <a:extLst>
            <a:ext uri="{FF2B5EF4-FFF2-40B4-BE49-F238E27FC236}">
              <a16:creationId xmlns:a16="http://schemas.microsoft.com/office/drawing/2014/main" id="{3F210E1F-A5E5-4545-9EB1-3C6D4617254A}"/>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3739C81A-D216-40DD-9B19-92E820BB6BD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55F898DE-AE7C-4894-9229-5166B6DF707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A636919B-E51E-4E01-819F-215BB27CBF0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51FDFA56-728B-46F2-9C0F-90C7ECCB5BE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13DD1361-AD07-41D5-902A-77A77095D30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130810</xdr:rowOff>
    </xdr:from>
    <xdr:to>
      <xdr:col>55</xdr:col>
      <xdr:colOff>50800</xdr:colOff>
      <xdr:row>61</xdr:row>
      <xdr:rowOff>60960</xdr:rowOff>
    </xdr:to>
    <xdr:sp macro="" textlink="">
      <xdr:nvSpPr>
        <xdr:cNvPr id="237" name="楕円 236">
          <a:extLst>
            <a:ext uri="{FF2B5EF4-FFF2-40B4-BE49-F238E27FC236}">
              <a16:creationId xmlns:a16="http://schemas.microsoft.com/office/drawing/2014/main" id="{A2E3582D-B154-40F6-8EB2-4809CE4BC888}"/>
            </a:ext>
          </a:extLst>
        </xdr:cNvPr>
        <xdr:cNvSpPr/>
      </xdr:nvSpPr>
      <xdr:spPr>
        <a:xfrm>
          <a:off x="10426700" y="1041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153687</xdr:rowOff>
    </xdr:from>
    <xdr:ext cx="469744" cy="259045"/>
    <xdr:sp macro="" textlink="">
      <xdr:nvSpPr>
        <xdr:cNvPr id="238" name="【体育館・プール】&#10;一人当たり面積該当値テキスト">
          <a:extLst>
            <a:ext uri="{FF2B5EF4-FFF2-40B4-BE49-F238E27FC236}">
              <a16:creationId xmlns:a16="http://schemas.microsoft.com/office/drawing/2014/main" id="{E521A98D-BAE5-4B9B-A65A-A68F3B31749C}"/>
            </a:ext>
          </a:extLst>
        </xdr:cNvPr>
        <xdr:cNvSpPr txBox="1"/>
      </xdr:nvSpPr>
      <xdr:spPr>
        <a:xfrm>
          <a:off x="10515600" y="1026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139700</xdr:rowOff>
    </xdr:from>
    <xdr:to>
      <xdr:col>50</xdr:col>
      <xdr:colOff>165100</xdr:colOff>
      <xdr:row>61</xdr:row>
      <xdr:rowOff>69850</xdr:rowOff>
    </xdr:to>
    <xdr:sp macro="" textlink="">
      <xdr:nvSpPr>
        <xdr:cNvPr id="239" name="楕円 238">
          <a:extLst>
            <a:ext uri="{FF2B5EF4-FFF2-40B4-BE49-F238E27FC236}">
              <a16:creationId xmlns:a16="http://schemas.microsoft.com/office/drawing/2014/main" id="{DE2ED176-0430-4D63-B080-C7371BFF5A84}"/>
            </a:ext>
          </a:extLst>
        </xdr:cNvPr>
        <xdr:cNvSpPr/>
      </xdr:nvSpPr>
      <xdr:spPr>
        <a:xfrm>
          <a:off x="9588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10160</xdr:rowOff>
    </xdr:from>
    <xdr:to>
      <xdr:col>55</xdr:col>
      <xdr:colOff>0</xdr:colOff>
      <xdr:row>61</xdr:row>
      <xdr:rowOff>19050</xdr:rowOff>
    </xdr:to>
    <xdr:cxnSp macro="">
      <xdr:nvCxnSpPr>
        <xdr:cNvPr id="240" name="直線コネクタ 239">
          <a:extLst>
            <a:ext uri="{FF2B5EF4-FFF2-40B4-BE49-F238E27FC236}">
              <a16:creationId xmlns:a16="http://schemas.microsoft.com/office/drawing/2014/main" id="{F2141328-6DBE-4398-AD99-7385582D7556}"/>
            </a:ext>
          </a:extLst>
        </xdr:cNvPr>
        <xdr:cNvCxnSpPr/>
      </xdr:nvCxnSpPr>
      <xdr:spPr>
        <a:xfrm flipV="1">
          <a:off x="9639300" y="1046861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153670</xdr:rowOff>
    </xdr:from>
    <xdr:to>
      <xdr:col>46</xdr:col>
      <xdr:colOff>38100</xdr:colOff>
      <xdr:row>61</xdr:row>
      <xdr:rowOff>83820</xdr:rowOff>
    </xdr:to>
    <xdr:sp macro="" textlink="">
      <xdr:nvSpPr>
        <xdr:cNvPr id="241" name="楕円 240">
          <a:extLst>
            <a:ext uri="{FF2B5EF4-FFF2-40B4-BE49-F238E27FC236}">
              <a16:creationId xmlns:a16="http://schemas.microsoft.com/office/drawing/2014/main" id="{1631E3B7-C7E5-42B8-B90F-98AB6F29B170}"/>
            </a:ext>
          </a:extLst>
        </xdr:cNvPr>
        <xdr:cNvSpPr/>
      </xdr:nvSpPr>
      <xdr:spPr>
        <a:xfrm>
          <a:off x="8699500" y="1044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19050</xdr:rowOff>
    </xdr:from>
    <xdr:to>
      <xdr:col>50</xdr:col>
      <xdr:colOff>114300</xdr:colOff>
      <xdr:row>61</xdr:row>
      <xdr:rowOff>33020</xdr:rowOff>
    </xdr:to>
    <xdr:cxnSp macro="">
      <xdr:nvCxnSpPr>
        <xdr:cNvPr id="242" name="直線コネクタ 241">
          <a:extLst>
            <a:ext uri="{FF2B5EF4-FFF2-40B4-BE49-F238E27FC236}">
              <a16:creationId xmlns:a16="http://schemas.microsoft.com/office/drawing/2014/main" id="{862A1189-AFB0-4480-95C5-8C63352C5B87}"/>
            </a:ext>
          </a:extLst>
        </xdr:cNvPr>
        <xdr:cNvCxnSpPr/>
      </xdr:nvCxnSpPr>
      <xdr:spPr>
        <a:xfrm flipV="1">
          <a:off x="8750300" y="1047750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162560</xdr:rowOff>
    </xdr:from>
    <xdr:to>
      <xdr:col>41</xdr:col>
      <xdr:colOff>101600</xdr:colOff>
      <xdr:row>61</xdr:row>
      <xdr:rowOff>92710</xdr:rowOff>
    </xdr:to>
    <xdr:sp macro="" textlink="">
      <xdr:nvSpPr>
        <xdr:cNvPr id="243" name="楕円 242">
          <a:extLst>
            <a:ext uri="{FF2B5EF4-FFF2-40B4-BE49-F238E27FC236}">
              <a16:creationId xmlns:a16="http://schemas.microsoft.com/office/drawing/2014/main" id="{E9964E9C-77BA-4122-8E63-A69A59F4C34B}"/>
            </a:ext>
          </a:extLst>
        </xdr:cNvPr>
        <xdr:cNvSpPr/>
      </xdr:nvSpPr>
      <xdr:spPr>
        <a:xfrm>
          <a:off x="7810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33020</xdr:rowOff>
    </xdr:from>
    <xdr:to>
      <xdr:col>45</xdr:col>
      <xdr:colOff>177800</xdr:colOff>
      <xdr:row>61</xdr:row>
      <xdr:rowOff>41910</xdr:rowOff>
    </xdr:to>
    <xdr:cxnSp macro="">
      <xdr:nvCxnSpPr>
        <xdr:cNvPr id="244" name="直線コネクタ 243">
          <a:extLst>
            <a:ext uri="{FF2B5EF4-FFF2-40B4-BE49-F238E27FC236}">
              <a16:creationId xmlns:a16="http://schemas.microsoft.com/office/drawing/2014/main" id="{6007F6AA-ECD3-4448-A4FA-296B776C692E}"/>
            </a:ext>
          </a:extLst>
        </xdr:cNvPr>
        <xdr:cNvCxnSpPr/>
      </xdr:nvCxnSpPr>
      <xdr:spPr>
        <a:xfrm flipV="1">
          <a:off x="7861300" y="1049147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137177</xdr:rowOff>
    </xdr:from>
    <xdr:ext cx="469744" cy="259045"/>
    <xdr:sp macro="" textlink="">
      <xdr:nvSpPr>
        <xdr:cNvPr id="245" name="n_1aveValue【体育館・プール】&#10;一人当たり面積">
          <a:extLst>
            <a:ext uri="{FF2B5EF4-FFF2-40B4-BE49-F238E27FC236}">
              <a16:creationId xmlns:a16="http://schemas.microsoft.com/office/drawing/2014/main" id="{C9229EB7-D748-466A-9A98-D85B4620A14C}"/>
            </a:ext>
          </a:extLst>
        </xdr:cNvPr>
        <xdr:cNvSpPr txBox="1"/>
      </xdr:nvSpPr>
      <xdr:spPr>
        <a:xfrm>
          <a:off x="9391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154957</xdr:rowOff>
    </xdr:from>
    <xdr:ext cx="469744" cy="259045"/>
    <xdr:sp macro="" textlink="">
      <xdr:nvSpPr>
        <xdr:cNvPr id="246" name="n_2aveValue【体育館・プール】&#10;一人当たり面積">
          <a:extLst>
            <a:ext uri="{FF2B5EF4-FFF2-40B4-BE49-F238E27FC236}">
              <a16:creationId xmlns:a16="http://schemas.microsoft.com/office/drawing/2014/main" id="{5AF2DE69-7E42-4FB1-9F20-BF3AE048544D}"/>
            </a:ext>
          </a:extLst>
        </xdr:cNvPr>
        <xdr:cNvSpPr txBox="1"/>
      </xdr:nvSpPr>
      <xdr:spPr>
        <a:xfrm>
          <a:off x="8515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165117</xdr:rowOff>
    </xdr:from>
    <xdr:ext cx="469744" cy="259045"/>
    <xdr:sp macro="" textlink="">
      <xdr:nvSpPr>
        <xdr:cNvPr id="247" name="n_3aveValue【体育館・プール】&#10;一人当たり面積">
          <a:extLst>
            <a:ext uri="{FF2B5EF4-FFF2-40B4-BE49-F238E27FC236}">
              <a16:creationId xmlns:a16="http://schemas.microsoft.com/office/drawing/2014/main" id="{B982D6EA-8A2D-4237-9890-D4EB46DD7612}"/>
            </a:ext>
          </a:extLst>
        </xdr:cNvPr>
        <xdr:cNvSpPr txBox="1"/>
      </xdr:nvSpPr>
      <xdr:spPr>
        <a:xfrm>
          <a:off x="7626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72407</xdr:rowOff>
    </xdr:from>
    <xdr:ext cx="469744" cy="259045"/>
    <xdr:sp macro="" textlink="">
      <xdr:nvSpPr>
        <xdr:cNvPr id="248" name="n_4aveValue【体育館・プール】&#10;一人当たり面積">
          <a:extLst>
            <a:ext uri="{FF2B5EF4-FFF2-40B4-BE49-F238E27FC236}">
              <a16:creationId xmlns:a16="http://schemas.microsoft.com/office/drawing/2014/main" id="{B7002CEE-CA54-47AE-8851-7FFB844C27C5}"/>
            </a:ext>
          </a:extLst>
        </xdr:cNvPr>
        <xdr:cNvSpPr txBox="1"/>
      </xdr:nvSpPr>
      <xdr:spPr>
        <a:xfrm>
          <a:off x="6737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86377</xdr:rowOff>
    </xdr:from>
    <xdr:ext cx="469744" cy="259045"/>
    <xdr:sp macro="" textlink="">
      <xdr:nvSpPr>
        <xdr:cNvPr id="249" name="n_1mainValue【体育館・プール】&#10;一人当たり面積">
          <a:extLst>
            <a:ext uri="{FF2B5EF4-FFF2-40B4-BE49-F238E27FC236}">
              <a16:creationId xmlns:a16="http://schemas.microsoft.com/office/drawing/2014/main" id="{EF9C7EA6-09DC-4756-8206-0AE484D85023}"/>
            </a:ext>
          </a:extLst>
        </xdr:cNvPr>
        <xdr:cNvSpPr txBox="1"/>
      </xdr:nvSpPr>
      <xdr:spPr>
        <a:xfrm>
          <a:off x="93917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100347</xdr:rowOff>
    </xdr:from>
    <xdr:ext cx="469744" cy="259045"/>
    <xdr:sp macro="" textlink="">
      <xdr:nvSpPr>
        <xdr:cNvPr id="250" name="n_2mainValue【体育館・プール】&#10;一人当たり面積">
          <a:extLst>
            <a:ext uri="{FF2B5EF4-FFF2-40B4-BE49-F238E27FC236}">
              <a16:creationId xmlns:a16="http://schemas.microsoft.com/office/drawing/2014/main" id="{5053E832-451F-47EA-88B0-D76DCC1DC7AA}"/>
            </a:ext>
          </a:extLst>
        </xdr:cNvPr>
        <xdr:cNvSpPr txBox="1"/>
      </xdr:nvSpPr>
      <xdr:spPr>
        <a:xfrm>
          <a:off x="8515427" y="1021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109237</xdr:rowOff>
    </xdr:from>
    <xdr:ext cx="469744" cy="259045"/>
    <xdr:sp macro="" textlink="">
      <xdr:nvSpPr>
        <xdr:cNvPr id="251" name="n_3mainValue【体育館・プール】&#10;一人当たり面積">
          <a:extLst>
            <a:ext uri="{FF2B5EF4-FFF2-40B4-BE49-F238E27FC236}">
              <a16:creationId xmlns:a16="http://schemas.microsoft.com/office/drawing/2014/main" id="{3A637EEF-661A-4E2C-AADA-C8D64EDF1822}"/>
            </a:ext>
          </a:extLst>
        </xdr:cNvPr>
        <xdr:cNvSpPr txBox="1"/>
      </xdr:nvSpPr>
      <xdr:spPr>
        <a:xfrm>
          <a:off x="7626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a:extLst>
            <a:ext uri="{FF2B5EF4-FFF2-40B4-BE49-F238E27FC236}">
              <a16:creationId xmlns:a16="http://schemas.microsoft.com/office/drawing/2014/main" id="{0467E398-454F-4761-B6B8-9D2024DB40E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a:extLst>
            <a:ext uri="{FF2B5EF4-FFF2-40B4-BE49-F238E27FC236}">
              <a16:creationId xmlns:a16="http://schemas.microsoft.com/office/drawing/2014/main" id="{C08530D1-CAF7-45C8-BCCB-BBC20F22A4B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a:extLst>
            <a:ext uri="{FF2B5EF4-FFF2-40B4-BE49-F238E27FC236}">
              <a16:creationId xmlns:a16="http://schemas.microsoft.com/office/drawing/2014/main" id="{B837FF1B-719E-424E-8832-35D11DB183E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a:extLst>
            <a:ext uri="{FF2B5EF4-FFF2-40B4-BE49-F238E27FC236}">
              <a16:creationId xmlns:a16="http://schemas.microsoft.com/office/drawing/2014/main" id="{1C0CB783-1E49-4E48-BEA2-0014EADA4B9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a:extLst>
            <a:ext uri="{FF2B5EF4-FFF2-40B4-BE49-F238E27FC236}">
              <a16:creationId xmlns:a16="http://schemas.microsoft.com/office/drawing/2014/main" id="{A4C507E2-7231-4F2F-A424-67835E15CA0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a:extLst>
            <a:ext uri="{FF2B5EF4-FFF2-40B4-BE49-F238E27FC236}">
              <a16:creationId xmlns:a16="http://schemas.microsoft.com/office/drawing/2014/main" id="{B4CAF26A-4EE8-4721-93FC-62C7F53FE15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a:extLst>
            <a:ext uri="{FF2B5EF4-FFF2-40B4-BE49-F238E27FC236}">
              <a16:creationId xmlns:a16="http://schemas.microsoft.com/office/drawing/2014/main" id="{E5697EF8-9F51-46D5-A416-4FF4B2DAFF2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a:extLst>
            <a:ext uri="{FF2B5EF4-FFF2-40B4-BE49-F238E27FC236}">
              <a16:creationId xmlns:a16="http://schemas.microsoft.com/office/drawing/2014/main" id="{2ADFFE4B-7937-480B-A057-CFE09B09D04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a:extLst>
            <a:ext uri="{FF2B5EF4-FFF2-40B4-BE49-F238E27FC236}">
              <a16:creationId xmlns:a16="http://schemas.microsoft.com/office/drawing/2014/main" id="{7CA3024E-CF5D-4EE4-8D4E-505BAE5F1A5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a:extLst>
            <a:ext uri="{FF2B5EF4-FFF2-40B4-BE49-F238E27FC236}">
              <a16:creationId xmlns:a16="http://schemas.microsoft.com/office/drawing/2014/main" id="{19080786-10DE-45A1-9BC0-0F1878D6FA0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EA00FD66-1729-4117-813E-75CFFFA33DF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a:extLst>
            <a:ext uri="{FF2B5EF4-FFF2-40B4-BE49-F238E27FC236}">
              <a16:creationId xmlns:a16="http://schemas.microsoft.com/office/drawing/2014/main" id="{3C740C71-3A07-429C-84B6-1D369842F01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a:extLst>
            <a:ext uri="{FF2B5EF4-FFF2-40B4-BE49-F238E27FC236}">
              <a16:creationId xmlns:a16="http://schemas.microsoft.com/office/drawing/2014/main" id="{EC712BAE-A24A-4702-A75B-50D7A5799FF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a:extLst>
            <a:ext uri="{FF2B5EF4-FFF2-40B4-BE49-F238E27FC236}">
              <a16:creationId xmlns:a16="http://schemas.microsoft.com/office/drawing/2014/main" id="{7DF0BC13-03EA-44DA-80EA-7C274563C0F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a:extLst>
            <a:ext uri="{FF2B5EF4-FFF2-40B4-BE49-F238E27FC236}">
              <a16:creationId xmlns:a16="http://schemas.microsoft.com/office/drawing/2014/main" id="{BAF2001E-79B8-4F14-82B3-6759A41399E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a:extLst>
            <a:ext uri="{FF2B5EF4-FFF2-40B4-BE49-F238E27FC236}">
              <a16:creationId xmlns:a16="http://schemas.microsoft.com/office/drawing/2014/main" id="{564580F7-2A70-497D-9E94-B411E682C0C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a:extLst>
            <a:ext uri="{FF2B5EF4-FFF2-40B4-BE49-F238E27FC236}">
              <a16:creationId xmlns:a16="http://schemas.microsoft.com/office/drawing/2014/main" id="{02B05185-899B-4A4C-AF8B-1E101415226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a:extLst>
            <a:ext uri="{FF2B5EF4-FFF2-40B4-BE49-F238E27FC236}">
              <a16:creationId xmlns:a16="http://schemas.microsoft.com/office/drawing/2014/main" id="{75550767-1CF9-4E1C-A8DF-5978469C4C7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a:extLst>
            <a:ext uri="{FF2B5EF4-FFF2-40B4-BE49-F238E27FC236}">
              <a16:creationId xmlns:a16="http://schemas.microsoft.com/office/drawing/2014/main" id="{222E23F4-009B-45FF-A6A9-C65F955E758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a:extLst>
            <a:ext uri="{FF2B5EF4-FFF2-40B4-BE49-F238E27FC236}">
              <a16:creationId xmlns:a16="http://schemas.microsoft.com/office/drawing/2014/main" id="{242EE972-4723-49AB-9A9F-8F244D7B73F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a:extLst>
            <a:ext uri="{FF2B5EF4-FFF2-40B4-BE49-F238E27FC236}">
              <a16:creationId xmlns:a16="http://schemas.microsoft.com/office/drawing/2014/main" id="{71AA8533-80A7-4E76-9EA6-7D16C15751D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a:extLst>
            <a:ext uri="{FF2B5EF4-FFF2-40B4-BE49-F238E27FC236}">
              <a16:creationId xmlns:a16="http://schemas.microsoft.com/office/drawing/2014/main" id="{16CD1EB9-E9DA-410C-9F38-5CEFF9859B5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a:extLst>
            <a:ext uri="{FF2B5EF4-FFF2-40B4-BE49-F238E27FC236}">
              <a16:creationId xmlns:a16="http://schemas.microsoft.com/office/drawing/2014/main" id="{D9A4B958-440C-46CC-93E1-E7D787DB4D1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a:extLst>
            <a:ext uri="{FF2B5EF4-FFF2-40B4-BE49-F238E27FC236}">
              <a16:creationId xmlns:a16="http://schemas.microsoft.com/office/drawing/2014/main" id="{2C4E09B5-7F7B-4F10-8CAD-E2A06A77ED9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a:extLst>
            <a:ext uri="{FF2B5EF4-FFF2-40B4-BE49-F238E27FC236}">
              <a16:creationId xmlns:a16="http://schemas.microsoft.com/office/drawing/2014/main" id="{118CE1CA-6DE5-4008-936D-DA1F09AFE97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77" name="直線コネクタ 276">
          <a:extLst>
            <a:ext uri="{FF2B5EF4-FFF2-40B4-BE49-F238E27FC236}">
              <a16:creationId xmlns:a16="http://schemas.microsoft.com/office/drawing/2014/main" id="{F1C9C5F8-94D8-4208-837D-43517E8846B8}"/>
            </a:ext>
          </a:extLst>
        </xdr:cNvPr>
        <xdr:cNvCxnSpPr/>
      </xdr:nvCxnSpPr>
      <xdr:spPr>
        <a:xfrm flipV="1">
          <a:off x="46348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78" name="【福祉施設】&#10;有形固定資産減価償却率最小値テキスト">
          <a:extLst>
            <a:ext uri="{FF2B5EF4-FFF2-40B4-BE49-F238E27FC236}">
              <a16:creationId xmlns:a16="http://schemas.microsoft.com/office/drawing/2014/main" id="{C7E95390-EE4D-46E1-8279-E9310B769D61}"/>
            </a:ext>
          </a:extLst>
        </xdr:cNvPr>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79" name="直線コネクタ 278">
          <a:extLst>
            <a:ext uri="{FF2B5EF4-FFF2-40B4-BE49-F238E27FC236}">
              <a16:creationId xmlns:a16="http://schemas.microsoft.com/office/drawing/2014/main" id="{0AB3ED42-4C92-4645-BD4F-F7BDD73EC74B}"/>
            </a:ext>
          </a:extLst>
        </xdr:cNvPr>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80" name="【福祉施設】&#10;有形固定資産減価償却率最大値テキスト">
          <a:extLst>
            <a:ext uri="{FF2B5EF4-FFF2-40B4-BE49-F238E27FC236}">
              <a16:creationId xmlns:a16="http://schemas.microsoft.com/office/drawing/2014/main" id="{86535E04-92E9-4D8C-BC47-F907D20BD5AF}"/>
            </a:ext>
          </a:extLst>
        </xdr:cNvPr>
        <xdr:cNvSpPr txBox="1"/>
      </xdr:nvSpPr>
      <xdr:spPr>
        <a:xfrm>
          <a:off x="46736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81" name="直線コネクタ 280">
          <a:extLst>
            <a:ext uri="{FF2B5EF4-FFF2-40B4-BE49-F238E27FC236}">
              <a16:creationId xmlns:a16="http://schemas.microsoft.com/office/drawing/2014/main" id="{B34E738F-F9D9-4382-99D8-EC9692B95287}"/>
            </a:ext>
          </a:extLst>
        </xdr:cNvPr>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73858</xdr:rowOff>
    </xdr:from>
    <xdr:ext cx="405111" cy="259045"/>
    <xdr:sp macro="" textlink="">
      <xdr:nvSpPr>
        <xdr:cNvPr id="282" name="【福祉施設】&#10;有形固定資産減価償却率平均値テキスト">
          <a:extLst>
            <a:ext uri="{FF2B5EF4-FFF2-40B4-BE49-F238E27FC236}">
              <a16:creationId xmlns:a16="http://schemas.microsoft.com/office/drawing/2014/main" id="{52C44804-91B4-4319-B0DB-517D31E93399}"/>
            </a:ext>
          </a:extLst>
        </xdr:cNvPr>
        <xdr:cNvSpPr txBox="1"/>
      </xdr:nvSpPr>
      <xdr:spPr>
        <a:xfrm>
          <a:off x="4673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83" name="フローチャート: 判断 282">
          <a:extLst>
            <a:ext uri="{FF2B5EF4-FFF2-40B4-BE49-F238E27FC236}">
              <a16:creationId xmlns:a16="http://schemas.microsoft.com/office/drawing/2014/main" id="{290AE4E0-C6BF-4981-9C20-CFFF31660764}"/>
            </a:ext>
          </a:extLst>
        </xdr:cNvPr>
        <xdr:cNvSpPr/>
      </xdr:nvSpPr>
      <xdr:spPr>
        <a:xfrm>
          <a:off x="4584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84" name="フローチャート: 判断 283">
          <a:extLst>
            <a:ext uri="{FF2B5EF4-FFF2-40B4-BE49-F238E27FC236}">
              <a16:creationId xmlns:a16="http://schemas.microsoft.com/office/drawing/2014/main" id="{86804796-6641-441D-8967-0219B8759AA1}"/>
            </a:ext>
          </a:extLst>
        </xdr:cNvPr>
        <xdr:cNvSpPr/>
      </xdr:nvSpPr>
      <xdr:spPr>
        <a:xfrm>
          <a:off x="3746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85" name="フローチャート: 判断 284">
          <a:extLst>
            <a:ext uri="{FF2B5EF4-FFF2-40B4-BE49-F238E27FC236}">
              <a16:creationId xmlns:a16="http://schemas.microsoft.com/office/drawing/2014/main" id="{32AFE7F8-7867-454A-BD1E-FD5C0159E331}"/>
            </a:ext>
          </a:extLst>
        </xdr:cNvPr>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86" name="フローチャート: 判断 285">
          <a:extLst>
            <a:ext uri="{FF2B5EF4-FFF2-40B4-BE49-F238E27FC236}">
              <a16:creationId xmlns:a16="http://schemas.microsoft.com/office/drawing/2014/main" id="{D0BF05BF-BDC4-4145-9385-D9EAB80C67CA}"/>
            </a:ext>
          </a:extLst>
        </xdr:cNvPr>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87" name="フローチャート: 判断 286">
          <a:extLst>
            <a:ext uri="{FF2B5EF4-FFF2-40B4-BE49-F238E27FC236}">
              <a16:creationId xmlns:a16="http://schemas.microsoft.com/office/drawing/2014/main" id="{0993FAE2-9208-4FBE-A522-906BBDD7AE1D}"/>
            </a:ext>
          </a:extLst>
        </xdr:cNvPr>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B51EF7A5-9445-4CAB-9026-5AB8709960B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C03D88C2-DFB4-4656-ABFA-F76E2201869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BCF68476-EBF0-431D-83F9-B6972FCEFD2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A89F33C8-57EF-4013-ADBB-ED55383B9F0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1B15CD9A-685B-47E5-8F53-8C4F94A9189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165281</xdr:rowOff>
    </xdr:from>
    <xdr:to>
      <xdr:col>24</xdr:col>
      <xdr:colOff>114300</xdr:colOff>
      <xdr:row>84</xdr:row>
      <xdr:rowOff>95431</xdr:rowOff>
    </xdr:to>
    <xdr:sp macro="" textlink="">
      <xdr:nvSpPr>
        <xdr:cNvPr id="293" name="楕円 292">
          <a:extLst>
            <a:ext uri="{FF2B5EF4-FFF2-40B4-BE49-F238E27FC236}">
              <a16:creationId xmlns:a16="http://schemas.microsoft.com/office/drawing/2014/main" id="{23358EB6-C057-4453-B89A-602F6F917284}"/>
            </a:ext>
          </a:extLst>
        </xdr:cNvPr>
        <xdr:cNvSpPr/>
      </xdr:nvSpPr>
      <xdr:spPr>
        <a:xfrm>
          <a:off x="45847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143708</xdr:rowOff>
    </xdr:from>
    <xdr:ext cx="405111" cy="259045"/>
    <xdr:sp macro="" textlink="">
      <xdr:nvSpPr>
        <xdr:cNvPr id="294" name="【福祉施設】&#10;有形固定資産減価償却率該当値テキスト">
          <a:extLst>
            <a:ext uri="{FF2B5EF4-FFF2-40B4-BE49-F238E27FC236}">
              <a16:creationId xmlns:a16="http://schemas.microsoft.com/office/drawing/2014/main" id="{74210C70-034D-4E63-B0A4-10A91FED3C38}"/>
            </a:ext>
          </a:extLst>
        </xdr:cNvPr>
        <xdr:cNvSpPr txBox="1"/>
      </xdr:nvSpPr>
      <xdr:spPr>
        <a:xfrm>
          <a:off x="4673600"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127726</xdr:rowOff>
    </xdr:from>
    <xdr:to>
      <xdr:col>20</xdr:col>
      <xdr:colOff>38100</xdr:colOff>
      <xdr:row>84</xdr:row>
      <xdr:rowOff>57876</xdr:rowOff>
    </xdr:to>
    <xdr:sp macro="" textlink="">
      <xdr:nvSpPr>
        <xdr:cNvPr id="295" name="楕円 294">
          <a:extLst>
            <a:ext uri="{FF2B5EF4-FFF2-40B4-BE49-F238E27FC236}">
              <a16:creationId xmlns:a16="http://schemas.microsoft.com/office/drawing/2014/main" id="{85CFFA3E-CCBA-4DB7-A2A3-E0ECA25DB077}"/>
            </a:ext>
          </a:extLst>
        </xdr:cNvPr>
        <xdr:cNvSpPr/>
      </xdr:nvSpPr>
      <xdr:spPr>
        <a:xfrm>
          <a:off x="3746500" y="143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7076</xdr:rowOff>
    </xdr:from>
    <xdr:to>
      <xdr:col>24</xdr:col>
      <xdr:colOff>63500</xdr:colOff>
      <xdr:row>84</xdr:row>
      <xdr:rowOff>44631</xdr:rowOff>
    </xdr:to>
    <xdr:cxnSp macro="">
      <xdr:nvCxnSpPr>
        <xdr:cNvPr id="296" name="直線コネクタ 295">
          <a:extLst>
            <a:ext uri="{FF2B5EF4-FFF2-40B4-BE49-F238E27FC236}">
              <a16:creationId xmlns:a16="http://schemas.microsoft.com/office/drawing/2014/main" id="{1018C0FA-521D-4277-B46F-3CCA277D4664}"/>
            </a:ext>
          </a:extLst>
        </xdr:cNvPr>
        <xdr:cNvCxnSpPr/>
      </xdr:nvCxnSpPr>
      <xdr:spPr>
        <a:xfrm>
          <a:off x="3797300" y="1440887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88537</xdr:rowOff>
    </xdr:from>
    <xdr:to>
      <xdr:col>15</xdr:col>
      <xdr:colOff>101600</xdr:colOff>
      <xdr:row>84</xdr:row>
      <xdr:rowOff>18687</xdr:rowOff>
    </xdr:to>
    <xdr:sp macro="" textlink="">
      <xdr:nvSpPr>
        <xdr:cNvPr id="297" name="楕円 296">
          <a:extLst>
            <a:ext uri="{FF2B5EF4-FFF2-40B4-BE49-F238E27FC236}">
              <a16:creationId xmlns:a16="http://schemas.microsoft.com/office/drawing/2014/main" id="{3E6E9631-ED81-441E-9D9F-DD45FBCC7835}"/>
            </a:ext>
          </a:extLst>
        </xdr:cNvPr>
        <xdr:cNvSpPr/>
      </xdr:nvSpPr>
      <xdr:spPr>
        <a:xfrm>
          <a:off x="28575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139337</xdr:rowOff>
    </xdr:from>
    <xdr:to>
      <xdr:col>19</xdr:col>
      <xdr:colOff>177800</xdr:colOff>
      <xdr:row>84</xdr:row>
      <xdr:rowOff>7076</xdr:rowOff>
    </xdr:to>
    <xdr:cxnSp macro="">
      <xdr:nvCxnSpPr>
        <xdr:cNvPr id="298" name="直線コネクタ 297">
          <a:extLst>
            <a:ext uri="{FF2B5EF4-FFF2-40B4-BE49-F238E27FC236}">
              <a16:creationId xmlns:a16="http://schemas.microsoft.com/office/drawing/2014/main" id="{FBCEB1C5-A630-46D6-AD19-F0B4B739C12F}"/>
            </a:ext>
          </a:extLst>
        </xdr:cNvPr>
        <xdr:cNvCxnSpPr/>
      </xdr:nvCxnSpPr>
      <xdr:spPr>
        <a:xfrm>
          <a:off x="2908300" y="1436968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168548</xdr:rowOff>
    </xdr:from>
    <xdr:to>
      <xdr:col>10</xdr:col>
      <xdr:colOff>165100</xdr:colOff>
      <xdr:row>83</xdr:row>
      <xdr:rowOff>98698</xdr:rowOff>
    </xdr:to>
    <xdr:sp macro="" textlink="">
      <xdr:nvSpPr>
        <xdr:cNvPr id="299" name="楕円 298">
          <a:extLst>
            <a:ext uri="{FF2B5EF4-FFF2-40B4-BE49-F238E27FC236}">
              <a16:creationId xmlns:a16="http://schemas.microsoft.com/office/drawing/2014/main" id="{1B6D37C1-BCF5-4FB3-AF6B-DE9CBF76F1AE}"/>
            </a:ext>
          </a:extLst>
        </xdr:cNvPr>
        <xdr:cNvSpPr/>
      </xdr:nvSpPr>
      <xdr:spPr>
        <a:xfrm>
          <a:off x="1968500" y="142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47898</xdr:rowOff>
    </xdr:from>
    <xdr:to>
      <xdr:col>15</xdr:col>
      <xdr:colOff>50800</xdr:colOff>
      <xdr:row>83</xdr:row>
      <xdr:rowOff>139337</xdr:rowOff>
    </xdr:to>
    <xdr:cxnSp macro="">
      <xdr:nvCxnSpPr>
        <xdr:cNvPr id="300" name="直線コネクタ 299">
          <a:extLst>
            <a:ext uri="{FF2B5EF4-FFF2-40B4-BE49-F238E27FC236}">
              <a16:creationId xmlns:a16="http://schemas.microsoft.com/office/drawing/2014/main" id="{6D7560EB-235F-4B1A-BBC5-1BBBC53C3AE2}"/>
            </a:ext>
          </a:extLst>
        </xdr:cNvPr>
        <xdr:cNvCxnSpPr/>
      </xdr:nvCxnSpPr>
      <xdr:spPr>
        <a:xfrm>
          <a:off x="2019300" y="1427824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157678</xdr:rowOff>
    </xdr:from>
    <xdr:ext cx="405111" cy="259045"/>
    <xdr:sp macro="" textlink="">
      <xdr:nvSpPr>
        <xdr:cNvPr id="301" name="n_1aveValue【福祉施設】&#10;有形固定資産減価償却率">
          <a:extLst>
            <a:ext uri="{FF2B5EF4-FFF2-40B4-BE49-F238E27FC236}">
              <a16:creationId xmlns:a16="http://schemas.microsoft.com/office/drawing/2014/main" id="{872AB186-CB11-4D95-9F2A-BE95AC6D33BF}"/>
            </a:ext>
          </a:extLst>
        </xdr:cNvPr>
        <xdr:cNvSpPr txBox="1"/>
      </xdr:nvSpPr>
      <xdr:spPr>
        <a:xfrm>
          <a:off x="35820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02" name="n_2aveValue【福祉施設】&#10;有形固定資産減価償却率">
          <a:extLst>
            <a:ext uri="{FF2B5EF4-FFF2-40B4-BE49-F238E27FC236}">
              <a16:creationId xmlns:a16="http://schemas.microsoft.com/office/drawing/2014/main" id="{5B08FF75-16F8-454E-915D-D12C96B5B826}"/>
            </a:ext>
          </a:extLst>
        </xdr:cNvPr>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303" name="n_3aveValue【福祉施設】&#10;有形固定資産減価償却率">
          <a:extLst>
            <a:ext uri="{FF2B5EF4-FFF2-40B4-BE49-F238E27FC236}">
              <a16:creationId xmlns:a16="http://schemas.microsoft.com/office/drawing/2014/main" id="{7913A5E1-D91C-473E-A6CD-E3B17527E5AA}"/>
            </a:ext>
          </a:extLst>
        </xdr:cNvPr>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304" name="n_4aveValue【福祉施設】&#10;有形固定資産減価償却率">
          <a:extLst>
            <a:ext uri="{FF2B5EF4-FFF2-40B4-BE49-F238E27FC236}">
              <a16:creationId xmlns:a16="http://schemas.microsoft.com/office/drawing/2014/main" id="{B89D0911-F290-4888-B3BC-C681EBEE5E75}"/>
            </a:ext>
          </a:extLst>
        </xdr:cNvPr>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49003</xdr:rowOff>
    </xdr:from>
    <xdr:ext cx="405111" cy="259045"/>
    <xdr:sp macro="" textlink="">
      <xdr:nvSpPr>
        <xdr:cNvPr id="305" name="n_1mainValue【福祉施設】&#10;有形固定資産減価償却率">
          <a:extLst>
            <a:ext uri="{FF2B5EF4-FFF2-40B4-BE49-F238E27FC236}">
              <a16:creationId xmlns:a16="http://schemas.microsoft.com/office/drawing/2014/main" id="{84C27C96-8A84-48B6-958E-34C1ADAC35EE}"/>
            </a:ext>
          </a:extLst>
        </xdr:cNvPr>
        <xdr:cNvSpPr txBox="1"/>
      </xdr:nvSpPr>
      <xdr:spPr>
        <a:xfrm>
          <a:off x="3582044" y="1445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9814</xdr:rowOff>
    </xdr:from>
    <xdr:ext cx="405111" cy="259045"/>
    <xdr:sp macro="" textlink="">
      <xdr:nvSpPr>
        <xdr:cNvPr id="306" name="n_2mainValue【福祉施設】&#10;有形固定資産減価償却率">
          <a:extLst>
            <a:ext uri="{FF2B5EF4-FFF2-40B4-BE49-F238E27FC236}">
              <a16:creationId xmlns:a16="http://schemas.microsoft.com/office/drawing/2014/main" id="{ABA8B1CC-D11A-4D77-895B-160187003D0A}"/>
            </a:ext>
          </a:extLst>
        </xdr:cNvPr>
        <xdr:cNvSpPr txBox="1"/>
      </xdr:nvSpPr>
      <xdr:spPr>
        <a:xfrm>
          <a:off x="2705744"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89825</xdr:rowOff>
    </xdr:from>
    <xdr:ext cx="405111" cy="259045"/>
    <xdr:sp macro="" textlink="">
      <xdr:nvSpPr>
        <xdr:cNvPr id="307" name="n_3mainValue【福祉施設】&#10;有形固定資産減価償却率">
          <a:extLst>
            <a:ext uri="{FF2B5EF4-FFF2-40B4-BE49-F238E27FC236}">
              <a16:creationId xmlns:a16="http://schemas.microsoft.com/office/drawing/2014/main" id="{0E0A9B17-D07F-4876-98D6-49CDA0074B1D}"/>
            </a:ext>
          </a:extLst>
        </xdr:cNvPr>
        <xdr:cNvSpPr txBox="1"/>
      </xdr:nvSpPr>
      <xdr:spPr>
        <a:xfrm>
          <a:off x="1816744"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78BAB850-42E2-4F8D-B122-73A1B58A24A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352C7EEB-A2B7-4CC6-BC7C-1D49B54AEA3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18297F42-251C-4365-9EA6-456677B582C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B1106257-5314-4665-B0FA-E9AD48ABCF1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FA6F6054-8227-4B52-A9D4-3292115FE18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9A4BB2D8-D73B-43AD-8949-6650F4E8B46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752C0B14-D099-4053-AE66-F1D80E5F99A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3876DA9C-EF1B-4A1A-98FD-366A26C8684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8508530A-4C68-42A0-BB89-87D53683A0D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27A2572F-8442-42ED-A24B-4BEA8A46983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144449DE-59A1-4B84-8106-8A6D1F15524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75AEB9E1-D9AE-4379-B3A1-116041FD4A8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6A49AA6E-4937-4B56-9288-1142CBF3099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a:extLst>
            <a:ext uri="{FF2B5EF4-FFF2-40B4-BE49-F238E27FC236}">
              <a16:creationId xmlns:a16="http://schemas.microsoft.com/office/drawing/2014/main" id="{3ADF7B72-DFA8-49A2-94D4-00179465B18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074B2E34-8594-48B2-B65E-FCFEF94BCD1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a:extLst>
            <a:ext uri="{FF2B5EF4-FFF2-40B4-BE49-F238E27FC236}">
              <a16:creationId xmlns:a16="http://schemas.microsoft.com/office/drawing/2014/main" id="{797D14EA-2E0C-46AC-BA50-24B870E2E37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ABBFF610-20BA-432C-A91F-12A7B1F43C3E}"/>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a:extLst>
            <a:ext uri="{FF2B5EF4-FFF2-40B4-BE49-F238E27FC236}">
              <a16:creationId xmlns:a16="http://schemas.microsoft.com/office/drawing/2014/main" id="{35A7FA6B-CF41-46BB-8E94-D20311ECDC9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B1F3AF28-FBBB-4470-8572-EFCA2ED647C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a:extLst>
            <a:ext uri="{FF2B5EF4-FFF2-40B4-BE49-F238E27FC236}">
              <a16:creationId xmlns:a16="http://schemas.microsoft.com/office/drawing/2014/main" id="{15AF310B-3D68-4BB6-AC7C-3770406DE92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B228990A-EE3D-493A-988A-DDE11500E2B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F4ACAAC5-937F-47A0-97BC-D85ECFBE8BA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a:extLst>
            <a:ext uri="{FF2B5EF4-FFF2-40B4-BE49-F238E27FC236}">
              <a16:creationId xmlns:a16="http://schemas.microsoft.com/office/drawing/2014/main" id="{62A7199F-EE22-4F88-81C4-A888DE18F8F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31" name="直線コネクタ 330">
          <a:extLst>
            <a:ext uri="{FF2B5EF4-FFF2-40B4-BE49-F238E27FC236}">
              <a16:creationId xmlns:a16="http://schemas.microsoft.com/office/drawing/2014/main" id="{CB98BE59-2E80-462E-9DF0-F7938B4546AB}"/>
            </a:ext>
          </a:extLst>
        </xdr:cNvPr>
        <xdr:cNvCxnSpPr/>
      </xdr:nvCxnSpPr>
      <xdr:spPr>
        <a:xfrm flipV="1">
          <a:off x="10476865"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32" name="【福祉施設】&#10;一人当たり面積最小値テキスト">
          <a:extLst>
            <a:ext uri="{FF2B5EF4-FFF2-40B4-BE49-F238E27FC236}">
              <a16:creationId xmlns:a16="http://schemas.microsoft.com/office/drawing/2014/main" id="{FA42CDBE-264F-479E-9B15-991B8EB80637}"/>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33" name="直線コネクタ 332">
          <a:extLst>
            <a:ext uri="{FF2B5EF4-FFF2-40B4-BE49-F238E27FC236}">
              <a16:creationId xmlns:a16="http://schemas.microsoft.com/office/drawing/2014/main" id="{F0C21C50-E528-4832-B609-7BEB5A3359B1}"/>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34" name="【福祉施設】&#10;一人当たり面積最大値テキスト">
          <a:extLst>
            <a:ext uri="{FF2B5EF4-FFF2-40B4-BE49-F238E27FC236}">
              <a16:creationId xmlns:a16="http://schemas.microsoft.com/office/drawing/2014/main" id="{EB52D534-1419-4504-8A00-AF9ABBAA83FB}"/>
            </a:ext>
          </a:extLst>
        </xdr:cNvPr>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35" name="直線コネクタ 334">
          <a:extLst>
            <a:ext uri="{FF2B5EF4-FFF2-40B4-BE49-F238E27FC236}">
              <a16:creationId xmlns:a16="http://schemas.microsoft.com/office/drawing/2014/main" id="{EE764C64-5EBE-41D4-8BBD-F46101C29674}"/>
            </a:ext>
          </a:extLst>
        </xdr:cNvPr>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137177</xdr:rowOff>
    </xdr:from>
    <xdr:ext cx="469744" cy="259045"/>
    <xdr:sp macro="" textlink="">
      <xdr:nvSpPr>
        <xdr:cNvPr id="336" name="【福祉施設】&#10;一人当たり面積平均値テキスト">
          <a:extLst>
            <a:ext uri="{FF2B5EF4-FFF2-40B4-BE49-F238E27FC236}">
              <a16:creationId xmlns:a16="http://schemas.microsoft.com/office/drawing/2014/main" id="{4BDC7D40-6CAB-4152-A179-B4F04865641C}"/>
            </a:ext>
          </a:extLst>
        </xdr:cNvPr>
        <xdr:cNvSpPr txBox="1"/>
      </xdr:nvSpPr>
      <xdr:spPr>
        <a:xfrm>
          <a:off x="10515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37" name="フローチャート: 判断 336">
          <a:extLst>
            <a:ext uri="{FF2B5EF4-FFF2-40B4-BE49-F238E27FC236}">
              <a16:creationId xmlns:a16="http://schemas.microsoft.com/office/drawing/2014/main" id="{DCD0657E-DD61-4050-A92E-377B81F3F8C9}"/>
            </a:ext>
          </a:extLst>
        </xdr:cNvPr>
        <xdr:cNvSpPr/>
      </xdr:nvSpPr>
      <xdr:spPr>
        <a:xfrm>
          <a:off x="10426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38" name="フローチャート: 判断 337">
          <a:extLst>
            <a:ext uri="{FF2B5EF4-FFF2-40B4-BE49-F238E27FC236}">
              <a16:creationId xmlns:a16="http://schemas.microsoft.com/office/drawing/2014/main" id="{DC82DC74-2A3B-4C32-AC7C-360E436AEAB2}"/>
            </a:ext>
          </a:extLst>
        </xdr:cNvPr>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39" name="フローチャート: 判断 338">
          <a:extLst>
            <a:ext uri="{FF2B5EF4-FFF2-40B4-BE49-F238E27FC236}">
              <a16:creationId xmlns:a16="http://schemas.microsoft.com/office/drawing/2014/main" id="{08E095D7-DEB1-4F42-9D54-0FBAF05241B6}"/>
            </a:ext>
          </a:extLst>
        </xdr:cNvPr>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40" name="フローチャート: 判断 339">
          <a:extLst>
            <a:ext uri="{FF2B5EF4-FFF2-40B4-BE49-F238E27FC236}">
              <a16:creationId xmlns:a16="http://schemas.microsoft.com/office/drawing/2014/main" id="{82E240A6-19C4-41C2-80CD-FC196639CAC7}"/>
            </a:ext>
          </a:extLst>
        </xdr:cNvPr>
        <xdr:cNvSpPr/>
      </xdr:nvSpPr>
      <xdr:spPr>
        <a:xfrm>
          <a:off x="7810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71120</xdr:rowOff>
    </xdr:from>
    <xdr:to>
      <xdr:col>36</xdr:col>
      <xdr:colOff>165100</xdr:colOff>
      <xdr:row>85</xdr:row>
      <xdr:rowOff>1270</xdr:rowOff>
    </xdr:to>
    <xdr:sp macro="" textlink="">
      <xdr:nvSpPr>
        <xdr:cNvPr id="341" name="フローチャート: 判断 340">
          <a:extLst>
            <a:ext uri="{FF2B5EF4-FFF2-40B4-BE49-F238E27FC236}">
              <a16:creationId xmlns:a16="http://schemas.microsoft.com/office/drawing/2014/main" id="{CD0335E2-1DD2-4F6B-BA63-366FE7E8673C}"/>
            </a:ext>
          </a:extLst>
        </xdr:cNvPr>
        <xdr:cNvSpPr/>
      </xdr:nvSpPr>
      <xdr:spPr>
        <a:xfrm>
          <a:off x="6921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5360D5BF-0A7F-4EE3-A994-89F4CA9DA75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5F42E1DF-4442-41C2-B59F-01D1250EE26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352D3A7A-068C-4444-9360-0D237C5C426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39A523E0-20F4-4C96-8189-3D6E221B099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F244F935-BAE5-490E-A605-AD8388EE59B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158750</xdr:rowOff>
    </xdr:from>
    <xdr:to>
      <xdr:col>55</xdr:col>
      <xdr:colOff>50800</xdr:colOff>
      <xdr:row>78</xdr:row>
      <xdr:rowOff>88900</xdr:rowOff>
    </xdr:to>
    <xdr:sp macro="" textlink="">
      <xdr:nvSpPr>
        <xdr:cNvPr id="347" name="楕円 346">
          <a:extLst>
            <a:ext uri="{FF2B5EF4-FFF2-40B4-BE49-F238E27FC236}">
              <a16:creationId xmlns:a16="http://schemas.microsoft.com/office/drawing/2014/main" id="{F00D4F02-502D-4657-AA1B-9322A69D5E6C}"/>
            </a:ext>
          </a:extLst>
        </xdr:cNvPr>
        <xdr:cNvSpPr/>
      </xdr:nvSpPr>
      <xdr:spPr>
        <a:xfrm>
          <a:off x="10426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111777</xdr:rowOff>
    </xdr:from>
    <xdr:ext cx="469744" cy="259045"/>
    <xdr:sp macro="" textlink="">
      <xdr:nvSpPr>
        <xdr:cNvPr id="348" name="【福祉施設】&#10;一人当たり面積該当値テキスト">
          <a:extLst>
            <a:ext uri="{FF2B5EF4-FFF2-40B4-BE49-F238E27FC236}">
              <a16:creationId xmlns:a16="http://schemas.microsoft.com/office/drawing/2014/main" id="{6791F379-C775-4502-A6A6-70BA55BB4C6C}"/>
            </a:ext>
          </a:extLst>
        </xdr:cNvPr>
        <xdr:cNvSpPr txBox="1"/>
      </xdr:nvSpPr>
      <xdr:spPr>
        <a:xfrm>
          <a:off x="10515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6350</xdr:rowOff>
    </xdr:from>
    <xdr:to>
      <xdr:col>50</xdr:col>
      <xdr:colOff>165100</xdr:colOff>
      <xdr:row>78</xdr:row>
      <xdr:rowOff>107950</xdr:rowOff>
    </xdr:to>
    <xdr:sp macro="" textlink="">
      <xdr:nvSpPr>
        <xdr:cNvPr id="349" name="楕円 348">
          <a:extLst>
            <a:ext uri="{FF2B5EF4-FFF2-40B4-BE49-F238E27FC236}">
              <a16:creationId xmlns:a16="http://schemas.microsoft.com/office/drawing/2014/main" id="{BCB548AC-F3A3-493D-AF10-079EE748D93C}"/>
            </a:ext>
          </a:extLst>
        </xdr:cNvPr>
        <xdr:cNvSpPr/>
      </xdr:nvSpPr>
      <xdr:spPr>
        <a:xfrm>
          <a:off x="95885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38100</xdr:rowOff>
    </xdr:from>
    <xdr:to>
      <xdr:col>55</xdr:col>
      <xdr:colOff>0</xdr:colOff>
      <xdr:row>78</xdr:row>
      <xdr:rowOff>57150</xdr:rowOff>
    </xdr:to>
    <xdr:cxnSp macro="">
      <xdr:nvCxnSpPr>
        <xdr:cNvPr id="350" name="直線コネクタ 349">
          <a:extLst>
            <a:ext uri="{FF2B5EF4-FFF2-40B4-BE49-F238E27FC236}">
              <a16:creationId xmlns:a16="http://schemas.microsoft.com/office/drawing/2014/main" id="{BAF5105B-D708-4D02-936B-9E54D2CAD195}"/>
            </a:ext>
          </a:extLst>
        </xdr:cNvPr>
        <xdr:cNvCxnSpPr/>
      </xdr:nvCxnSpPr>
      <xdr:spPr>
        <a:xfrm flipV="1">
          <a:off x="9639300" y="13411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29211</xdr:rowOff>
    </xdr:from>
    <xdr:to>
      <xdr:col>46</xdr:col>
      <xdr:colOff>38100</xdr:colOff>
      <xdr:row>78</xdr:row>
      <xdr:rowOff>130811</xdr:rowOff>
    </xdr:to>
    <xdr:sp macro="" textlink="">
      <xdr:nvSpPr>
        <xdr:cNvPr id="351" name="楕円 350">
          <a:extLst>
            <a:ext uri="{FF2B5EF4-FFF2-40B4-BE49-F238E27FC236}">
              <a16:creationId xmlns:a16="http://schemas.microsoft.com/office/drawing/2014/main" id="{818912C0-6C2E-400A-B6C4-57920A4AEE61}"/>
            </a:ext>
          </a:extLst>
        </xdr:cNvPr>
        <xdr:cNvSpPr/>
      </xdr:nvSpPr>
      <xdr:spPr>
        <a:xfrm>
          <a:off x="8699500" y="134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57150</xdr:rowOff>
    </xdr:from>
    <xdr:to>
      <xdr:col>50</xdr:col>
      <xdr:colOff>114300</xdr:colOff>
      <xdr:row>78</xdr:row>
      <xdr:rowOff>80011</xdr:rowOff>
    </xdr:to>
    <xdr:cxnSp macro="">
      <xdr:nvCxnSpPr>
        <xdr:cNvPr id="352" name="直線コネクタ 351">
          <a:extLst>
            <a:ext uri="{FF2B5EF4-FFF2-40B4-BE49-F238E27FC236}">
              <a16:creationId xmlns:a16="http://schemas.microsoft.com/office/drawing/2014/main" id="{C9F3C86D-8305-4FCB-BCCF-A7EDB5CC1C67}"/>
            </a:ext>
          </a:extLst>
        </xdr:cNvPr>
        <xdr:cNvCxnSpPr/>
      </xdr:nvCxnSpPr>
      <xdr:spPr>
        <a:xfrm flipV="1">
          <a:off x="8750300" y="134302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48261</xdr:rowOff>
    </xdr:from>
    <xdr:to>
      <xdr:col>41</xdr:col>
      <xdr:colOff>101600</xdr:colOff>
      <xdr:row>78</xdr:row>
      <xdr:rowOff>149861</xdr:rowOff>
    </xdr:to>
    <xdr:sp macro="" textlink="">
      <xdr:nvSpPr>
        <xdr:cNvPr id="353" name="楕円 352">
          <a:extLst>
            <a:ext uri="{FF2B5EF4-FFF2-40B4-BE49-F238E27FC236}">
              <a16:creationId xmlns:a16="http://schemas.microsoft.com/office/drawing/2014/main" id="{FE353FD4-0826-423A-ACD7-E429507AD5BA}"/>
            </a:ext>
          </a:extLst>
        </xdr:cNvPr>
        <xdr:cNvSpPr/>
      </xdr:nvSpPr>
      <xdr:spPr>
        <a:xfrm>
          <a:off x="7810500" y="1342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80011</xdr:rowOff>
    </xdr:from>
    <xdr:to>
      <xdr:col>45</xdr:col>
      <xdr:colOff>177800</xdr:colOff>
      <xdr:row>78</xdr:row>
      <xdr:rowOff>99061</xdr:rowOff>
    </xdr:to>
    <xdr:cxnSp macro="">
      <xdr:nvCxnSpPr>
        <xdr:cNvPr id="354" name="直線コネクタ 353">
          <a:extLst>
            <a:ext uri="{FF2B5EF4-FFF2-40B4-BE49-F238E27FC236}">
              <a16:creationId xmlns:a16="http://schemas.microsoft.com/office/drawing/2014/main" id="{2241D495-EAB9-451C-88D0-64215272384C}"/>
            </a:ext>
          </a:extLst>
        </xdr:cNvPr>
        <xdr:cNvCxnSpPr/>
      </xdr:nvCxnSpPr>
      <xdr:spPr>
        <a:xfrm flipV="1">
          <a:off x="7861300" y="134531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91457</xdr:rowOff>
    </xdr:from>
    <xdr:ext cx="469744" cy="259045"/>
    <xdr:sp macro="" textlink="">
      <xdr:nvSpPr>
        <xdr:cNvPr id="355" name="n_1aveValue【福祉施設】&#10;一人当たり面積">
          <a:extLst>
            <a:ext uri="{FF2B5EF4-FFF2-40B4-BE49-F238E27FC236}">
              <a16:creationId xmlns:a16="http://schemas.microsoft.com/office/drawing/2014/main" id="{F1D56BB1-EC6D-41CC-8BA2-2DCDABEC99AB}"/>
            </a:ext>
          </a:extLst>
        </xdr:cNvPr>
        <xdr:cNvSpPr txBox="1"/>
      </xdr:nvSpPr>
      <xdr:spPr>
        <a:xfrm>
          <a:off x="93917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49547</xdr:rowOff>
    </xdr:from>
    <xdr:ext cx="469744" cy="259045"/>
    <xdr:sp macro="" textlink="">
      <xdr:nvSpPr>
        <xdr:cNvPr id="356" name="n_2aveValue【福祉施設】&#10;一人当たり面積">
          <a:extLst>
            <a:ext uri="{FF2B5EF4-FFF2-40B4-BE49-F238E27FC236}">
              <a16:creationId xmlns:a16="http://schemas.microsoft.com/office/drawing/2014/main" id="{7E10DB38-F0E0-4E3B-BE27-EC2E2FAA7CCC}"/>
            </a:ext>
          </a:extLst>
        </xdr:cNvPr>
        <xdr:cNvSpPr txBox="1"/>
      </xdr:nvSpPr>
      <xdr:spPr>
        <a:xfrm>
          <a:off x="8515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49547</xdr:rowOff>
    </xdr:from>
    <xdr:ext cx="469744" cy="259045"/>
    <xdr:sp macro="" textlink="">
      <xdr:nvSpPr>
        <xdr:cNvPr id="357" name="n_3aveValue【福祉施設】&#10;一人当たり面積">
          <a:extLst>
            <a:ext uri="{FF2B5EF4-FFF2-40B4-BE49-F238E27FC236}">
              <a16:creationId xmlns:a16="http://schemas.microsoft.com/office/drawing/2014/main" id="{D22AC1D9-BCCA-48FF-A69E-4E5F2BC53298}"/>
            </a:ext>
          </a:extLst>
        </xdr:cNvPr>
        <xdr:cNvSpPr txBox="1"/>
      </xdr:nvSpPr>
      <xdr:spPr>
        <a:xfrm>
          <a:off x="7626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17797</xdr:rowOff>
    </xdr:from>
    <xdr:ext cx="469744" cy="259045"/>
    <xdr:sp macro="" textlink="">
      <xdr:nvSpPr>
        <xdr:cNvPr id="358" name="n_4aveValue【福祉施設】&#10;一人当たり面積">
          <a:extLst>
            <a:ext uri="{FF2B5EF4-FFF2-40B4-BE49-F238E27FC236}">
              <a16:creationId xmlns:a16="http://schemas.microsoft.com/office/drawing/2014/main" id="{0884FD10-658E-43C4-99C4-C944FB99AE21}"/>
            </a:ext>
          </a:extLst>
        </xdr:cNvPr>
        <xdr:cNvSpPr txBox="1"/>
      </xdr:nvSpPr>
      <xdr:spPr>
        <a:xfrm>
          <a:off x="6737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124477</xdr:rowOff>
    </xdr:from>
    <xdr:ext cx="469744" cy="259045"/>
    <xdr:sp macro="" textlink="">
      <xdr:nvSpPr>
        <xdr:cNvPr id="359" name="n_1mainValue【福祉施設】&#10;一人当たり面積">
          <a:extLst>
            <a:ext uri="{FF2B5EF4-FFF2-40B4-BE49-F238E27FC236}">
              <a16:creationId xmlns:a16="http://schemas.microsoft.com/office/drawing/2014/main" id="{FD96BCF1-00CD-40AC-BE67-89096EE842BB}"/>
            </a:ext>
          </a:extLst>
        </xdr:cNvPr>
        <xdr:cNvSpPr txBox="1"/>
      </xdr:nvSpPr>
      <xdr:spPr>
        <a:xfrm>
          <a:off x="9391727" y="1315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147338</xdr:rowOff>
    </xdr:from>
    <xdr:ext cx="469744" cy="259045"/>
    <xdr:sp macro="" textlink="">
      <xdr:nvSpPr>
        <xdr:cNvPr id="360" name="n_2mainValue【福祉施設】&#10;一人当たり面積">
          <a:extLst>
            <a:ext uri="{FF2B5EF4-FFF2-40B4-BE49-F238E27FC236}">
              <a16:creationId xmlns:a16="http://schemas.microsoft.com/office/drawing/2014/main" id="{1E338ED7-21DE-492E-B90F-C88BE2B98807}"/>
            </a:ext>
          </a:extLst>
        </xdr:cNvPr>
        <xdr:cNvSpPr txBox="1"/>
      </xdr:nvSpPr>
      <xdr:spPr>
        <a:xfrm>
          <a:off x="8515427" y="1317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166388</xdr:rowOff>
    </xdr:from>
    <xdr:ext cx="469744" cy="259045"/>
    <xdr:sp macro="" textlink="">
      <xdr:nvSpPr>
        <xdr:cNvPr id="361" name="n_3mainValue【福祉施設】&#10;一人当たり面積">
          <a:extLst>
            <a:ext uri="{FF2B5EF4-FFF2-40B4-BE49-F238E27FC236}">
              <a16:creationId xmlns:a16="http://schemas.microsoft.com/office/drawing/2014/main" id="{A779EDE5-9424-497E-8B68-40F5A5D02F02}"/>
            </a:ext>
          </a:extLst>
        </xdr:cNvPr>
        <xdr:cNvSpPr txBox="1"/>
      </xdr:nvSpPr>
      <xdr:spPr>
        <a:xfrm>
          <a:off x="7626427" y="1319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B06195C0-208B-4178-9EF7-5AC9B681EDA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041C6BE7-1F5C-453D-9829-0A07A13FF20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E8492911-7B53-45B9-845D-334762961AA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3985A307-F19F-4938-B5E1-4269E1AAEEA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8BDF8B9B-F13D-4F02-83AD-A719E8955B9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251E648F-D32E-4E54-BACB-8E349FB77F2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F75EAA62-998E-4F82-9552-1A6EDD5FCDA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BA65A99E-DE6F-493A-90FC-F533F20850D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a:extLst>
            <a:ext uri="{FF2B5EF4-FFF2-40B4-BE49-F238E27FC236}">
              <a16:creationId xmlns:a16="http://schemas.microsoft.com/office/drawing/2014/main" id="{29106B0E-8B6E-479F-8D71-48018690B43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a:extLst>
            <a:ext uri="{FF2B5EF4-FFF2-40B4-BE49-F238E27FC236}">
              <a16:creationId xmlns:a16="http://schemas.microsoft.com/office/drawing/2014/main" id="{AAC14608-2131-40CF-8480-C81A95BD025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a:extLst>
            <a:ext uri="{FF2B5EF4-FFF2-40B4-BE49-F238E27FC236}">
              <a16:creationId xmlns:a16="http://schemas.microsoft.com/office/drawing/2014/main" id="{8F85E3E2-F02C-4253-9FCD-2DCC8CD4464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3" name="直線コネクタ 372">
          <a:extLst>
            <a:ext uri="{FF2B5EF4-FFF2-40B4-BE49-F238E27FC236}">
              <a16:creationId xmlns:a16="http://schemas.microsoft.com/office/drawing/2014/main" id="{2B55B796-220D-4E14-85FF-DD1C76C531DA}"/>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4" name="テキスト ボックス 373">
          <a:extLst>
            <a:ext uri="{FF2B5EF4-FFF2-40B4-BE49-F238E27FC236}">
              <a16:creationId xmlns:a16="http://schemas.microsoft.com/office/drawing/2014/main" id="{0183E27C-E1A8-41B7-AA72-65561A7C9E43}"/>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5" name="直線コネクタ 374">
          <a:extLst>
            <a:ext uri="{FF2B5EF4-FFF2-40B4-BE49-F238E27FC236}">
              <a16:creationId xmlns:a16="http://schemas.microsoft.com/office/drawing/2014/main" id="{F88FE4A8-0E19-4E8F-91DD-36C2B9830D4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6" name="テキスト ボックス 375">
          <a:extLst>
            <a:ext uri="{FF2B5EF4-FFF2-40B4-BE49-F238E27FC236}">
              <a16:creationId xmlns:a16="http://schemas.microsoft.com/office/drawing/2014/main" id="{5D10ABA6-C190-4C32-A16E-AA7CC0300D4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7" name="直線コネクタ 376">
          <a:extLst>
            <a:ext uri="{FF2B5EF4-FFF2-40B4-BE49-F238E27FC236}">
              <a16:creationId xmlns:a16="http://schemas.microsoft.com/office/drawing/2014/main" id="{45F141F0-40A1-4850-A118-D9DC4E60DF6A}"/>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8" name="テキスト ボックス 377">
          <a:extLst>
            <a:ext uri="{FF2B5EF4-FFF2-40B4-BE49-F238E27FC236}">
              <a16:creationId xmlns:a16="http://schemas.microsoft.com/office/drawing/2014/main" id="{05B88033-0AAC-460A-82B5-72C9CA21909B}"/>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9" name="直線コネクタ 378">
          <a:extLst>
            <a:ext uri="{FF2B5EF4-FFF2-40B4-BE49-F238E27FC236}">
              <a16:creationId xmlns:a16="http://schemas.microsoft.com/office/drawing/2014/main" id="{868610AD-BEC3-4EA1-8057-EEF68FF9F7EE}"/>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0" name="テキスト ボックス 379">
          <a:extLst>
            <a:ext uri="{FF2B5EF4-FFF2-40B4-BE49-F238E27FC236}">
              <a16:creationId xmlns:a16="http://schemas.microsoft.com/office/drawing/2014/main" id="{F7624D98-C1E5-4C80-AAA1-9FD889D8FB78}"/>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1" name="直線コネクタ 380">
          <a:extLst>
            <a:ext uri="{FF2B5EF4-FFF2-40B4-BE49-F238E27FC236}">
              <a16:creationId xmlns:a16="http://schemas.microsoft.com/office/drawing/2014/main" id="{16F6926A-CE5B-4939-A989-F2C3275C624D}"/>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2" name="テキスト ボックス 381">
          <a:extLst>
            <a:ext uri="{FF2B5EF4-FFF2-40B4-BE49-F238E27FC236}">
              <a16:creationId xmlns:a16="http://schemas.microsoft.com/office/drawing/2014/main" id="{B47FA9CA-9823-4D2E-AEDC-9FB08F73085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3" name="直線コネクタ 382">
          <a:extLst>
            <a:ext uri="{FF2B5EF4-FFF2-40B4-BE49-F238E27FC236}">
              <a16:creationId xmlns:a16="http://schemas.microsoft.com/office/drawing/2014/main" id="{B6928B92-8158-4FE5-9F33-4A97C6A69BE3}"/>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4" name="テキスト ボックス 383">
          <a:extLst>
            <a:ext uri="{FF2B5EF4-FFF2-40B4-BE49-F238E27FC236}">
              <a16:creationId xmlns:a16="http://schemas.microsoft.com/office/drawing/2014/main" id="{1AB70723-3D2F-43FB-B966-AEB42F571C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a:extLst>
            <a:ext uri="{FF2B5EF4-FFF2-40B4-BE49-F238E27FC236}">
              <a16:creationId xmlns:a16="http://schemas.microsoft.com/office/drawing/2014/main" id="{38B44792-4F99-4D73-B682-83FA5437F43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市民会館】&#10;有形固定資産減価償却率グラフ枠">
          <a:extLst>
            <a:ext uri="{FF2B5EF4-FFF2-40B4-BE49-F238E27FC236}">
              <a16:creationId xmlns:a16="http://schemas.microsoft.com/office/drawing/2014/main" id="{F6458CA3-1A25-4D1C-B8C2-02D02FD6A19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387" name="直線コネクタ 386">
          <a:extLst>
            <a:ext uri="{FF2B5EF4-FFF2-40B4-BE49-F238E27FC236}">
              <a16:creationId xmlns:a16="http://schemas.microsoft.com/office/drawing/2014/main" id="{3BC61CA7-3F96-48E8-B341-758D7E91ABE9}"/>
            </a:ext>
          </a:extLst>
        </xdr:cNvPr>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8" name="【市民会館】&#10;有形固定資産減価償却率最小値テキスト">
          <a:extLst>
            <a:ext uri="{FF2B5EF4-FFF2-40B4-BE49-F238E27FC236}">
              <a16:creationId xmlns:a16="http://schemas.microsoft.com/office/drawing/2014/main" id="{23800660-ADEF-46E3-8992-6276BC1E6EF7}"/>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9" name="直線コネクタ 388">
          <a:extLst>
            <a:ext uri="{FF2B5EF4-FFF2-40B4-BE49-F238E27FC236}">
              <a16:creationId xmlns:a16="http://schemas.microsoft.com/office/drawing/2014/main" id="{3CDDE983-0040-4FF2-B572-4F993E9D46E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390" name="【市民会館】&#10;有形固定資産減価償却率最大値テキスト">
          <a:extLst>
            <a:ext uri="{FF2B5EF4-FFF2-40B4-BE49-F238E27FC236}">
              <a16:creationId xmlns:a16="http://schemas.microsoft.com/office/drawing/2014/main" id="{91C0ACF5-1142-4343-A562-E4F24ED2625A}"/>
            </a:ext>
          </a:extLst>
        </xdr:cNvPr>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391" name="直線コネクタ 390">
          <a:extLst>
            <a:ext uri="{FF2B5EF4-FFF2-40B4-BE49-F238E27FC236}">
              <a16:creationId xmlns:a16="http://schemas.microsoft.com/office/drawing/2014/main" id="{114467EF-F620-4FD4-9049-1FE15082C23D}"/>
            </a:ext>
          </a:extLst>
        </xdr:cNvPr>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392" name="【市民会館】&#10;有形固定資産減価償却率平均値テキスト">
          <a:extLst>
            <a:ext uri="{FF2B5EF4-FFF2-40B4-BE49-F238E27FC236}">
              <a16:creationId xmlns:a16="http://schemas.microsoft.com/office/drawing/2014/main" id="{DA12B273-75AD-4B16-981E-E5657DA2E89F}"/>
            </a:ext>
          </a:extLst>
        </xdr:cNvPr>
        <xdr:cNvSpPr txBox="1"/>
      </xdr:nvSpPr>
      <xdr:spPr>
        <a:xfrm>
          <a:off x="4673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393" name="フローチャート: 判断 392">
          <a:extLst>
            <a:ext uri="{FF2B5EF4-FFF2-40B4-BE49-F238E27FC236}">
              <a16:creationId xmlns:a16="http://schemas.microsoft.com/office/drawing/2014/main" id="{3681B15D-496A-435A-9133-332A00E6854C}"/>
            </a:ext>
          </a:extLst>
        </xdr:cNvPr>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94" name="フローチャート: 判断 393">
          <a:extLst>
            <a:ext uri="{FF2B5EF4-FFF2-40B4-BE49-F238E27FC236}">
              <a16:creationId xmlns:a16="http://schemas.microsoft.com/office/drawing/2014/main" id="{680FEA0F-82C0-428B-A2E6-13D0A5D5F8A2}"/>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95" name="フローチャート: 判断 394">
          <a:extLst>
            <a:ext uri="{FF2B5EF4-FFF2-40B4-BE49-F238E27FC236}">
              <a16:creationId xmlns:a16="http://schemas.microsoft.com/office/drawing/2014/main" id="{55887269-B5D7-4FE9-B0D5-57E702DCB199}"/>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396" name="フローチャート: 判断 395">
          <a:extLst>
            <a:ext uri="{FF2B5EF4-FFF2-40B4-BE49-F238E27FC236}">
              <a16:creationId xmlns:a16="http://schemas.microsoft.com/office/drawing/2014/main" id="{053F4A39-0DC7-4629-8241-79B1FC2293CA}"/>
            </a:ext>
          </a:extLst>
        </xdr:cNvPr>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397" name="フローチャート: 判断 396">
          <a:extLst>
            <a:ext uri="{FF2B5EF4-FFF2-40B4-BE49-F238E27FC236}">
              <a16:creationId xmlns:a16="http://schemas.microsoft.com/office/drawing/2014/main" id="{D40870B2-18E7-4A21-AFE4-FCFC7890CE33}"/>
            </a:ext>
          </a:extLst>
        </xdr:cNvPr>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EBCA1A10-8D79-4728-9905-0597BDB07EE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99A330D-98B1-45D5-9E0B-4C345BCA1CA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CE72B446-25FE-4B7B-999B-4BCB3F922E0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8C52B3E4-960A-42B4-8E6F-56527F03E90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6DCDB3D9-0BD4-4671-90F2-8BB5B779CAC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125005</xdr:rowOff>
    </xdr:from>
    <xdr:to>
      <xdr:col>24</xdr:col>
      <xdr:colOff>114300</xdr:colOff>
      <xdr:row>103</xdr:row>
      <xdr:rowOff>55155</xdr:rowOff>
    </xdr:to>
    <xdr:sp macro="" textlink="">
      <xdr:nvSpPr>
        <xdr:cNvPr id="403" name="楕円 402">
          <a:extLst>
            <a:ext uri="{FF2B5EF4-FFF2-40B4-BE49-F238E27FC236}">
              <a16:creationId xmlns:a16="http://schemas.microsoft.com/office/drawing/2014/main" id="{0CB051BD-E65A-4324-AFB8-8F79B517510D}"/>
            </a:ext>
          </a:extLst>
        </xdr:cNvPr>
        <xdr:cNvSpPr/>
      </xdr:nvSpPr>
      <xdr:spPr>
        <a:xfrm>
          <a:off x="4584700" y="176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147882</xdr:rowOff>
    </xdr:from>
    <xdr:ext cx="405111" cy="259045"/>
    <xdr:sp macro="" textlink="">
      <xdr:nvSpPr>
        <xdr:cNvPr id="404" name="【市民会館】&#10;有形固定資産減価償却率該当値テキスト">
          <a:extLst>
            <a:ext uri="{FF2B5EF4-FFF2-40B4-BE49-F238E27FC236}">
              <a16:creationId xmlns:a16="http://schemas.microsoft.com/office/drawing/2014/main" id="{3B2986CF-16A1-492A-A904-28408D8845FF}"/>
            </a:ext>
          </a:extLst>
        </xdr:cNvPr>
        <xdr:cNvSpPr txBox="1"/>
      </xdr:nvSpPr>
      <xdr:spPr>
        <a:xfrm>
          <a:off x="4673600" y="1746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53158</xdr:rowOff>
    </xdr:from>
    <xdr:to>
      <xdr:col>20</xdr:col>
      <xdr:colOff>38100</xdr:colOff>
      <xdr:row>102</xdr:row>
      <xdr:rowOff>154758</xdr:rowOff>
    </xdr:to>
    <xdr:sp macro="" textlink="">
      <xdr:nvSpPr>
        <xdr:cNvPr id="405" name="楕円 404">
          <a:extLst>
            <a:ext uri="{FF2B5EF4-FFF2-40B4-BE49-F238E27FC236}">
              <a16:creationId xmlns:a16="http://schemas.microsoft.com/office/drawing/2014/main" id="{824360F1-2176-4668-AD5F-361BCF29569C}"/>
            </a:ext>
          </a:extLst>
        </xdr:cNvPr>
        <xdr:cNvSpPr/>
      </xdr:nvSpPr>
      <xdr:spPr>
        <a:xfrm>
          <a:off x="3746500" y="17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103958</xdr:rowOff>
    </xdr:from>
    <xdr:to>
      <xdr:col>24</xdr:col>
      <xdr:colOff>63500</xdr:colOff>
      <xdr:row>103</xdr:row>
      <xdr:rowOff>4355</xdr:rowOff>
    </xdr:to>
    <xdr:cxnSp macro="">
      <xdr:nvCxnSpPr>
        <xdr:cNvPr id="406" name="直線コネクタ 405">
          <a:extLst>
            <a:ext uri="{FF2B5EF4-FFF2-40B4-BE49-F238E27FC236}">
              <a16:creationId xmlns:a16="http://schemas.microsoft.com/office/drawing/2014/main" id="{64688723-9AA8-4A64-A462-A3058D93C1F5}"/>
            </a:ext>
          </a:extLst>
        </xdr:cNvPr>
        <xdr:cNvCxnSpPr/>
      </xdr:nvCxnSpPr>
      <xdr:spPr>
        <a:xfrm>
          <a:off x="3797300" y="17591858"/>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407" name="n_1aveValue【市民会館】&#10;有形固定資産減価償却率">
          <a:extLst>
            <a:ext uri="{FF2B5EF4-FFF2-40B4-BE49-F238E27FC236}">
              <a16:creationId xmlns:a16="http://schemas.microsoft.com/office/drawing/2014/main" id="{FCF0FF51-A733-454E-9790-2AFC7588C7C3}"/>
            </a:ext>
          </a:extLst>
        </xdr:cNvPr>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08" name="n_2aveValue【市民会館】&#10;有形固定資産減価償却率">
          <a:extLst>
            <a:ext uri="{FF2B5EF4-FFF2-40B4-BE49-F238E27FC236}">
              <a16:creationId xmlns:a16="http://schemas.microsoft.com/office/drawing/2014/main" id="{C87234B8-4F63-4431-B71C-F049FCCA0C65}"/>
            </a:ext>
          </a:extLst>
        </xdr:cNvPr>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140261</xdr:rowOff>
    </xdr:from>
    <xdr:ext cx="405111" cy="259045"/>
    <xdr:sp macro="" textlink="">
      <xdr:nvSpPr>
        <xdr:cNvPr id="409" name="n_3aveValue【市民会館】&#10;有形固定資産減価償却率">
          <a:extLst>
            <a:ext uri="{FF2B5EF4-FFF2-40B4-BE49-F238E27FC236}">
              <a16:creationId xmlns:a16="http://schemas.microsoft.com/office/drawing/2014/main" id="{0280FC10-6FC9-43EE-BBE8-31948AA2186D}"/>
            </a:ext>
          </a:extLst>
        </xdr:cNvPr>
        <xdr:cNvSpPr txBox="1"/>
      </xdr:nvSpPr>
      <xdr:spPr>
        <a:xfrm>
          <a:off x="1816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37391</xdr:rowOff>
    </xdr:from>
    <xdr:ext cx="405111" cy="259045"/>
    <xdr:sp macro="" textlink="">
      <xdr:nvSpPr>
        <xdr:cNvPr id="410" name="n_4aveValue【市民会館】&#10;有形固定資産減価償却率">
          <a:extLst>
            <a:ext uri="{FF2B5EF4-FFF2-40B4-BE49-F238E27FC236}">
              <a16:creationId xmlns:a16="http://schemas.microsoft.com/office/drawing/2014/main" id="{8BDD31AF-F897-48FF-A694-8C7C62F936F3}"/>
            </a:ext>
          </a:extLst>
        </xdr:cNvPr>
        <xdr:cNvSpPr txBox="1"/>
      </xdr:nvSpPr>
      <xdr:spPr>
        <a:xfrm>
          <a:off x="927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171285</xdr:rowOff>
    </xdr:from>
    <xdr:ext cx="405111" cy="259045"/>
    <xdr:sp macro="" textlink="">
      <xdr:nvSpPr>
        <xdr:cNvPr id="411" name="n_1mainValue【市民会館】&#10;有形固定資産減価償却率">
          <a:extLst>
            <a:ext uri="{FF2B5EF4-FFF2-40B4-BE49-F238E27FC236}">
              <a16:creationId xmlns:a16="http://schemas.microsoft.com/office/drawing/2014/main" id="{8E84F0DF-1948-4F5C-82F4-8F8073FF96DE}"/>
            </a:ext>
          </a:extLst>
        </xdr:cNvPr>
        <xdr:cNvSpPr txBox="1"/>
      </xdr:nvSpPr>
      <xdr:spPr>
        <a:xfrm>
          <a:off x="3582044" y="1731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2" name="正方形/長方形 411">
          <a:extLst>
            <a:ext uri="{FF2B5EF4-FFF2-40B4-BE49-F238E27FC236}">
              <a16:creationId xmlns:a16="http://schemas.microsoft.com/office/drawing/2014/main" id="{52C5665C-B273-410B-8902-89FD2D0E27C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3" name="正方形/長方形 412">
          <a:extLst>
            <a:ext uri="{FF2B5EF4-FFF2-40B4-BE49-F238E27FC236}">
              <a16:creationId xmlns:a16="http://schemas.microsoft.com/office/drawing/2014/main" id="{E04714BD-2B16-41D5-8817-5E120D6EA72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4" name="正方形/長方形 413">
          <a:extLst>
            <a:ext uri="{FF2B5EF4-FFF2-40B4-BE49-F238E27FC236}">
              <a16:creationId xmlns:a16="http://schemas.microsoft.com/office/drawing/2014/main" id="{2F319CE5-64C6-441C-BA80-298153FC9BF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5" name="正方形/長方形 414">
          <a:extLst>
            <a:ext uri="{FF2B5EF4-FFF2-40B4-BE49-F238E27FC236}">
              <a16:creationId xmlns:a16="http://schemas.microsoft.com/office/drawing/2014/main" id="{261BB8A5-A5F4-46EF-AA22-B40C657311A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6" name="正方形/長方形 415">
          <a:extLst>
            <a:ext uri="{FF2B5EF4-FFF2-40B4-BE49-F238E27FC236}">
              <a16:creationId xmlns:a16="http://schemas.microsoft.com/office/drawing/2014/main" id="{7C9B1D0B-96E3-4C90-A129-A6F8A20346A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7" name="正方形/長方形 416">
          <a:extLst>
            <a:ext uri="{FF2B5EF4-FFF2-40B4-BE49-F238E27FC236}">
              <a16:creationId xmlns:a16="http://schemas.microsoft.com/office/drawing/2014/main" id="{4AC63380-3BFA-4A43-81DC-5AA0DD87B29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8" name="正方形/長方形 417">
          <a:extLst>
            <a:ext uri="{FF2B5EF4-FFF2-40B4-BE49-F238E27FC236}">
              <a16:creationId xmlns:a16="http://schemas.microsoft.com/office/drawing/2014/main" id="{A38A20A5-B703-4FD6-A46E-40BDBE12A9F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9" name="正方形/長方形 418">
          <a:extLst>
            <a:ext uri="{FF2B5EF4-FFF2-40B4-BE49-F238E27FC236}">
              <a16:creationId xmlns:a16="http://schemas.microsoft.com/office/drawing/2014/main" id="{5AC16308-CEE5-404D-A2A2-89134E12327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0" name="テキスト ボックス 419">
          <a:extLst>
            <a:ext uri="{FF2B5EF4-FFF2-40B4-BE49-F238E27FC236}">
              <a16:creationId xmlns:a16="http://schemas.microsoft.com/office/drawing/2014/main" id="{BCC0EAFF-19E3-414E-93AD-98DB548247C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1" name="直線コネクタ 420">
          <a:extLst>
            <a:ext uri="{FF2B5EF4-FFF2-40B4-BE49-F238E27FC236}">
              <a16:creationId xmlns:a16="http://schemas.microsoft.com/office/drawing/2014/main" id="{5320455C-007B-4C66-8A8A-3AFD08CBA28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2" name="直線コネクタ 421">
          <a:extLst>
            <a:ext uri="{FF2B5EF4-FFF2-40B4-BE49-F238E27FC236}">
              <a16:creationId xmlns:a16="http://schemas.microsoft.com/office/drawing/2014/main" id="{0C5D07E4-1341-4A2F-9145-177BFC8CED7B}"/>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3" name="テキスト ボックス 422">
          <a:extLst>
            <a:ext uri="{FF2B5EF4-FFF2-40B4-BE49-F238E27FC236}">
              <a16:creationId xmlns:a16="http://schemas.microsoft.com/office/drawing/2014/main" id="{6F251772-8ECC-4D8B-A332-FD109DAFEF52}"/>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4" name="直線コネクタ 423">
          <a:extLst>
            <a:ext uri="{FF2B5EF4-FFF2-40B4-BE49-F238E27FC236}">
              <a16:creationId xmlns:a16="http://schemas.microsoft.com/office/drawing/2014/main" id="{E14880F4-8C35-41C4-A867-BFB12DCF7788}"/>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5" name="テキスト ボックス 424">
          <a:extLst>
            <a:ext uri="{FF2B5EF4-FFF2-40B4-BE49-F238E27FC236}">
              <a16:creationId xmlns:a16="http://schemas.microsoft.com/office/drawing/2014/main" id="{E85777CE-552A-4D92-85C8-50C2FEC21776}"/>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6" name="直線コネクタ 425">
          <a:extLst>
            <a:ext uri="{FF2B5EF4-FFF2-40B4-BE49-F238E27FC236}">
              <a16:creationId xmlns:a16="http://schemas.microsoft.com/office/drawing/2014/main" id="{6E0F597D-B3BE-442F-84BC-A2B6E8B6E43A}"/>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7" name="テキスト ボックス 426">
          <a:extLst>
            <a:ext uri="{FF2B5EF4-FFF2-40B4-BE49-F238E27FC236}">
              <a16:creationId xmlns:a16="http://schemas.microsoft.com/office/drawing/2014/main" id="{723C1A25-AAD7-4093-8ACA-0087E18DA01D}"/>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8" name="直線コネクタ 427">
          <a:extLst>
            <a:ext uri="{FF2B5EF4-FFF2-40B4-BE49-F238E27FC236}">
              <a16:creationId xmlns:a16="http://schemas.microsoft.com/office/drawing/2014/main" id="{C00DC6D8-69BA-4F96-9965-ADE728EA6536}"/>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9" name="テキスト ボックス 428">
          <a:extLst>
            <a:ext uri="{FF2B5EF4-FFF2-40B4-BE49-F238E27FC236}">
              <a16:creationId xmlns:a16="http://schemas.microsoft.com/office/drawing/2014/main" id="{71BB54A3-D648-47E6-996A-58042F41DFFA}"/>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0" name="直線コネクタ 429">
          <a:extLst>
            <a:ext uri="{FF2B5EF4-FFF2-40B4-BE49-F238E27FC236}">
              <a16:creationId xmlns:a16="http://schemas.microsoft.com/office/drawing/2014/main" id="{89733701-4640-4704-AA11-6C91736B34B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1" name="テキスト ボックス 430">
          <a:extLst>
            <a:ext uri="{FF2B5EF4-FFF2-40B4-BE49-F238E27FC236}">
              <a16:creationId xmlns:a16="http://schemas.microsoft.com/office/drawing/2014/main" id="{E1788A31-377D-4436-9396-D29A888FAC8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2" name="【市民会館】&#10;一人当たり面積グラフ枠">
          <a:extLst>
            <a:ext uri="{FF2B5EF4-FFF2-40B4-BE49-F238E27FC236}">
              <a16:creationId xmlns:a16="http://schemas.microsoft.com/office/drawing/2014/main" id="{BCB0F127-16F8-4E20-9D0C-B7C694A3168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33" name="直線コネクタ 432">
          <a:extLst>
            <a:ext uri="{FF2B5EF4-FFF2-40B4-BE49-F238E27FC236}">
              <a16:creationId xmlns:a16="http://schemas.microsoft.com/office/drawing/2014/main" id="{18F2EDE8-A851-4A0E-9056-A3206D495849}"/>
            </a:ext>
          </a:extLst>
        </xdr:cNvPr>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34" name="【市民会館】&#10;一人当たり面積最小値テキスト">
          <a:extLst>
            <a:ext uri="{FF2B5EF4-FFF2-40B4-BE49-F238E27FC236}">
              <a16:creationId xmlns:a16="http://schemas.microsoft.com/office/drawing/2014/main" id="{E2BAE9B8-6100-402F-A000-4E083B9C3256}"/>
            </a:ext>
          </a:extLst>
        </xdr:cNvPr>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35" name="直線コネクタ 434">
          <a:extLst>
            <a:ext uri="{FF2B5EF4-FFF2-40B4-BE49-F238E27FC236}">
              <a16:creationId xmlns:a16="http://schemas.microsoft.com/office/drawing/2014/main" id="{7498B1FB-F7D2-4767-A8CC-4C3454511A9B}"/>
            </a:ext>
          </a:extLst>
        </xdr:cNvPr>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36" name="【市民会館】&#10;一人当たり面積最大値テキスト">
          <a:extLst>
            <a:ext uri="{FF2B5EF4-FFF2-40B4-BE49-F238E27FC236}">
              <a16:creationId xmlns:a16="http://schemas.microsoft.com/office/drawing/2014/main" id="{5CC294FE-9C6D-4531-AB62-939328E476D4}"/>
            </a:ext>
          </a:extLst>
        </xdr:cNvPr>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37" name="直線コネクタ 436">
          <a:extLst>
            <a:ext uri="{FF2B5EF4-FFF2-40B4-BE49-F238E27FC236}">
              <a16:creationId xmlns:a16="http://schemas.microsoft.com/office/drawing/2014/main" id="{AAC3BD34-8D6B-41D8-B610-626D690DDA4F}"/>
            </a:ext>
          </a:extLst>
        </xdr:cNvPr>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150131</xdr:rowOff>
    </xdr:from>
    <xdr:ext cx="469744" cy="259045"/>
    <xdr:sp macro="" textlink="">
      <xdr:nvSpPr>
        <xdr:cNvPr id="438" name="【市民会館】&#10;一人当たり面積平均値テキスト">
          <a:extLst>
            <a:ext uri="{FF2B5EF4-FFF2-40B4-BE49-F238E27FC236}">
              <a16:creationId xmlns:a16="http://schemas.microsoft.com/office/drawing/2014/main" id="{AEC4C92E-72B1-4616-807E-3FCD321E4BE0}"/>
            </a:ext>
          </a:extLst>
        </xdr:cNvPr>
        <xdr:cNvSpPr txBox="1"/>
      </xdr:nvSpPr>
      <xdr:spPr>
        <a:xfrm>
          <a:off x="10515600" y="1798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39" name="フローチャート: 判断 438">
          <a:extLst>
            <a:ext uri="{FF2B5EF4-FFF2-40B4-BE49-F238E27FC236}">
              <a16:creationId xmlns:a16="http://schemas.microsoft.com/office/drawing/2014/main" id="{1A5E782C-B103-4D99-9FB9-408A23E64265}"/>
            </a:ext>
          </a:extLst>
        </xdr:cNvPr>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40" name="フローチャート: 判断 439">
          <a:extLst>
            <a:ext uri="{FF2B5EF4-FFF2-40B4-BE49-F238E27FC236}">
              <a16:creationId xmlns:a16="http://schemas.microsoft.com/office/drawing/2014/main" id="{660E664A-98AD-48A3-A512-6A3400476502}"/>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41" name="フローチャート: 判断 440">
          <a:extLst>
            <a:ext uri="{FF2B5EF4-FFF2-40B4-BE49-F238E27FC236}">
              <a16:creationId xmlns:a16="http://schemas.microsoft.com/office/drawing/2014/main" id="{93D4C4B4-CCE4-42C9-BAD1-D5EA480CB63E}"/>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42" name="フローチャート: 判断 441">
          <a:extLst>
            <a:ext uri="{FF2B5EF4-FFF2-40B4-BE49-F238E27FC236}">
              <a16:creationId xmlns:a16="http://schemas.microsoft.com/office/drawing/2014/main" id="{CBC53E17-346A-4158-B383-0913A733DABD}"/>
            </a:ext>
          </a:extLst>
        </xdr:cNvPr>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43" name="フローチャート: 判断 442">
          <a:extLst>
            <a:ext uri="{FF2B5EF4-FFF2-40B4-BE49-F238E27FC236}">
              <a16:creationId xmlns:a16="http://schemas.microsoft.com/office/drawing/2014/main" id="{A95221C7-33B4-4386-B106-92C8FA89ECBC}"/>
            </a:ext>
          </a:extLst>
        </xdr:cNvPr>
        <xdr:cNvSpPr/>
      </xdr:nvSpPr>
      <xdr:spPr>
        <a:xfrm>
          <a:off x="6921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5DC0A44B-054E-46F3-A378-E0A5C326C49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B85457D0-A992-4FA8-BDC6-32AF348BA2E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5F7EFAD1-6EDF-4292-B068-CC98ECCC2C1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0A919DC3-FEFB-4855-86C2-FDFE80E43FB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0DD0863-FE95-4AD4-A026-157F3183B8A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7113</xdr:rowOff>
    </xdr:from>
    <xdr:to>
      <xdr:col>55</xdr:col>
      <xdr:colOff>50800</xdr:colOff>
      <xdr:row>104</xdr:row>
      <xdr:rowOff>108713</xdr:rowOff>
    </xdr:to>
    <xdr:sp macro="" textlink="">
      <xdr:nvSpPr>
        <xdr:cNvPr id="449" name="楕円 448">
          <a:extLst>
            <a:ext uri="{FF2B5EF4-FFF2-40B4-BE49-F238E27FC236}">
              <a16:creationId xmlns:a16="http://schemas.microsoft.com/office/drawing/2014/main" id="{12E66E10-0603-4541-A42C-DA5F712D673A}"/>
            </a:ext>
          </a:extLst>
        </xdr:cNvPr>
        <xdr:cNvSpPr/>
      </xdr:nvSpPr>
      <xdr:spPr>
        <a:xfrm>
          <a:off x="10426700" y="17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29990</xdr:rowOff>
    </xdr:from>
    <xdr:ext cx="469744" cy="259045"/>
    <xdr:sp macro="" textlink="">
      <xdr:nvSpPr>
        <xdr:cNvPr id="450" name="【市民会館】&#10;一人当たり面積該当値テキスト">
          <a:extLst>
            <a:ext uri="{FF2B5EF4-FFF2-40B4-BE49-F238E27FC236}">
              <a16:creationId xmlns:a16="http://schemas.microsoft.com/office/drawing/2014/main" id="{241FFEBC-BC98-4059-9DD7-1EFFCCC8F86E}"/>
            </a:ext>
          </a:extLst>
        </xdr:cNvPr>
        <xdr:cNvSpPr txBox="1"/>
      </xdr:nvSpPr>
      <xdr:spPr>
        <a:xfrm>
          <a:off x="10515600" y="1768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16256</xdr:rowOff>
    </xdr:from>
    <xdr:to>
      <xdr:col>50</xdr:col>
      <xdr:colOff>165100</xdr:colOff>
      <xdr:row>104</xdr:row>
      <xdr:rowOff>117856</xdr:rowOff>
    </xdr:to>
    <xdr:sp macro="" textlink="">
      <xdr:nvSpPr>
        <xdr:cNvPr id="451" name="楕円 450">
          <a:extLst>
            <a:ext uri="{FF2B5EF4-FFF2-40B4-BE49-F238E27FC236}">
              <a16:creationId xmlns:a16="http://schemas.microsoft.com/office/drawing/2014/main" id="{13F40E3A-0584-431B-8A4F-9BDDB9CF38AF}"/>
            </a:ext>
          </a:extLst>
        </xdr:cNvPr>
        <xdr:cNvSpPr/>
      </xdr:nvSpPr>
      <xdr:spPr>
        <a:xfrm>
          <a:off x="9588500" y="1784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57913</xdr:rowOff>
    </xdr:from>
    <xdr:to>
      <xdr:col>55</xdr:col>
      <xdr:colOff>0</xdr:colOff>
      <xdr:row>104</xdr:row>
      <xdr:rowOff>67056</xdr:rowOff>
    </xdr:to>
    <xdr:cxnSp macro="">
      <xdr:nvCxnSpPr>
        <xdr:cNvPr id="452" name="直線コネクタ 451">
          <a:extLst>
            <a:ext uri="{FF2B5EF4-FFF2-40B4-BE49-F238E27FC236}">
              <a16:creationId xmlns:a16="http://schemas.microsoft.com/office/drawing/2014/main" id="{FB369A4A-AF77-49D6-9ABE-B1E7F5427C3E}"/>
            </a:ext>
          </a:extLst>
        </xdr:cNvPr>
        <xdr:cNvCxnSpPr/>
      </xdr:nvCxnSpPr>
      <xdr:spPr>
        <a:xfrm flipV="1">
          <a:off x="9639300" y="1788871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53" name="n_1aveValue【市民会館】&#10;一人当たり面積">
          <a:extLst>
            <a:ext uri="{FF2B5EF4-FFF2-40B4-BE49-F238E27FC236}">
              <a16:creationId xmlns:a16="http://schemas.microsoft.com/office/drawing/2014/main" id="{12A36072-6949-4E30-9423-7E46447E8E71}"/>
            </a:ext>
          </a:extLst>
        </xdr:cNvPr>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54" name="n_2aveValue【市民会館】&#10;一人当たり面積">
          <a:extLst>
            <a:ext uri="{FF2B5EF4-FFF2-40B4-BE49-F238E27FC236}">
              <a16:creationId xmlns:a16="http://schemas.microsoft.com/office/drawing/2014/main" id="{638EC380-3E5D-4BE4-A9D3-8119E5FF67AC}"/>
            </a:ext>
          </a:extLst>
        </xdr:cNvPr>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122953</xdr:rowOff>
    </xdr:from>
    <xdr:ext cx="469744" cy="259045"/>
    <xdr:sp macro="" textlink="">
      <xdr:nvSpPr>
        <xdr:cNvPr id="455" name="n_3aveValue【市民会館】&#10;一人当たり面積">
          <a:extLst>
            <a:ext uri="{FF2B5EF4-FFF2-40B4-BE49-F238E27FC236}">
              <a16:creationId xmlns:a16="http://schemas.microsoft.com/office/drawing/2014/main" id="{F845751D-6D48-48EB-AC0B-7B223B363B6C}"/>
            </a:ext>
          </a:extLst>
        </xdr:cNvPr>
        <xdr:cNvSpPr txBox="1"/>
      </xdr:nvSpPr>
      <xdr:spPr>
        <a:xfrm>
          <a:off x="7626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164101</xdr:rowOff>
    </xdr:from>
    <xdr:ext cx="469744" cy="259045"/>
    <xdr:sp macro="" textlink="">
      <xdr:nvSpPr>
        <xdr:cNvPr id="456" name="n_4aveValue【市民会館】&#10;一人当たり面積">
          <a:extLst>
            <a:ext uri="{FF2B5EF4-FFF2-40B4-BE49-F238E27FC236}">
              <a16:creationId xmlns:a16="http://schemas.microsoft.com/office/drawing/2014/main" id="{43A0D18A-B3CD-4B14-97CC-5D032FD4EE0C}"/>
            </a:ext>
          </a:extLst>
        </xdr:cNvPr>
        <xdr:cNvSpPr txBox="1"/>
      </xdr:nvSpPr>
      <xdr:spPr>
        <a:xfrm>
          <a:off x="6737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134383</xdr:rowOff>
    </xdr:from>
    <xdr:ext cx="469744" cy="259045"/>
    <xdr:sp macro="" textlink="">
      <xdr:nvSpPr>
        <xdr:cNvPr id="457" name="n_1mainValue【市民会館】&#10;一人当たり面積">
          <a:extLst>
            <a:ext uri="{FF2B5EF4-FFF2-40B4-BE49-F238E27FC236}">
              <a16:creationId xmlns:a16="http://schemas.microsoft.com/office/drawing/2014/main" id="{761E89F4-AC72-42A4-8AA4-740A48FDB159}"/>
            </a:ext>
          </a:extLst>
        </xdr:cNvPr>
        <xdr:cNvSpPr txBox="1"/>
      </xdr:nvSpPr>
      <xdr:spPr>
        <a:xfrm>
          <a:off x="9391727" y="1762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8" name="正方形/長方形 457">
          <a:extLst>
            <a:ext uri="{FF2B5EF4-FFF2-40B4-BE49-F238E27FC236}">
              <a16:creationId xmlns:a16="http://schemas.microsoft.com/office/drawing/2014/main" id="{41CECD12-A188-40AC-9DE1-92C9CB299F0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9" name="正方形/長方形 458">
          <a:extLst>
            <a:ext uri="{FF2B5EF4-FFF2-40B4-BE49-F238E27FC236}">
              <a16:creationId xmlns:a16="http://schemas.microsoft.com/office/drawing/2014/main" id="{0A91BE8C-3CC6-4480-B2AD-B0DD22326F9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0" name="正方形/長方形 459">
          <a:extLst>
            <a:ext uri="{FF2B5EF4-FFF2-40B4-BE49-F238E27FC236}">
              <a16:creationId xmlns:a16="http://schemas.microsoft.com/office/drawing/2014/main" id="{700AF3BF-C0DE-401B-A8C2-023F205A559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1" name="正方形/長方形 460">
          <a:extLst>
            <a:ext uri="{FF2B5EF4-FFF2-40B4-BE49-F238E27FC236}">
              <a16:creationId xmlns:a16="http://schemas.microsoft.com/office/drawing/2014/main" id="{C70CB173-7907-40AB-A973-19E92C08702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2" name="正方形/長方形 461">
          <a:extLst>
            <a:ext uri="{FF2B5EF4-FFF2-40B4-BE49-F238E27FC236}">
              <a16:creationId xmlns:a16="http://schemas.microsoft.com/office/drawing/2014/main" id="{E416BC49-A9DF-4B04-8148-FBFAF60647F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3" name="正方形/長方形 462">
          <a:extLst>
            <a:ext uri="{FF2B5EF4-FFF2-40B4-BE49-F238E27FC236}">
              <a16:creationId xmlns:a16="http://schemas.microsoft.com/office/drawing/2014/main" id="{B108228F-E464-46F1-B787-2E3B2A43DC3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4" name="正方形/長方形 463">
          <a:extLst>
            <a:ext uri="{FF2B5EF4-FFF2-40B4-BE49-F238E27FC236}">
              <a16:creationId xmlns:a16="http://schemas.microsoft.com/office/drawing/2014/main" id="{C7A37BB5-B9A6-46B4-9CC5-D4EB77076E4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5" name="正方形/長方形 464">
          <a:extLst>
            <a:ext uri="{FF2B5EF4-FFF2-40B4-BE49-F238E27FC236}">
              <a16:creationId xmlns:a16="http://schemas.microsoft.com/office/drawing/2014/main" id="{48817406-5F00-45C1-AA08-C85359B84BD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6" name="テキスト ボックス 465">
          <a:extLst>
            <a:ext uri="{FF2B5EF4-FFF2-40B4-BE49-F238E27FC236}">
              <a16:creationId xmlns:a16="http://schemas.microsoft.com/office/drawing/2014/main" id="{AC717C86-77EA-4A94-AE12-E4775B618EA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7" name="直線コネクタ 466">
          <a:extLst>
            <a:ext uri="{FF2B5EF4-FFF2-40B4-BE49-F238E27FC236}">
              <a16:creationId xmlns:a16="http://schemas.microsoft.com/office/drawing/2014/main" id="{255987F4-FDA1-42CF-BFFB-AD0F25C8ECB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8" name="テキスト ボックス 467">
          <a:extLst>
            <a:ext uri="{FF2B5EF4-FFF2-40B4-BE49-F238E27FC236}">
              <a16:creationId xmlns:a16="http://schemas.microsoft.com/office/drawing/2014/main" id="{E0369A78-DF20-4C34-8417-39E84F786D8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69" name="直線コネクタ 468">
          <a:extLst>
            <a:ext uri="{FF2B5EF4-FFF2-40B4-BE49-F238E27FC236}">
              <a16:creationId xmlns:a16="http://schemas.microsoft.com/office/drawing/2014/main" id="{81931B28-69F4-4C65-988C-68FC77332E4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0" name="テキスト ボックス 469">
          <a:extLst>
            <a:ext uri="{FF2B5EF4-FFF2-40B4-BE49-F238E27FC236}">
              <a16:creationId xmlns:a16="http://schemas.microsoft.com/office/drawing/2014/main" id="{E51D1EC8-C0C6-4026-8525-D3DCF2E5DED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1" name="直線コネクタ 470">
          <a:extLst>
            <a:ext uri="{FF2B5EF4-FFF2-40B4-BE49-F238E27FC236}">
              <a16:creationId xmlns:a16="http://schemas.microsoft.com/office/drawing/2014/main" id="{E9EB418A-7131-4ACE-81B3-CA2668A2DEF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2" name="テキスト ボックス 471">
          <a:extLst>
            <a:ext uri="{FF2B5EF4-FFF2-40B4-BE49-F238E27FC236}">
              <a16:creationId xmlns:a16="http://schemas.microsoft.com/office/drawing/2014/main" id="{6C85F982-73E1-48F0-9439-62D0F3D3FC7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3" name="直線コネクタ 472">
          <a:extLst>
            <a:ext uri="{FF2B5EF4-FFF2-40B4-BE49-F238E27FC236}">
              <a16:creationId xmlns:a16="http://schemas.microsoft.com/office/drawing/2014/main" id="{411A1A93-3FC1-4FCC-970D-DCE6BD27832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4" name="テキスト ボックス 473">
          <a:extLst>
            <a:ext uri="{FF2B5EF4-FFF2-40B4-BE49-F238E27FC236}">
              <a16:creationId xmlns:a16="http://schemas.microsoft.com/office/drawing/2014/main" id="{39B3CB8B-8217-4743-8E9A-2355DB93B14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5" name="直線コネクタ 474">
          <a:extLst>
            <a:ext uri="{FF2B5EF4-FFF2-40B4-BE49-F238E27FC236}">
              <a16:creationId xmlns:a16="http://schemas.microsoft.com/office/drawing/2014/main" id="{9E418458-DF34-4C0A-9896-2D458AC6198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6" name="テキスト ボックス 475">
          <a:extLst>
            <a:ext uri="{FF2B5EF4-FFF2-40B4-BE49-F238E27FC236}">
              <a16:creationId xmlns:a16="http://schemas.microsoft.com/office/drawing/2014/main" id="{ED8B3A02-456A-4A61-97FC-92CDC29BDC9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7" name="直線コネクタ 476">
          <a:extLst>
            <a:ext uri="{FF2B5EF4-FFF2-40B4-BE49-F238E27FC236}">
              <a16:creationId xmlns:a16="http://schemas.microsoft.com/office/drawing/2014/main" id="{CD7C099A-CD1E-495E-8494-95290DE4D41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8" name="テキスト ボックス 477">
          <a:extLst>
            <a:ext uri="{FF2B5EF4-FFF2-40B4-BE49-F238E27FC236}">
              <a16:creationId xmlns:a16="http://schemas.microsoft.com/office/drawing/2014/main" id="{90A36BED-1F20-463C-B675-F55FC4374BC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9" name="直線コネクタ 478">
          <a:extLst>
            <a:ext uri="{FF2B5EF4-FFF2-40B4-BE49-F238E27FC236}">
              <a16:creationId xmlns:a16="http://schemas.microsoft.com/office/drawing/2014/main" id="{F13EB4C9-23F0-4D34-B4A8-E678766A01E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0" name="テキスト ボックス 479">
          <a:extLst>
            <a:ext uri="{FF2B5EF4-FFF2-40B4-BE49-F238E27FC236}">
              <a16:creationId xmlns:a16="http://schemas.microsoft.com/office/drawing/2014/main" id="{227BE2B6-627F-484E-86FB-ADA107E4F95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1" name="直線コネクタ 480">
          <a:extLst>
            <a:ext uri="{FF2B5EF4-FFF2-40B4-BE49-F238E27FC236}">
              <a16:creationId xmlns:a16="http://schemas.microsoft.com/office/drawing/2014/main" id="{0D6F4CDE-A421-40A7-95BF-FBB3CCFAE97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2" name="【一般廃棄物処理施設】&#10;有形固定資産減価償却率グラフ枠">
          <a:extLst>
            <a:ext uri="{FF2B5EF4-FFF2-40B4-BE49-F238E27FC236}">
              <a16:creationId xmlns:a16="http://schemas.microsoft.com/office/drawing/2014/main" id="{2606EB00-0F55-4D06-9BA4-057711D8183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483" name="直線コネクタ 482">
          <a:extLst>
            <a:ext uri="{FF2B5EF4-FFF2-40B4-BE49-F238E27FC236}">
              <a16:creationId xmlns:a16="http://schemas.microsoft.com/office/drawing/2014/main" id="{7E5799C9-08D7-4C6C-9A99-9726BF8B693B}"/>
            </a:ext>
          </a:extLst>
        </xdr:cNvPr>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484" name="【一般廃棄物処理施設】&#10;有形固定資産減価償却率最小値テキスト">
          <a:extLst>
            <a:ext uri="{FF2B5EF4-FFF2-40B4-BE49-F238E27FC236}">
              <a16:creationId xmlns:a16="http://schemas.microsoft.com/office/drawing/2014/main" id="{7170BF22-6C24-4CBF-9BA7-0B783341ED80}"/>
            </a:ext>
          </a:extLst>
        </xdr:cNvPr>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485" name="直線コネクタ 484">
          <a:extLst>
            <a:ext uri="{FF2B5EF4-FFF2-40B4-BE49-F238E27FC236}">
              <a16:creationId xmlns:a16="http://schemas.microsoft.com/office/drawing/2014/main" id="{23C412B0-5A80-4923-8DDC-6B4579434DB3}"/>
            </a:ext>
          </a:extLst>
        </xdr:cNvPr>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86" name="【一般廃棄物処理施設】&#10;有形固定資産減価償却率最大値テキスト">
          <a:extLst>
            <a:ext uri="{FF2B5EF4-FFF2-40B4-BE49-F238E27FC236}">
              <a16:creationId xmlns:a16="http://schemas.microsoft.com/office/drawing/2014/main" id="{79CB238E-CB5A-435E-AF70-AEDE78D1D742}"/>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87" name="直線コネクタ 486">
          <a:extLst>
            <a:ext uri="{FF2B5EF4-FFF2-40B4-BE49-F238E27FC236}">
              <a16:creationId xmlns:a16="http://schemas.microsoft.com/office/drawing/2014/main" id="{871DEE7B-94B1-4F63-9FAD-18098965523A}"/>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79301</xdr:rowOff>
    </xdr:from>
    <xdr:ext cx="405111" cy="259045"/>
    <xdr:sp macro="" textlink="">
      <xdr:nvSpPr>
        <xdr:cNvPr id="488" name="【一般廃棄物処理施設】&#10;有形固定資産減価償却率平均値テキスト">
          <a:extLst>
            <a:ext uri="{FF2B5EF4-FFF2-40B4-BE49-F238E27FC236}">
              <a16:creationId xmlns:a16="http://schemas.microsoft.com/office/drawing/2014/main" id="{89B443E1-424D-4595-A8B5-1466A6B380FD}"/>
            </a:ext>
          </a:extLst>
        </xdr:cNvPr>
        <xdr:cNvSpPr txBox="1"/>
      </xdr:nvSpPr>
      <xdr:spPr>
        <a:xfrm>
          <a:off x="16357600" y="642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489" name="フローチャート: 判断 488">
          <a:extLst>
            <a:ext uri="{FF2B5EF4-FFF2-40B4-BE49-F238E27FC236}">
              <a16:creationId xmlns:a16="http://schemas.microsoft.com/office/drawing/2014/main" id="{20D34CC9-F52D-4AB2-8C9A-4C9E2D24D244}"/>
            </a:ext>
          </a:extLst>
        </xdr:cNvPr>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490" name="フローチャート: 判断 489">
          <a:extLst>
            <a:ext uri="{FF2B5EF4-FFF2-40B4-BE49-F238E27FC236}">
              <a16:creationId xmlns:a16="http://schemas.microsoft.com/office/drawing/2014/main" id="{27A55263-A085-41DE-8C55-82489608B7D0}"/>
            </a:ext>
          </a:extLst>
        </xdr:cNvPr>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491" name="フローチャート: 判断 490">
          <a:extLst>
            <a:ext uri="{FF2B5EF4-FFF2-40B4-BE49-F238E27FC236}">
              <a16:creationId xmlns:a16="http://schemas.microsoft.com/office/drawing/2014/main" id="{FE71C1A8-6EC1-480D-932F-06C7C3493742}"/>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92" name="フローチャート: 判断 491">
          <a:extLst>
            <a:ext uri="{FF2B5EF4-FFF2-40B4-BE49-F238E27FC236}">
              <a16:creationId xmlns:a16="http://schemas.microsoft.com/office/drawing/2014/main" id="{EDC66033-D37B-439D-A904-0D32516FD46A}"/>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493" name="フローチャート: 判断 492">
          <a:extLst>
            <a:ext uri="{FF2B5EF4-FFF2-40B4-BE49-F238E27FC236}">
              <a16:creationId xmlns:a16="http://schemas.microsoft.com/office/drawing/2014/main" id="{DBCD3614-1274-4A0F-83A6-F063EAA30267}"/>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97531E9B-FE79-48E2-A095-AE96CD67211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27EB8F13-145F-4223-8C11-94F8110D1C3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418A6152-8D2C-4DAC-ADDD-39B95F7D942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8D261817-02F8-4D97-B7BE-C964728F3D4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E211EED9-8AB3-432A-A07E-E89F9199F09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129903</xdr:rowOff>
    </xdr:from>
    <xdr:to>
      <xdr:col>85</xdr:col>
      <xdr:colOff>177800</xdr:colOff>
      <xdr:row>39</xdr:row>
      <xdr:rowOff>60053</xdr:rowOff>
    </xdr:to>
    <xdr:sp macro="" textlink="">
      <xdr:nvSpPr>
        <xdr:cNvPr id="499" name="楕円 498">
          <a:extLst>
            <a:ext uri="{FF2B5EF4-FFF2-40B4-BE49-F238E27FC236}">
              <a16:creationId xmlns:a16="http://schemas.microsoft.com/office/drawing/2014/main" id="{9F8BFE08-0EDD-4D72-B1E9-4E287ECC03A9}"/>
            </a:ext>
          </a:extLst>
        </xdr:cNvPr>
        <xdr:cNvSpPr/>
      </xdr:nvSpPr>
      <xdr:spPr>
        <a:xfrm>
          <a:off x="162687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108330</xdr:rowOff>
    </xdr:from>
    <xdr:ext cx="405111" cy="259045"/>
    <xdr:sp macro="" textlink="">
      <xdr:nvSpPr>
        <xdr:cNvPr id="500" name="【一般廃棄物処理施設】&#10;有形固定資産減価償却率該当値テキスト">
          <a:extLst>
            <a:ext uri="{FF2B5EF4-FFF2-40B4-BE49-F238E27FC236}">
              <a16:creationId xmlns:a16="http://schemas.microsoft.com/office/drawing/2014/main" id="{94311EB2-A57A-45F5-AF1B-26374F88E1D5}"/>
            </a:ext>
          </a:extLst>
        </xdr:cNvPr>
        <xdr:cNvSpPr txBox="1"/>
      </xdr:nvSpPr>
      <xdr:spPr>
        <a:xfrm>
          <a:off x="16357600"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85816</xdr:rowOff>
    </xdr:from>
    <xdr:to>
      <xdr:col>81</xdr:col>
      <xdr:colOff>101600</xdr:colOff>
      <xdr:row>39</xdr:row>
      <xdr:rowOff>15966</xdr:rowOff>
    </xdr:to>
    <xdr:sp macro="" textlink="">
      <xdr:nvSpPr>
        <xdr:cNvPr id="501" name="楕円 500">
          <a:extLst>
            <a:ext uri="{FF2B5EF4-FFF2-40B4-BE49-F238E27FC236}">
              <a16:creationId xmlns:a16="http://schemas.microsoft.com/office/drawing/2014/main" id="{815E3385-6A1E-4EDA-8311-4E5273FA9F1D}"/>
            </a:ext>
          </a:extLst>
        </xdr:cNvPr>
        <xdr:cNvSpPr/>
      </xdr:nvSpPr>
      <xdr:spPr>
        <a:xfrm>
          <a:off x="15430500" y="66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136616</xdr:rowOff>
    </xdr:from>
    <xdr:to>
      <xdr:col>85</xdr:col>
      <xdr:colOff>127000</xdr:colOff>
      <xdr:row>39</xdr:row>
      <xdr:rowOff>9253</xdr:rowOff>
    </xdr:to>
    <xdr:cxnSp macro="">
      <xdr:nvCxnSpPr>
        <xdr:cNvPr id="502" name="直線コネクタ 501">
          <a:extLst>
            <a:ext uri="{FF2B5EF4-FFF2-40B4-BE49-F238E27FC236}">
              <a16:creationId xmlns:a16="http://schemas.microsoft.com/office/drawing/2014/main" id="{A1BC4AE5-A9AF-4804-A45E-3B953C7C3410}"/>
            </a:ext>
          </a:extLst>
        </xdr:cNvPr>
        <xdr:cNvCxnSpPr/>
      </xdr:nvCxnSpPr>
      <xdr:spPr>
        <a:xfrm>
          <a:off x="15481300" y="665171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41728</xdr:rowOff>
    </xdr:from>
    <xdr:to>
      <xdr:col>76</xdr:col>
      <xdr:colOff>165100</xdr:colOff>
      <xdr:row>38</xdr:row>
      <xdr:rowOff>143328</xdr:rowOff>
    </xdr:to>
    <xdr:sp macro="" textlink="">
      <xdr:nvSpPr>
        <xdr:cNvPr id="503" name="楕円 502">
          <a:extLst>
            <a:ext uri="{FF2B5EF4-FFF2-40B4-BE49-F238E27FC236}">
              <a16:creationId xmlns:a16="http://schemas.microsoft.com/office/drawing/2014/main" id="{52EA3F30-391A-4C30-9C4D-70CC24B6BF73}"/>
            </a:ext>
          </a:extLst>
        </xdr:cNvPr>
        <xdr:cNvSpPr/>
      </xdr:nvSpPr>
      <xdr:spPr>
        <a:xfrm>
          <a:off x="14541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92528</xdr:rowOff>
    </xdr:from>
    <xdr:to>
      <xdr:col>81</xdr:col>
      <xdr:colOff>50800</xdr:colOff>
      <xdr:row>38</xdr:row>
      <xdr:rowOff>136616</xdr:rowOff>
    </xdr:to>
    <xdr:cxnSp macro="">
      <xdr:nvCxnSpPr>
        <xdr:cNvPr id="504" name="直線コネクタ 503">
          <a:extLst>
            <a:ext uri="{FF2B5EF4-FFF2-40B4-BE49-F238E27FC236}">
              <a16:creationId xmlns:a16="http://schemas.microsoft.com/office/drawing/2014/main" id="{0F3CE7F7-37D8-4DB5-BFFC-ADF5A56B245F}"/>
            </a:ext>
          </a:extLst>
        </xdr:cNvPr>
        <xdr:cNvCxnSpPr/>
      </xdr:nvCxnSpPr>
      <xdr:spPr>
        <a:xfrm>
          <a:off x="14592300" y="660762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169091</xdr:rowOff>
    </xdr:from>
    <xdr:to>
      <xdr:col>72</xdr:col>
      <xdr:colOff>38100</xdr:colOff>
      <xdr:row>38</xdr:row>
      <xdr:rowOff>99241</xdr:rowOff>
    </xdr:to>
    <xdr:sp macro="" textlink="">
      <xdr:nvSpPr>
        <xdr:cNvPr id="505" name="楕円 504">
          <a:extLst>
            <a:ext uri="{FF2B5EF4-FFF2-40B4-BE49-F238E27FC236}">
              <a16:creationId xmlns:a16="http://schemas.microsoft.com/office/drawing/2014/main" id="{C0E0693E-2302-49FC-AF07-4293AC818E05}"/>
            </a:ext>
          </a:extLst>
        </xdr:cNvPr>
        <xdr:cNvSpPr/>
      </xdr:nvSpPr>
      <xdr:spPr>
        <a:xfrm>
          <a:off x="13652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48441</xdr:rowOff>
    </xdr:from>
    <xdr:to>
      <xdr:col>76</xdr:col>
      <xdr:colOff>114300</xdr:colOff>
      <xdr:row>38</xdr:row>
      <xdr:rowOff>92528</xdr:rowOff>
    </xdr:to>
    <xdr:cxnSp macro="">
      <xdr:nvCxnSpPr>
        <xdr:cNvPr id="506" name="直線コネクタ 505">
          <a:extLst>
            <a:ext uri="{FF2B5EF4-FFF2-40B4-BE49-F238E27FC236}">
              <a16:creationId xmlns:a16="http://schemas.microsoft.com/office/drawing/2014/main" id="{046520E4-5288-4D71-AB3F-B94F97D85E66}"/>
            </a:ext>
          </a:extLst>
        </xdr:cNvPr>
        <xdr:cNvCxnSpPr/>
      </xdr:nvCxnSpPr>
      <xdr:spPr>
        <a:xfrm>
          <a:off x="13703300" y="656354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133730</xdr:rowOff>
    </xdr:from>
    <xdr:ext cx="405111" cy="259045"/>
    <xdr:sp macro="" textlink="">
      <xdr:nvSpPr>
        <xdr:cNvPr id="507" name="n_1aveValue【一般廃棄物処理施設】&#10;有形固定資産減価償却率">
          <a:extLst>
            <a:ext uri="{FF2B5EF4-FFF2-40B4-BE49-F238E27FC236}">
              <a16:creationId xmlns:a16="http://schemas.microsoft.com/office/drawing/2014/main" id="{CD774202-BF4A-40D1-B00D-49CDDDA5D7C2}"/>
            </a:ext>
          </a:extLst>
        </xdr:cNvPr>
        <xdr:cNvSpPr txBox="1"/>
      </xdr:nvSpPr>
      <xdr:spPr>
        <a:xfrm>
          <a:off x="15266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08" name="n_2aveValue【一般廃棄物処理施設】&#10;有形固定資産減価償却率">
          <a:extLst>
            <a:ext uri="{FF2B5EF4-FFF2-40B4-BE49-F238E27FC236}">
              <a16:creationId xmlns:a16="http://schemas.microsoft.com/office/drawing/2014/main" id="{843A8375-D589-4001-B635-549287859F70}"/>
            </a:ext>
          </a:extLst>
        </xdr:cNvPr>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509" name="n_3aveValue【一般廃棄物処理施設】&#10;有形固定資産減価償却率">
          <a:extLst>
            <a:ext uri="{FF2B5EF4-FFF2-40B4-BE49-F238E27FC236}">
              <a16:creationId xmlns:a16="http://schemas.microsoft.com/office/drawing/2014/main" id="{BEEE813D-398E-4D7D-93CC-4508D27BB174}"/>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510" name="n_4aveValue【一般廃棄物処理施設】&#10;有形固定資産減価償却率">
          <a:extLst>
            <a:ext uri="{FF2B5EF4-FFF2-40B4-BE49-F238E27FC236}">
              <a16:creationId xmlns:a16="http://schemas.microsoft.com/office/drawing/2014/main" id="{9157B643-1457-4B0A-A178-1E3BCA2467CE}"/>
            </a:ext>
          </a:extLst>
        </xdr:cNvPr>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7093</xdr:rowOff>
    </xdr:from>
    <xdr:ext cx="405111" cy="259045"/>
    <xdr:sp macro="" textlink="">
      <xdr:nvSpPr>
        <xdr:cNvPr id="511" name="n_1mainValue【一般廃棄物処理施設】&#10;有形固定資産減価償却率">
          <a:extLst>
            <a:ext uri="{FF2B5EF4-FFF2-40B4-BE49-F238E27FC236}">
              <a16:creationId xmlns:a16="http://schemas.microsoft.com/office/drawing/2014/main" id="{48936D2C-7D07-44D2-8EEC-5907D9A5E7DE}"/>
            </a:ext>
          </a:extLst>
        </xdr:cNvPr>
        <xdr:cNvSpPr txBox="1"/>
      </xdr:nvSpPr>
      <xdr:spPr>
        <a:xfrm>
          <a:off x="1526604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134455</xdr:rowOff>
    </xdr:from>
    <xdr:ext cx="405111" cy="259045"/>
    <xdr:sp macro="" textlink="">
      <xdr:nvSpPr>
        <xdr:cNvPr id="512" name="n_2mainValue【一般廃棄物処理施設】&#10;有形固定資産減価償却率">
          <a:extLst>
            <a:ext uri="{FF2B5EF4-FFF2-40B4-BE49-F238E27FC236}">
              <a16:creationId xmlns:a16="http://schemas.microsoft.com/office/drawing/2014/main" id="{B2B41A3F-4172-4C69-9A95-FED9D35988DD}"/>
            </a:ext>
          </a:extLst>
        </xdr:cNvPr>
        <xdr:cNvSpPr txBox="1"/>
      </xdr:nvSpPr>
      <xdr:spPr>
        <a:xfrm>
          <a:off x="14389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90368</xdr:rowOff>
    </xdr:from>
    <xdr:ext cx="405111" cy="259045"/>
    <xdr:sp macro="" textlink="">
      <xdr:nvSpPr>
        <xdr:cNvPr id="513" name="n_3mainValue【一般廃棄物処理施設】&#10;有形固定資産減価償却率">
          <a:extLst>
            <a:ext uri="{FF2B5EF4-FFF2-40B4-BE49-F238E27FC236}">
              <a16:creationId xmlns:a16="http://schemas.microsoft.com/office/drawing/2014/main" id="{033AE6D3-6A7B-4A90-9159-DBF9EFF74A8E}"/>
            </a:ext>
          </a:extLst>
        </xdr:cNvPr>
        <xdr:cNvSpPr txBox="1"/>
      </xdr:nvSpPr>
      <xdr:spPr>
        <a:xfrm>
          <a:off x="13500744"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4" name="正方形/長方形 513">
          <a:extLst>
            <a:ext uri="{FF2B5EF4-FFF2-40B4-BE49-F238E27FC236}">
              <a16:creationId xmlns:a16="http://schemas.microsoft.com/office/drawing/2014/main" id="{06FF141D-C23B-41AE-9193-2D5232BFDAD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5" name="正方形/長方形 514">
          <a:extLst>
            <a:ext uri="{FF2B5EF4-FFF2-40B4-BE49-F238E27FC236}">
              <a16:creationId xmlns:a16="http://schemas.microsoft.com/office/drawing/2014/main" id="{704F6E33-8831-4FDD-8331-B36BC76E025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6" name="正方形/長方形 515">
          <a:extLst>
            <a:ext uri="{FF2B5EF4-FFF2-40B4-BE49-F238E27FC236}">
              <a16:creationId xmlns:a16="http://schemas.microsoft.com/office/drawing/2014/main" id="{C20E44E1-F8C9-40D5-B88F-94D41854EFD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7" name="正方形/長方形 516">
          <a:extLst>
            <a:ext uri="{FF2B5EF4-FFF2-40B4-BE49-F238E27FC236}">
              <a16:creationId xmlns:a16="http://schemas.microsoft.com/office/drawing/2014/main" id="{30589DD3-A737-4FF7-BFF2-CF6520F1369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8" name="正方形/長方形 517">
          <a:extLst>
            <a:ext uri="{FF2B5EF4-FFF2-40B4-BE49-F238E27FC236}">
              <a16:creationId xmlns:a16="http://schemas.microsoft.com/office/drawing/2014/main" id="{56FC7F29-D67A-4021-B55F-4CB26C8933F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9" name="正方形/長方形 518">
          <a:extLst>
            <a:ext uri="{FF2B5EF4-FFF2-40B4-BE49-F238E27FC236}">
              <a16:creationId xmlns:a16="http://schemas.microsoft.com/office/drawing/2014/main" id="{71D219C2-C5F7-41E7-9E8F-6BFC81D95E8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0" name="正方形/長方形 519">
          <a:extLst>
            <a:ext uri="{FF2B5EF4-FFF2-40B4-BE49-F238E27FC236}">
              <a16:creationId xmlns:a16="http://schemas.microsoft.com/office/drawing/2014/main" id="{65F4E16D-397B-4959-A72E-E4ED62412A4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1" name="正方形/長方形 520">
          <a:extLst>
            <a:ext uri="{FF2B5EF4-FFF2-40B4-BE49-F238E27FC236}">
              <a16:creationId xmlns:a16="http://schemas.microsoft.com/office/drawing/2014/main" id="{078FE657-6CA3-4CDE-85F6-1CB1C5F87D2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2" name="テキスト ボックス 521">
          <a:extLst>
            <a:ext uri="{FF2B5EF4-FFF2-40B4-BE49-F238E27FC236}">
              <a16:creationId xmlns:a16="http://schemas.microsoft.com/office/drawing/2014/main" id="{7DFA172D-CC88-4E91-B254-56EF0387FE0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3" name="直線コネクタ 522">
          <a:extLst>
            <a:ext uri="{FF2B5EF4-FFF2-40B4-BE49-F238E27FC236}">
              <a16:creationId xmlns:a16="http://schemas.microsoft.com/office/drawing/2014/main" id="{1C64D730-4FF3-4B97-A813-0B95BDD4C9B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4" name="直線コネクタ 523">
          <a:extLst>
            <a:ext uri="{FF2B5EF4-FFF2-40B4-BE49-F238E27FC236}">
              <a16:creationId xmlns:a16="http://schemas.microsoft.com/office/drawing/2014/main" id="{DD7026FB-3B61-4824-B5F1-B6EEFD787F1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25" name="テキスト ボックス 524">
          <a:extLst>
            <a:ext uri="{FF2B5EF4-FFF2-40B4-BE49-F238E27FC236}">
              <a16:creationId xmlns:a16="http://schemas.microsoft.com/office/drawing/2014/main" id="{FC4A6BA0-1A73-4B7C-A82F-8F76FFD2E70F}"/>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6" name="直線コネクタ 525">
          <a:extLst>
            <a:ext uri="{FF2B5EF4-FFF2-40B4-BE49-F238E27FC236}">
              <a16:creationId xmlns:a16="http://schemas.microsoft.com/office/drawing/2014/main" id="{D4E125D9-4A96-40E7-AA02-A00F57FA066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7" name="テキスト ボックス 526">
          <a:extLst>
            <a:ext uri="{FF2B5EF4-FFF2-40B4-BE49-F238E27FC236}">
              <a16:creationId xmlns:a16="http://schemas.microsoft.com/office/drawing/2014/main" id="{0B27E75D-DCEB-4F67-8B3E-8E9D77390178}"/>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8" name="直線コネクタ 527">
          <a:extLst>
            <a:ext uri="{FF2B5EF4-FFF2-40B4-BE49-F238E27FC236}">
              <a16:creationId xmlns:a16="http://schemas.microsoft.com/office/drawing/2014/main" id="{BB862E95-112E-41C7-88E8-2F357E651FD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9" name="テキスト ボックス 528">
          <a:extLst>
            <a:ext uri="{FF2B5EF4-FFF2-40B4-BE49-F238E27FC236}">
              <a16:creationId xmlns:a16="http://schemas.microsoft.com/office/drawing/2014/main" id="{8DBF0581-0DE4-466D-98F5-A55F0A458A62}"/>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0" name="直線コネクタ 529">
          <a:extLst>
            <a:ext uri="{FF2B5EF4-FFF2-40B4-BE49-F238E27FC236}">
              <a16:creationId xmlns:a16="http://schemas.microsoft.com/office/drawing/2014/main" id="{5BD24EE8-C982-41EF-9D5F-908E32430FC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1" name="テキスト ボックス 530">
          <a:extLst>
            <a:ext uri="{FF2B5EF4-FFF2-40B4-BE49-F238E27FC236}">
              <a16:creationId xmlns:a16="http://schemas.microsoft.com/office/drawing/2014/main" id="{B4D0E4F3-8570-454A-AD5D-7DA80A4E5B4C}"/>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2" name="直線コネクタ 531">
          <a:extLst>
            <a:ext uri="{FF2B5EF4-FFF2-40B4-BE49-F238E27FC236}">
              <a16:creationId xmlns:a16="http://schemas.microsoft.com/office/drawing/2014/main" id="{4C38C61D-63D8-48EB-99E1-98D191805AB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3" name="テキスト ボックス 532">
          <a:extLst>
            <a:ext uri="{FF2B5EF4-FFF2-40B4-BE49-F238E27FC236}">
              <a16:creationId xmlns:a16="http://schemas.microsoft.com/office/drawing/2014/main" id="{996336E4-1DEF-432D-83F9-80ECFCB65257}"/>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4" name="【一般廃棄物処理施設】&#10;一人当たり有形固定資産（償却資産）額グラフ枠">
          <a:extLst>
            <a:ext uri="{FF2B5EF4-FFF2-40B4-BE49-F238E27FC236}">
              <a16:creationId xmlns:a16="http://schemas.microsoft.com/office/drawing/2014/main" id="{21475C8A-102A-46FB-8CE1-BE81BE5D300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35" name="直線コネクタ 534">
          <a:extLst>
            <a:ext uri="{FF2B5EF4-FFF2-40B4-BE49-F238E27FC236}">
              <a16:creationId xmlns:a16="http://schemas.microsoft.com/office/drawing/2014/main" id="{B9514F3F-EC7C-496D-94B1-64C5DEE14A50}"/>
            </a:ext>
          </a:extLst>
        </xdr:cNvPr>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36" name="【一般廃棄物処理施設】&#10;一人当たり有形固定資産（償却資産）額最小値テキスト">
          <a:extLst>
            <a:ext uri="{FF2B5EF4-FFF2-40B4-BE49-F238E27FC236}">
              <a16:creationId xmlns:a16="http://schemas.microsoft.com/office/drawing/2014/main" id="{662C64E4-B2E8-492E-A5BD-5404749F8D34}"/>
            </a:ext>
          </a:extLst>
        </xdr:cNvPr>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37" name="直線コネクタ 536">
          <a:extLst>
            <a:ext uri="{FF2B5EF4-FFF2-40B4-BE49-F238E27FC236}">
              <a16:creationId xmlns:a16="http://schemas.microsoft.com/office/drawing/2014/main" id="{CD6FDC3F-1EF4-4B97-B83E-316CEA919A3B}"/>
            </a:ext>
          </a:extLst>
        </xdr:cNvPr>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38" name="【一般廃棄物処理施設】&#10;一人当たり有形固定資産（償却資産）額最大値テキスト">
          <a:extLst>
            <a:ext uri="{FF2B5EF4-FFF2-40B4-BE49-F238E27FC236}">
              <a16:creationId xmlns:a16="http://schemas.microsoft.com/office/drawing/2014/main" id="{2A90AC74-B560-49C4-8102-9B6153EB508E}"/>
            </a:ext>
          </a:extLst>
        </xdr:cNvPr>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39" name="直線コネクタ 538">
          <a:extLst>
            <a:ext uri="{FF2B5EF4-FFF2-40B4-BE49-F238E27FC236}">
              <a16:creationId xmlns:a16="http://schemas.microsoft.com/office/drawing/2014/main" id="{E6CC23E9-DFC9-4204-8EE6-08610DDDCBF2}"/>
            </a:ext>
          </a:extLst>
        </xdr:cNvPr>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50257</xdr:rowOff>
    </xdr:from>
    <xdr:ext cx="534377" cy="259045"/>
    <xdr:sp macro="" textlink="">
      <xdr:nvSpPr>
        <xdr:cNvPr id="540" name="【一般廃棄物処理施設】&#10;一人当たり有形固定資産（償却資産）額平均値テキスト">
          <a:extLst>
            <a:ext uri="{FF2B5EF4-FFF2-40B4-BE49-F238E27FC236}">
              <a16:creationId xmlns:a16="http://schemas.microsoft.com/office/drawing/2014/main" id="{4FC2D343-D3A3-43F0-9FE3-8A753434B367}"/>
            </a:ext>
          </a:extLst>
        </xdr:cNvPr>
        <xdr:cNvSpPr txBox="1"/>
      </xdr:nvSpPr>
      <xdr:spPr>
        <a:xfrm>
          <a:off x="22199600" y="6565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41" name="フローチャート: 判断 540">
          <a:extLst>
            <a:ext uri="{FF2B5EF4-FFF2-40B4-BE49-F238E27FC236}">
              <a16:creationId xmlns:a16="http://schemas.microsoft.com/office/drawing/2014/main" id="{C103A6CE-0308-4B9D-B948-1A55BE99E5A0}"/>
            </a:ext>
          </a:extLst>
        </xdr:cNvPr>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42" name="フローチャート: 判断 541">
          <a:extLst>
            <a:ext uri="{FF2B5EF4-FFF2-40B4-BE49-F238E27FC236}">
              <a16:creationId xmlns:a16="http://schemas.microsoft.com/office/drawing/2014/main" id="{CB3BA8A5-3F7C-42A0-9AE9-57E0CF06EC40}"/>
            </a:ext>
          </a:extLst>
        </xdr:cNvPr>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43" name="フローチャート: 判断 542">
          <a:extLst>
            <a:ext uri="{FF2B5EF4-FFF2-40B4-BE49-F238E27FC236}">
              <a16:creationId xmlns:a16="http://schemas.microsoft.com/office/drawing/2014/main" id="{758A667E-57C8-44BA-B052-CA5D32DFCE49}"/>
            </a:ext>
          </a:extLst>
        </xdr:cNvPr>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44" name="フローチャート: 判断 543">
          <a:extLst>
            <a:ext uri="{FF2B5EF4-FFF2-40B4-BE49-F238E27FC236}">
              <a16:creationId xmlns:a16="http://schemas.microsoft.com/office/drawing/2014/main" id="{62428ACA-CE5B-4AF6-9920-A6286D41ABA7}"/>
            </a:ext>
          </a:extLst>
        </xdr:cNvPr>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545" name="フローチャート: 判断 544">
          <a:extLst>
            <a:ext uri="{FF2B5EF4-FFF2-40B4-BE49-F238E27FC236}">
              <a16:creationId xmlns:a16="http://schemas.microsoft.com/office/drawing/2014/main" id="{A5C7B8F8-10F4-4AF7-AF70-A77012497D6A}"/>
            </a:ext>
          </a:extLst>
        </xdr:cNvPr>
        <xdr:cNvSpPr/>
      </xdr:nvSpPr>
      <xdr:spPr>
        <a:xfrm>
          <a:off x="18605500" y="68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6" name="テキスト ボックス 545">
          <a:extLst>
            <a:ext uri="{FF2B5EF4-FFF2-40B4-BE49-F238E27FC236}">
              <a16:creationId xmlns:a16="http://schemas.microsoft.com/office/drawing/2014/main" id="{3BB37AE7-B2E5-4D1A-BAB2-A562390441D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7" name="テキスト ボックス 546">
          <a:extLst>
            <a:ext uri="{FF2B5EF4-FFF2-40B4-BE49-F238E27FC236}">
              <a16:creationId xmlns:a16="http://schemas.microsoft.com/office/drawing/2014/main" id="{1851D5CA-FEB7-4D88-9175-3DA286AEF20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8" name="テキスト ボックス 547">
          <a:extLst>
            <a:ext uri="{FF2B5EF4-FFF2-40B4-BE49-F238E27FC236}">
              <a16:creationId xmlns:a16="http://schemas.microsoft.com/office/drawing/2014/main" id="{4917F230-C077-4E0A-A69B-FB01FB83978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9" name="テキスト ボックス 548">
          <a:extLst>
            <a:ext uri="{FF2B5EF4-FFF2-40B4-BE49-F238E27FC236}">
              <a16:creationId xmlns:a16="http://schemas.microsoft.com/office/drawing/2014/main" id="{800593F1-D756-44BB-84E3-E852000F83C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id="{5F6D356F-7994-49DE-A4C8-B952D88A565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38462</xdr:rowOff>
    </xdr:from>
    <xdr:to>
      <xdr:col>116</xdr:col>
      <xdr:colOff>114300</xdr:colOff>
      <xdr:row>39</xdr:row>
      <xdr:rowOff>140062</xdr:rowOff>
    </xdr:to>
    <xdr:sp macro="" textlink="">
      <xdr:nvSpPr>
        <xdr:cNvPr id="551" name="楕円 550">
          <a:extLst>
            <a:ext uri="{FF2B5EF4-FFF2-40B4-BE49-F238E27FC236}">
              <a16:creationId xmlns:a16="http://schemas.microsoft.com/office/drawing/2014/main" id="{873C4763-79A9-484C-943C-397590281C42}"/>
            </a:ext>
          </a:extLst>
        </xdr:cNvPr>
        <xdr:cNvSpPr/>
      </xdr:nvSpPr>
      <xdr:spPr>
        <a:xfrm>
          <a:off x="22110700" y="672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16889</xdr:rowOff>
    </xdr:from>
    <xdr:ext cx="534377" cy="259045"/>
    <xdr:sp macro="" textlink="">
      <xdr:nvSpPr>
        <xdr:cNvPr id="552" name="【一般廃棄物処理施設】&#10;一人当たり有形固定資産（償却資産）額該当値テキスト">
          <a:extLst>
            <a:ext uri="{FF2B5EF4-FFF2-40B4-BE49-F238E27FC236}">
              <a16:creationId xmlns:a16="http://schemas.microsoft.com/office/drawing/2014/main" id="{965EA1AA-8F0E-4610-B32C-3C911A4C75C6}"/>
            </a:ext>
          </a:extLst>
        </xdr:cNvPr>
        <xdr:cNvSpPr txBox="1"/>
      </xdr:nvSpPr>
      <xdr:spPr>
        <a:xfrm>
          <a:off x="22199600" y="670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44090</xdr:rowOff>
    </xdr:from>
    <xdr:to>
      <xdr:col>112</xdr:col>
      <xdr:colOff>38100</xdr:colOff>
      <xdr:row>39</xdr:row>
      <xdr:rowOff>145690</xdr:rowOff>
    </xdr:to>
    <xdr:sp macro="" textlink="">
      <xdr:nvSpPr>
        <xdr:cNvPr id="553" name="楕円 552">
          <a:extLst>
            <a:ext uri="{FF2B5EF4-FFF2-40B4-BE49-F238E27FC236}">
              <a16:creationId xmlns:a16="http://schemas.microsoft.com/office/drawing/2014/main" id="{E9625A9D-8E46-4969-8E1C-0AEA7E856DA5}"/>
            </a:ext>
          </a:extLst>
        </xdr:cNvPr>
        <xdr:cNvSpPr/>
      </xdr:nvSpPr>
      <xdr:spPr>
        <a:xfrm>
          <a:off x="21272500" y="673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89262</xdr:rowOff>
    </xdr:from>
    <xdr:to>
      <xdr:col>116</xdr:col>
      <xdr:colOff>63500</xdr:colOff>
      <xdr:row>39</xdr:row>
      <xdr:rowOff>94890</xdr:rowOff>
    </xdr:to>
    <xdr:cxnSp macro="">
      <xdr:nvCxnSpPr>
        <xdr:cNvPr id="554" name="直線コネクタ 553">
          <a:extLst>
            <a:ext uri="{FF2B5EF4-FFF2-40B4-BE49-F238E27FC236}">
              <a16:creationId xmlns:a16="http://schemas.microsoft.com/office/drawing/2014/main" id="{DCAFC34A-F407-4CD0-B2C6-C136E5DFB43D}"/>
            </a:ext>
          </a:extLst>
        </xdr:cNvPr>
        <xdr:cNvCxnSpPr/>
      </xdr:nvCxnSpPr>
      <xdr:spPr>
        <a:xfrm flipV="1">
          <a:off x="21323300" y="6775812"/>
          <a:ext cx="838200" cy="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49910</xdr:rowOff>
    </xdr:from>
    <xdr:to>
      <xdr:col>107</xdr:col>
      <xdr:colOff>101600</xdr:colOff>
      <xdr:row>39</xdr:row>
      <xdr:rowOff>151510</xdr:rowOff>
    </xdr:to>
    <xdr:sp macro="" textlink="">
      <xdr:nvSpPr>
        <xdr:cNvPr id="555" name="楕円 554">
          <a:extLst>
            <a:ext uri="{FF2B5EF4-FFF2-40B4-BE49-F238E27FC236}">
              <a16:creationId xmlns:a16="http://schemas.microsoft.com/office/drawing/2014/main" id="{5B5A0945-DC32-4CBF-81FB-E460047E6AD2}"/>
            </a:ext>
          </a:extLst>
        </xdr:cNvPr>
        <xdr:cNvSpPr/>
      </xdr:nvSpPr>
      <xdr:spPr>
        <a:xfrm>
          <a:off x="20383500" y="673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94890</xdr:rowOff>
    </xdr:from>
    <xdr:to>
      <xdr:col>111</xdr:col>
      <xdr:colOff>177800</xdr:colOff>
      <xdr:row>39</xdr:row>
      <xdr:rowOff>100710</xdr:rowOff>
    </xdr:to>
    <xdr:cxnSp macro="">
      <xdr:nvCxnSpPr>
        <xdr:cNvPr id="556" name="直線コネクタ 555">
          <a:extLst>
            <a:ext uri="{FF2B5EF4-FFF2-40B4-BE49-F238E27FC236}">
              <a16:creationId xmlns:a16="http://schemas.microsoft.com/office/drawing/2014/main" id="{53C4F99F-A3D9-47F1-84B9-8DD4E92D3B24}"/>
            </a:ext>
          </a:extLst>
        </xdr:cNvPr>
        <xdr:cNvCxnSpPr/>
      </xdr:nvCxnSpPr>
      <xdr:spPr>
        <a:xfrm flipV="1">
          <a:off x="20434300" y="6781440"/>
          <a:ext cx="889000" cy="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55342</xdr:rowOff>
    </xdr:from>
    <xdr:to>
      <xdr:col>102</xdr:col>
      <xdr:colOff>165100</xdr:colOff>
      <xdr:row>39</xdr:row>
      <xdr:rowOff>156942</xdr:rowOff>
    </xdr:to>
    <xdr:sp macro="" textlink="">
      <xdr:nvSpPr>
        <xdr:cNvPr id="557" name="楕円 556">
          <a:extLst>
            <a:ext uri="{FF2B5EF4-FFF2-40B4-BE49-F238E27FC236}">
              <a16:creationId xmlns:a16="http://schemas.microsoft.com/office/drawing/2014/main" id="{1DAACDEC-2EB3-48E4-ADD9-E5261DC118E8}"/>
            </a:ext>
          </a:extLst>
        </xdr:cNvPr>
        <xdr:cNvSpPr/>
      </xdr:nvSpPr>
      <xdr:spPr>
        <a:xfrm>
          <a:off x="19494500" y="674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100710</xdr:rowOff>
    </xdr:from>
    <xdr:to>
      <xdr:col>107</xdr:col>
      <xdr:colOff>50800</xdr:colOff>
      <xdr:row>39</xdr:row>
      <xdr:rowOff>106142</xdr:rowOff>
    </xdr:to>
    <xdr:cxnSp macro="">
      <xdr:nvCxnSpPr>
        <xdr:cNvPr id="558" name="直線コネクタ 557">
          <a:extLst>
            <a:ext uri="{FF2B5EF4-FFF2-40B4-BE49-F238E27FC236}">
              <a16:creationId xmlns:a16="http://schemas.microsoft.com/office/drawing/2014/main" id="{9DA4B2FA-8A54-4FCA-8133-BC24FFB49126}"/>
            </a:ext>
          </a:extLst>
        </xdr:cNvPr>
        <xdr:cNvCxnSpPr/>
      </xdr:nvCxnSpPr>
      <xdr:spPr>
        <a:xfrm flipV="1">
          <a:off x="19545300" y="6787260"/>
          <a:ext cx="889000" cy="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148954</xdr:rowOff>
    </xdr:from>
    <xdr:ext cx="534377" cy="259045"/>
    <xdr:sp macro="" textlink="">
      <xdr:nvSpPr>
        <xdr:cNvPr id="559" name="n_1aveValue【一般廃棄物処理施設】&#10;一人当たり有形固定資産（償却資産）額">
          <a:extLst>
            <a:ext uri="{FF2B5EF4-FFF2-40B4-BE49-F238E27FC236}">
              <a16:creationId xmlns:a16="http://schemas.microsoft.com/office/drawing/2014/main" id="{1489FF80-21D7-4A08-A665-57C06815369E}"/>
            </a:ext>
          </a:extLst>
        </xdr:cNvPr>
        <xdr:cNvSpPr txBox="1"/>
      </xdr:nvSpPr>
      <xdr:spPr>
        <a:xfrm>
          <a:off x="21043411" y="649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157515</xdr:rowOff>
    </xdr:from>
    <xdr:ext cx="534377" cy="259045"/>
    <xdr:sp macro="" textlink="">
      <xdr:nvSpPr>
        <xdr:cNvPr id="560" name="n_2aveValue【一般廃棄物処理施設】&#10;一人当たり有形固定資産（償却資産）額">
          <a:extLst>
            <a:ext uri="{FF2B5EF4-FFF2-40B4-BE49-F238E27FC236}">
              <a16:creationId xmlns:a16="http://schemas.microsoft.com/office/drawing/2014/main" id="{28C5F7B4-242E-4921-8E9C-D1CAF2EFFF8B}"/>
            </a:ext>
          </a:extLst>
        </xdr:cNvPr>
        <xdr:cNvSpPr txBox="1"/>
      </xdr:nvSpPr>
      <xdr:spPr>
        <a:xfrm>
          <a:off x="20167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170005</xdr:rowOff>
    </xdr:from>
    <xdr:ext cx="534377" cy="259045"/>
    <xdr:sp macro="" textlink="">
      <xdr:nvSpPr>
        <xdr:cNvPr id="561" name="n_3aveValue【一般廃棄物処理施設】&#10;一人当たり有形固定資産（償却資産）額">
          <a:extLst>
            <a:ext uri="{FF2B5EF4-FFF2-40B4-BE49-F238E27FC236}">
              <a16:creationId xmlns:a16="http://schemas.microsoft.com/office/drawing/2014/main" id="{E63C16BC-E725-4F13-BB7C-C58186ED0055}"/>
            </a:ext>
          </a:extLst>
        </xdr:cNvPr>
        <xdr:cNvSpPr txBox="1"/>
      </xdr:nvSpPr>
      <xdr:spPr>
        <a:xfrm>
          <a:off x="19278111" y="685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86830</xdr:rowOff>
    </xdr:from>
    <xdr:ext cx="534377" cy="259045"/>
    <xdr:sp macro="" textlink="">
      <xdr:nvSpPr>
        <xdr:cNvPr id="562" name="n_4aveValue【一般廃棄物処理施設】&#10;一人当たり有形固定資産（償却資産）額">
          <a:extLst>
            <a:ext uri="{FF2B5EF4-FFF2-40B4-BE49-F238E27FC236}">
              <a16:creationId xmlns:a16="http://schemas.microsoft.com/office/drawing/2014/main" id="{121A47F7-96C8-48CD-8B6B-31E6C37337A9}"/>
            </a:ext>
          </a:extLst>
        </xdr:cNvPr>
        <xdr:cNvSpPr txBox="1"/>
      </xdr:nvSpPr>
      <xdr:spPr>
        <a:xfrm>
          <a:off x="18389111" y="66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136817</xdr:rowOff>
    </xdr:from>
    <xdr:ext cx="534377" cy="259045"/>
    <xdr:sp macro="" textlink="">
      <xdr:nvSpPr>
        <xdr:cNvPr id="563" name="n_1mainValue【一般廃棄物処理施設】&#10;一人当たり有形固定資産（償却資産）額">
          <a:extLst>
            <a:ext uri="{FF2B5EF4-FFF2-40B4-BE49-F238E27FC236}">
              <a16:creationId xmlns:a16="http://schemas.microsoft.com/office/drawing/2014/main" id="{ADE1AF4C-941F-4DC4-B3E0-F937BDF32A8E}"/>
            </a:ext>
          </a:extLst>
        </xdr:cNvPr>
        <xdr:cNvSpPr txBox="1"/>
      </xdr:nvSpPr>
      <xdr:spPr>
        <a:xfrm>
          <a:off x="21043411" y="682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168037</xdr:rowOff>
    </xdr:from>
    <xdr:ext cx="534377" cy="259045"/>
    <xdr:sp macro="" textlink="">
      <xdr:nvSpPr>
        <xdr:cNvPr id="564" name="n_2mainValue【一般廃棄物処理施設】&#10;一人当たり有形固定資産（償却資産）額">
          <a:extLst>
            <a:ext uri="{FF2B5EF4-FFF2-40B4-BE49-F238E27FC236}">
              <a16:creationId xmlns:a16="http://schemas.microsoft.com/office/drawing/2014/main" id="{3E280879-FB9F-4256-92B3-137320C8678C}"/>
            </a:ext>
          </a:extLst>
        </xdr:cNvPr>
        <xdr:cNvSpPr txBox="1"/>
      </xdr:nvSpPr>
      <xdr:spPr>
        <a:xfrm>
          <a:off x="20167111" y="651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2019</xdr:rowOff>
    </xdr:from>
    <xdr:ext cx="534377" cy="259045"/>
    <xdr:sp macro="" textlink="">
      <xdr:nvSpPr>
        <xdr:cNvPr id="565" name="n_3mainValue【一般廃棄物処理施設】&#10;一人当たり有形固定資産（償却資産）額">
          <a:extLst>
            <a:ext uri="{FF2B5EF4-FFF2-40B4-BE49-F238E27FC236}">
              <a16:creationId xmlns:a16="http://schemas.microsoft.com/office/drawing/2014/main" id="{2721577D-F675-471A-8F93-618769301CF1}"/>
            </a:ext>
          </a:extLst>
        </xdr:cNvPr>
        <xdr:cNvSpPr txBox="1"/>
      </xdr:nvSpPr>
      <xdr:spPr>
        <a:xfrm>
          <a:off x="19278111" y="651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6" name="正方形/長方形 565">
          <a:extLst>
            <a:ext uri="{FF2B5EF4-FFF2-40B4-BE49-F238E27FC236}">
              <a16:creationId xmlns:a16="http://schemas.microsoft.com/office/drawing/2014/main" id="{2CD6AB72-8250-4A40-AEB7-52F24955C08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7" name="正方形/長方形 566">
          <a:extLst>
            <a:ext uri="{FF2B5EF4-FFF2-40B4-BE49-F238E27FC236}">
              <a16:creationId xmlns:a16="http://schemas.microsoft.com/office/drawing/2014/main" id="{4EFEEC7F-3B3A-4B41-A6DB-DBF593C906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8" name="正方形/長方形 567">
          <a:extLst>
            <a:ext uri="{FF2B5EF4-FFF2-40B4-BE49-F238E27FC236}">
              <a16:creationId xmlns:a16="http://schemas.microsoft.com/office/drawing/2014/main" id="{74324158-7189-4797-9239-0BD9E0F6871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9" name="正方形/長方形 568">
          <a:extLst>
            <a:ext uri="{FF2B5EF4-FFF2-40B4-BE49-F238E27FC236}">
              <a16:creationId xmlns:a16="http://schemas.microsoft.com/office/drawing/2014/main" id="{8794366B-04EC-481D-A5C6-F81BE322E48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0" name="正方形/長方形 569">
          <a:extLst>
            <a:ext uri="{FF2B5EF4-FFF2-40B4-BE49-F238E27FC236}">
              <a16:creationId xmlns:a16="http://schemas.microsoft.com/office/drawing/2014/main" id="{EFF57E47-898B-4534-A16E-97EF0D45D99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1" name="正方形/長方形 570">
          <a:extLst>
            <a:ext uri="{FF2B5EF4-FFF2-40B4-BE49-F238E27FC236}">
              <a16:creationId xmlns:a16="http://schemas.microsoft.com/office/drawing/2014/main" id="{9CC53D3B-6FBC-44D7-A12E-4CFB10EA6A6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2" name="正方形/長方形 571">
          <a:extLst>
            <a:ext uri="{FF2B5EF4-FFF2-40B4-BE49-F238E27FC236}">
              <a16:creationId xmlns:a16="http://schemas.microsoft.com/office/drawing/2014/main" id="{4DEFEDCD-3E84-4A4E-8009-D52411338D5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3" name="正方形/長方形 572">
          <a:extLst>
            <a:ext uri="{FF2B5EF4-FFF2-40B4-BE49-F238E27FC236}">
              <a16:creationId xmlns:a16="http://schemas.microsoft.com/office/drawing/2014/main" id="{1913FF9F-7AE3-4891-8551-A29D2E2538E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4" name="テキスト ボックス 573">
          <a:extLst>
            <a:ext uri="{FF2B5EF4-FFF2-40B4-BE49-F238E27FC236}">
              <a16:creationId xmlns:a16="http://schemas.microsoft.com/office/drawing/2014/main" id="{91E06A24-7F18-4200-8F9A-F356E2A5440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5" name="直線コネクタ 574">
          <a:extLst>
            <a:ext uri="{FF2B5EF4-FFF2-40B4-BE49-F238E27FC236}">
              <a16:creationId xmlns:a16="http://schemas.microsoft.com/office/drawing/2014/main" id="{8E9E347A-B87C-45A6-8D53-583BB55BD78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B424693C-9D2E-4E2B-9AE2-75BA43AF921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77" name="直線コネクタ 576">
          <a:extLst>
            <a:ext uri="{FF2B5EF4-FFF2-40B4-BE49-F238E27FC236}">
              <a16:creationId xmlns:a16="http://schemas.microsoft.com/office/drawing/2014/main" id="{CEFB8707-3788-4C67-A191-0F4FE20FA7E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id="{3CFE702A-5DE9-4E8A-91F9-AA2127BAC08C}"/>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9" name="直線コネクタ 578">
          <a:extLst>
            <a:ext uri="{FF2B5EF4-FFF2-40B4-BE49-F238E27FC236}">
              <a16:creationId xmlns:a16="http://schemas.microsoft.com/office/drawing/2014/main" id="{A6250DE0-9255-4A11-B6B4-9FB2E17CAF5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0" name="テキスト ボックス 579">
          <a:extLst>
            <a:ext uri="{FF2B5EF4-FFF2-40B4-BE49-F238E27FC236}">
              <a16:creationId xmlns:a16="http://schemas.microsoft.com/office/drawing/2014/main" id="{C6E0B110-6F5F-45DF-B250-C1C4332FAAF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1" name="直線コネクタ 580">
          <a:extLst>
            <a:ext uri="{FF2B5EF4-FFF2-40B4-BE49-F238E27FC236}">
              <a16:creationId xmlns:a16="http://schemas.microsoft.com/office/drawing/2014/main" id="{4E3FFF8F-8C6F-43D8-95B1-BB13CDA927A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2" name="テキスト ボックス 581">
          <a:extLst>
            <a:ext uri="{FF2B5EF4-FFF2-40B4-BE49-F238E27FC236}">
              <a16:creationId xmlns:a16="http://schemas.microsoft.com/office/drawing/2014/main" id="{3AE50990-2BA8-4EBE-9F62-3281D4EB67B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3" name="直線コネクタ 582">
          <a:extLst>
            <a:ext uri="{FF2B5EF4-FFF2-40B4-BE49-F238E27FC236}">
              <a16:creationId xmlns:a16="http://schemas.microsoft.com/office/drawing/2014/main" id="{1458D741-C4AC-4927-B011-8A4E73C8323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4" name="テキスト ボックス 583">
          <a:extLst>
            <a:ext uri="{FF2B5EF4-FFF2-40B4-BE49-F238E27FC236}">
              <a16:creationId xmlns:a16="http://schemas.microsoft.com/office/drawing/2014/main" id="{9B38CA6B-B695-42D3-B7E3-0A51D559050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5" name="直線コネクタ 584">
          <a:extLst>
            <a:ext uri="{FF2B5EF4-FFF2-40B4-BE49-F238E27FC236}">
              <a16:creationId xmlns:a16="http://schemas.microsoft.com/office/drawing/2014/main" id="{4FF5973F-76EB-4A1E-BD78-22F08B2D3DA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6" name="テキスト ボックス 585">
          <a:extLst>
            <a:ext uri="{FF2B5EF4-FFF2-40B4-BE49-F238E27FC236}">
              <a16:creationId xmlns:a16="http://schemas.microsoft.com/office/drawing/2014/main" id="{E54E6DF8-FAC0-4D12-A76D-12454D36947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7" name="直線コネクタ 586">
          <a:extLst>
            <a:ext uri="{FF2B5EF4-FFF2-40B4-BE49-F238E27FC236}">
              <a16:creationId xmlns:a16="http://schemas.microsoft.com/office/drawing/2014/main" id="{779652B3-0C9D-4C6F-AEB0-AF0A0F314F5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88" name="テキスト ボックス 587">
          <a:extLst>
            <a:ext uri="{FF2B5EF4-FFF2-40B4-BE49-F238E27FC236}">
              <a16:creationId xmlns:a16="http://schemas.microsoft.com/office/drawing/2014/main" id="{3C581158-6B78-4F64-9108-C86F4779B138}"/>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9" name="直線コネクタ 588">
          <a:extLst>
            <a:ext uri="{FF2B5EF4-FFF2-40B4-BE49-F238E27FC236}">
              <a16:creationId xmlns:a16="http://schemas.microsoft.com/office/drawing/2014/main" id="{8B0FAB3B-985C-4668-8430-3CB66B24924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0" name="【保健センター・保健所】&#10;有形固定資産減価償却率グラフ枠">
          <a:extLst>
            <a:ext uri="{FF2B5EF4-FFF2-40B4-BE49-F238E27FC236}">
              <a16:creationId xmlns:a16="http://schemas.microsoft.com/office/drawing/2014/main" id="{C5849D9B-2A4A-4A48-B214-D764E8D6D16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591" name="直線コネクタ 590">
          <a:extLst>
            <a:ext uri="{FF2B5EF4-FFF2-40B4-BE49-F238E27FC236}">
              <a16:creationId xmlns:a16="http://schemas.microsoft.com/office/drawing/2014/main" id="{EA6484DC-9087-42EA-97DF-2C213456FF8C}"/>
            </a:ext>
          </a:extLst>
        </xdr:cNvPr>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592" name="【保健センター・保健所】&#10;有形固定資産減価償却率最小値テキスト">
          <a:extLst>
            <a:ext uri="{FF2B5EF4-FFF2-40B4-BE49-F238E27FC236}">
              <a16:creationId xmlns:a16="http://schemas.microsoft.com/office/drawing/2014/main" id="{A95B9652-3735-4E12-A6AA-A9AE4FEA730D}"/>
            </a:ext>
          </a:extLst>
        </xdr:cNvPr>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593" name="直線コネクタ 592">
          <a:extLst>
            <a:ext uri="{FF2B5EF4-FFF2-40B4-BE49-F238E27FC236}">
              <a16:creationId xmlns:a16="http://schemas.microsoft.com/office/drawing/2014/main" id="{0C42CF5F-10BF-4DB0-9506-EB1FFBE410A7}"/>
            </a:ext>
          </a:extLst>
        </xdr:cNvPr>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594" name="【保健センター・保健所】&#10;有形固定資産減価償却率最大値テキスト">
          <a:extLst>
            <a:ext uri="{FF2B5EF4-FFF2-40B4-BE49-F238E27FC236}">
              <a16:creationId xmlns:a16="http://schemas.microsoft.com/office/drawing/2014/main" id="{33F96057-264F-47DC-9555-4A4A4C0D9481}"/>
            </a:ext>
          </a:extLst>
        </xdr:cNvPr>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95" name="直線コネクタ 594">
          <a:extLst>
            <a:ext uri="{FF2B5EF4-FFF2-40B4-BE49-F238E27FC236}">
              <a16:creationId xmlns:a16="http://schemas.microsoft.com/office/drawing/2014/main" id="{B4104FAF-21FC-47CF-B204-1D0E5BCDCE65}"/>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89643</xdr:rowOff>
    </xdr:from>
    <xdr:ext cx="405111" cy="259045"/>
    <xdr:sp macro="" textlink="">
      <xdr:nvSpPr>
        <xdr:cNvPr id="596" name="【保健センター・保健所】&#10;有形固定資産減価償却率平均値テキスト">
          <a:extLst>
            <a:ext uri="{FF2B5EF4-FFF2-40B4-BE49-F238E27FC236}">
              <a16:creationId xmlns:a16="http://schemas.microsoft.com/office/drawing/2014/main" id="{23C906E0-49A9-45E6-B82B-65A15A75C028}"/>
            </a:ext>
          </a:extLst>
        </xdr:cNvPr>
        <xdr:cNvSpPr txBox="1"/>
      </xdr:nvSpPr>
      <xdr:spPr>
        <a:xfrm>
          <a:off x="16357600" y="10033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597" name="フローチャート: 判断 596">
          <a:extLst>
            <a:ext uri="{FF2B5EF4-FFF2-40B4-BE49-F238E27FC236}">
              <a16:creationId xmlns:a16="http://schemas.microsoft.com/office/drawing/2014/main" id="{5A72419A-E3C0-4865-A0BF-9B8DCC3FB826}"/>
            </a:ext>
          </a:extLst>
        </xdr:cNvPr>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598" name="フローチャート: 判断 597">
          <a:extLst>
            <a:ext uri="{FF2B5EF4-FFF2-40B4-BE49-F238E27FC236}">
              <a16:creationId xmlns:a16="http://schemas.microsoft.com/office/drawing/2014/main" id="{CFB78C68-EFE6-409E-B9C9-868956A96732}"/>
            </a:ext>
          </a:extLst>
        </xdr:cNvPr>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99" name="フローチャート: 判断 598">
          <a:extLst>
            <a:ext uri="{FF2B5EF4-FFF2-40B4-BE49-F238E27FC236}">
              <a16:creationId xmlns:a16="http://schemas.microsoft.com/office/drawing/2014/main" id="{52D2F44A-7059-4DAE-BB50-0625164F1F2D}"/>
            </a:ext>
          </a:extLst>
        </xdr:cNvPr>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00" name="フローチャート: 判断 599">
          <a:extLst>
            <a:ext uri="{FF2B5EF4-FFF2-40B4-BE49-F238E27FC236}">
              <a16:creationId xmlns:a16="http://schemas.microsoft.com/office/drawing/2014/main" id="{6BD8AE9A-D9E3-477C-8A75-0C6876D3837C}"/>
            </a:ext>
          </a:extLst>
        </xdr:cNvPr>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01" name="フローチャート: 判断 600">
          <a:extLst>
            <a:ext uri="{FF2B5EF4-FFF2-40B4-BE49-F238E27FC236}">
              <a16:creationId xmlns:a16="http://schemas.microsoft.com/office/drawing/2014/main" id="{1517AF8E-AA4E-433E-9DE8-8B8D14DB671C}"/>
            </a:ext>
          </a:extLst>
        </xdr:cNvPr>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4B14AEF2-6843-4A34-ABEC-057D6F5D72E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72C9E94D-E067-43AA-BCFF-4A56DEEDC83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71C68F4B-EDED-48E6-8556-94269504EA2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6A9B84BA-F7B9-4895-AC4C-E07F51D3C44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756085B5-C7A8-4E37-A2C8-C5D9833B7DF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48804</xdr:rowOff>
    </xdr:from>
    <xdr:to>
      <xdr:col>85</xdr:col>
      <xdr:colOff>177800</xdr:colOff>
      <xdr:row>61</xdr:row>
      <xdr:rowOff>150404</xdr:rowOff>
    </xdr:to>
    <xdr:sp macro="" textlink="">
      <xdr:nvSpPr>
        <xdr:cNvPr id="607" name="楕円 606">
          <a:extLst>
            <a:ext uri="{FF2B5EF4-FFF2-40B4-BE49-F238E27FC236}">
              <a16:creationId xmlns:a16="http://schemas.microsoft.com/office/drawing/2014/main" id="{C7433512-9A9D-4FA2-9C80-F0965E1969A2}"/>
            </a:ext>
          </a:extLst>
        </xdr:cNvPr>
        <xdr:cNvSpPr/>
      </xdr:nvSpPr>
      <xdr:spPr>
        <a:xfrm>
          <a:off x="162687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27231</xdr:rowOff>
    </xdr:from>
    <xdr:ext cx="405111" cy="259045"/>
    <xdr:sp macro="" textlink="">
      <xdr:nvSpPr>
        <xdr:cNvPr id="608" name="【保健センター・保健所】&#10;有形固定資産減価償却率該当値テキスト">
          <a:extLst>
            <a:ext uri="{FF2B5EF4-FFF2-40B4-BE49-F238E27FC236}">
              <a16:creationId xmlns:a16="http://schemas.microsoft.com/office/drawing/2014/main" id="{BC8A70B7-6C61-4721-A037-87158CF50E35}"/>
            </a:ext>
          </a:extLst>
        </xdr:cNvPr>
        <xdr:cNvSpPr txBox="1"/>
      </xdr:nvSpPr>
      <xdr:spPr>
        <a:xfrm>
          <a:off x="16357600"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9616</xdr:rowOff>
    </xdr:from>
    <xdr:to>
      <xdr:col>81</xdr:col>
      <xdr:colOff>101600</xdr:colOff>
      <xdr:row>61</xdr:row>
      <xdr:rowOff>111216</xdr:rowOff>
    </xdr:to>
    <xdr:sp macro="" textlink="">
      <xdr:nvSpPr>
        <xdr:cNvPr id="609" name="楕円 608">
          <a:extLst>
            <a:ext uri="{FF2B5EF4-FFF2-40B4-BE49-F238E27FC236}">
              <a16:creationId xmlns:a16="http://schemas.microsoft.com/office/drawing/2014/main" id="{20BB7DDF-2D73-4678-9416-DE74E28BB370}"/>
            </a:ext>
          </a:extLst>
        </xdr:cNvPr>
        <xdr:cNvSpPr/>
      </xdr:nvSpPr>
      <xdr:spPr>
        <a:xfrm>
          <a:off x="15430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60416</xdr:rowOff>
    </xdr:from>
    <xdr:to>
      <xdr:col>85</xdr:col>
      <xdr:colOff>127000</xdr:colOff>
      <xdr:row>61</xdr:row>
      <xdr:rowOff>99604</xdr:rowOff>
    </xdr:to>
    <xdr:cxnSp macro="">
      <xdr:nvCxnSpPr>
        <xdr:cNvPr id="610" name="直線コネクタ 609">
          <a:extLst>
            <a:ext uri="{FF2B5EF4-FFF2-40B4-BE49-F238E27FC236}">
              <a16:creationId xmlns:a16="http://schemas.microsoft.com/office/drawing/2014/main" id="{30EB2BF8-A6BB-4D23-8715-78179F5D5982}"/>
            </a:ext>
          </a:extLst>
        </xdr:cNvPr>
        <xdr:cNvCxnSpPr/>
      </xdr:nvCxnSpPr>
      <xdr:spPr>
        <a:xfrm>
          <a:off x="15481300" y="1051886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143510</xdr:rowOff>
    </xdr:from>
    <xdr:to>
      <xdr:col>76</xdr:col>
      <xdr:colOff>165100</xdr:colOff>
      <xdr:row>61</xdr:row>
      <xdr:rowOff>73660</xdr:rowOff>
    </xdr:to>
    <xdr:sp macro="" textlink="">
      <xdr:nvSpPr>
        <xdr:cNvPr id="611" name="楕円 610">
          <a:extLst>
            <a:ext uri="{FF2B5EF4-FFF2-40B4-BE49-F238E27FC236}">
              <a16:creationId xmlns:a16="http://schemas.microsoft.com/office/drawing/2014/main" id="{D2B7F7FA-2070-4727-8E84-CCD510FF142C}"/>
            </a:ext>
          </a:extLst>
        </xdr:cNvPr>
        <xdr:cNvSpPr/>
      </xdr:nvSpPr>
      <xdr:spPr>
        <a:xfrm>
          <a:off x="14541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22860</xdr:rowOff>
    </xdr:from>
    <xdr:to>
      <xdr:col>81</xdr:col>
      <xdr:colOff>50800</xdr:colOff>
      <xdr:row>61</xdr:row>
      <xdr:rowOff>60416</xdr:rowOff>
    </xdr:to>
    <xdr:cxnSp macro="">
      <xdr:nvCxnSpPr>
        <xdr:cNvPr id="612" name="直線コネクタ 611">
          <a:extLst>
            <a:ext uri="{FF2B5EF4-FFF2-40B4-BE49-F238E27FC236}">
              <a16:creationId xmlns:a16="http://schemas.microsoft.com/office/drawing/2014/main" id="{76186E3D-3701-4ABB-A366-2357407E9482}"/>
            </a:ext>
          </a:extLst>
        </xdr:cNvPr>
        <xdr:cNvCxnSpPr/>
      </xdr:nvCxnSpPr>
      <xdr:spPr>
        <a:xfrm>
          <a:off x="14592300" y="1048131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104322</xdr:rowOff>
    </xdr:from>
    <xdr:to>
      <xdr:col>72</xdr:col>
      <xdr:colOff>38100</xdr:colOff>
      <xdr:row>61</xdr:row>
      <xdr:rowOff>34472</xdr:rowOff>
    </xdr:to>
    <xdr:sp macro="" textlink="">
      <xdr:nvSpPr>
        <xdr:cNvPr id="613" name="楕円 612">
          <a:extLst>
            <a:ext uri="{FF2B5EF4-FFF2-40B4-BE49-F238E27FC236}">
              <a16:creationId xmlns:a16="http://schemas.microsoft.com/office/drawing/2014/main" id="{A2FEF612-195B-4CF4-844F-B0CAEE09BAD1}"/>
            </a:ext>
          </a:extLst>
        </xdr:cNvPr>
        <xdr:cNvSpPr/>
      </xdr:nvSpPr>
      <xdr:spPr>
        <a:xfrm>
          <a:off x="13652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155122</xdr:rowOff>
    </xdr:from>
    <xdr:to>
      <xdr:col>76</xdr:col>
      <xdr:colOff>114300</xdr:colOff>
      <xdr:row>61</xdr:row>
      <xdr:rowOff>22860</xdr:rowOff>
    </xdr:to>
    <xdr:cxnSp macro="">
      <xdr:nvCxnSpPr>
        <xdr:cNvPr id="614" name="直線コネクタ 613">
          <a:extLst>
            <a:ext uri="{FF2B5EF4-FFF2-40B4-BE49-F238E27FC236}">
              <a16:creationId xmlns:a16="http://schemas.microsoft.com/office/drawing/2014/main" id="{35D7B709-1B4F-43FE-A72A-57EE9ECFE9E4}"/>
            </a:ext>
          </a:extLst>
        </xdr:cNvPr>
        <xdr:cNvCxnSpPr/>
      </xdr:nvCxnSpPr>
      <xdr:spPr>
        <a:xfrm>
          <a:off x="13703300" y="1044212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24873</xdr:rowOff>
    </xdr:from>
    <xdr:ext cx="405111" cy="259045"/>
    <xdr:sp macro="" textlink="">
      <xdr:nvSpPr>
        <xdr:cNvPr id="615" name="n_1aveValue【保健センター・保健所】&#10;有形固定資産減価償却率">
          <a:extLst>
            <a:ext uri="{FF2B5EF4-FFF2-40B4-BE49-F238E27FC236}">
              <a16:creationId xmlns:a16="http://schemas.microsoft.com/office/drawing/2014/main" id="{525A1FB4-C405-4ED8-A86B-6DBB5B229361}"/>
            </a:ext>
          </a:extLst>
        </xdr:cNvPr>
        <xdr:cNvSpPr txBox="1"/>
      </xdr:nvSpPr>
      <xdr:spPr>
        <a:xfrm>
          <a:off x="152660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616" name="n_2aveValue【保健センター・保健所】&#10;有形固定資産減価償却率">
          <a:extLst>
            <a:ext uri="{FF2B5EF4-FFF2-40B4-BE49-F238E27FC236}">
              <a16:creationId xmlns:a16="http://schemas.microsoft.com/office/drawing/2014/main" id="{16169FCB-251F-4318-AEEB-C587CF256904}"/>
            </a:ext>
          </a:extLst>
        </xdr:cNvPr>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617" name="n_3aveValue【保健センター・保健所】&#10;有形固定資産減価償却率">
          <a:extLst>
            <a:ext uri="{FF2B5EF4-FFF2-40B4-BE49-F238E27FC236}">
              <a16:creationId xmlns:a16="http://schemas.microsoft.com/office/drawing/2014/main" id="{34D411F9-F23D-49C2-8B4C-97F2BD2EE309}"/>
            </a:ext>
          </a:extLst>
        </xdr:cNvPr>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18" name="n_4aveValue【保健センター・保健所】&#10;有形固定資産減価償却率">
          <a:extLst>
            <a:ext uri="{FF2B5EF4-FFF2-40B4-BE49-F238E27FC236}">
              <a16:creationId xmlns:a16="http://schemas.microsoft.com/office/drawing/2014/main" id="{DC5B8756-96B7-4D14-A32A-DCD4B5DE9367}"/>
            </a:ext>
          </a:extLst>
        </xdr:cNvPr>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102343</xdr:rowOff>
    </xdr:from>
    <xdr:ext cx="405111" cy="259045"/>
    <xdr:sp macro="" textlink="">
      <xdr:nvSpPr>
        <xdr:cNvPr id="619" name="n_1mainValue【保健センター・保健所】&#10;有形固定資産減価償却率">
          <a:extLst>
            <a:ext uri="{FF2B5EF4-FFF2-40B4-BE49-F238E27FC236}">
              <a16:creationId xmlns:a16="http://schemas.microsoft.com/office/drawing/2014/main" id="{6CCFC800-8EF7-4747-BD63-FFB3ED068A67}"/>
            </a:ext>
          </a:extLst>
        </xdr:cNvPr>
        <xdr:cNvSpPr txBox="1"/>
      </xdr:nvSpPr>
      <xdr:spPr>
        <a:xfrm>
          <a:off x="152660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64787</xdr:rowOff>
    </xdr:from>
    <xdr:ext cx="405111" cy="259045"/>
    <xdr:sp macro="" textlink="">
      <xdr:nvSpPr>
        <xdr:cNvPr id="620" name="n_2mainValue【保健センター・保健所】&#10;有形固定資産減価償却率">
          <a:extLst>
            <a:ext uri="{FF2B5EF4-FFF2-40B4-BE49-F238E27FC236}">
              <a16:creationId xmlns:a16="http://schemas.microsoft.com/office/drawing/2014/main" id="{6A34F8F9-E9C7-427E-8AD8-04367DA69EB8}"/>
            </a:ext>
          </a:extLst>
        </xdr:cNvPr>
        <xdr:cNvSpPr txBox="1"/>
      </xdr:nvSpPr>
      <xdr:spPr>
        <a:xfrm>
          <a:off x="14389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25599</xdr:rowOff>
    </xdr:from>
    <xdr:ext cx="405111" cy="259045"/>
    <xdr:sp macro="" textlink="">
      <xdr:nvSpPr>
        <xdr:cNvPr id="621" name="n_3mainValue【保健センター・保健所】&#10;有形固定資産減価償却率">
          <a:extLst>
            <a:ext uri="{FF2B5EF4-FFF2-40B4-BE49-F238E27FC236}">
              <a16:creationId xmlns:a16="http://schemas.microsoft.com/office/drawing/2014/main" id="{B70CE943-42F7-4B5E-9768-95F42E4CC5D9}"/>
            </a:ext>
          </a:extLst>
        </xdr:cNvPr>
        <xdr:cNvSpPr txBox="1"/>
      </xdr:nvSpPr>
      <xdr:spPr>
        <a:xfrm>
          <a:off x="13500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2" name="正方形/長方形 621">
          <a:extLst>
            <a:ext uri="{FF2B5EF4-FFF2-40B4-BE49-F238E27FC236}">
              <a16:creationId xmlns:a16="http://schemas.microsoft.com/office/drawing/2014/main" id="{3A89B354-49DB-4229-9394-C141153D2D3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3" name="正方形/長方形 622">
          <a:extLst>
            <a:ext uri="{FF2B5EF4-FFF2-40B4-BE49-F238E27FC236}">
              <a16:creationId xmlns:a16="http://schemas.microsoft.com/office/drawing/2014/main" id="{E128B0DA-5918-4DC3-AF9D-0FECE0B8CB3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4" name="正方形/長方形 623">
          <a:extLst>
            <a:ext uri="{FF2B5EF4-FFF2-40B4-BE49-F238E27FC236}">
              <a16:creationId xmlns:a16="http://schemas.microsoft.com/office/drawing/2014/main" id="{20CA2E67-1EEE-43D4-957E-8AD412160C5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5" name="正方形/長方形 624">
          <a:extLst>
            <a:ext uri="{FF2B5EF4-FFF2-40B4-BE49-F238E27FC236}">
              <a16:creationId xmlns:a16="http://schemas.microsoft.com/office/drawing/2014/main" id="{7443D066-AF3E-457C-B4F3-8034C9B1CBF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6" name="正方形/長方形 625">
          <a:extLst>
            <a:ext uri="{FF2B5EF4-FFF2-40B4-BE49-F238E27FC236}">
              <a16:creationId xmlns:a16="http://schemas.microsoft.com/office/drawing/2014/main" id="{C5186A50-FCDC-416A-B962-7656CA91496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7" name="正方形/長方形 626">
          <a:extLst>
            <a:ext uri="{FF2B5EF4-FFF2-40B4-BE49-F238E27FC236}">
              <a16:creationId xmlns:a16="http://schemas.microsoft.com/office/drawing/2014/main" id="{74AD79B9-3084-4791-9370-4292992DCB2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8" name="正方形/長方形 627">
          <a:extLst>
            <a:ext uri="{FF2B5EF4-FFF2-40B4-BE49-F238E27FC236}">
              <a16:creationId xmlns:a16="http://schemas.microsoft.com/office/drawing/2014/main" id="{D7B5826C-3194-4283-ABC5-0B42B3BB61A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9" name="正方形/長方形 628">
          <a:extLst>
            <a:ext uri="{FF2B5EF4-FFF2-40B4-BE49-F238E27FC236}">
              <a16:creationId xmlns:a16="http://schemas.microsoft.com/office/drawing/2014/main" id="{476F566C-99BE-4416-8E98-CE220A8E149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0" name="テキスト ボックス 629">
          <a:extLst>
            <a:ext uri="{FF2B5EF4-FFF2-40B4-BE49-F238E27FC236}">
              <a16:creationId xmlns:a16="http://schemas.microsoft.com/office/drawing/2014/main" id="{B1C849A0-0FC9-466D-853F-EB1B2B34C2A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1" name="直線コネクタ 630">
          <a:extLst>
            <a:ext uri="{FF2B5EF4-FFF2-40B4-BE49-F238E27FC236}">
              <a16:creationId xmlns:a16="http://schemas.microsoft.com/office/drawing/2014/main" id="{D61C63AD-44BA-48D9-B49B-30BE6195E1E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2" name="直線コネクタ 631">
          <a:extLst>
            <a:ext uri="{FF2B5EF4-FFF2-40B4-BE49-F238E27FC236}">
              <a16:creationId xmlns:a16="http://schemas.microsoft.com/office/drawing/2014/main" id="{45F945A6-A391-489B-B156-CA3074F9D21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3" name="テキスト ボックス 632">
          <a:extLst>
            <a:ext uri="{FF2B5EF4-FFF2-40B4-BE49-F238E27FC236}">
              <a16:creationId xmlns:a16="http://schemas.microsoft.com/office/drawing/2014/main" id="{385BC0B1-8182-44A1-BFD6-FB9E749BD98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4" name="直線コネクタ 633">
          <a:extLst>
            <a:ext uri="{FF2B5EF4-FFF2-40B4-BE49-F238E27FC236}">
              <a16:creationId xmlns:a16="http://schemas.microsoft.com/office/drawing/2014/main" id="{EA643E4E-B602-49A9-ACF3-F3E06637DF1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5" name="テキスト ボックス 634">
          <a:extLst>
            <a:ext uri="{FF2B5EF4-FFF2-40B4-BE49-F238E27FC236}">
              <a16:creationId xmlns:a16="http://schemas.microsoft.com/office/drawing/2014/main" id="{2378EB54-4839-4E48-8EA6-D46E4685396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6" name="直線コネクタ 635">
          <a:extLst>
            <a:ext uri="{FF2B5EF4-FFF2-40B4-BE49-F238E27FC236}">
              <a16:creationId xmlns:a16="http://schemas.microsoft.com/office/drawing/2014/main" id="{75A36305-8992-4595-890A-A00E3889392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7" name="テキスト ボックス 636">
          <a:extLst>
            <a:ext uri="{FF2B5EF4-FFF2-40B4-BE49-F238E27FC236}">
              <a16:creationId xmlns:a16="http://schemas.microsoft.com/office/drawing/2014/main" id="{C5A3A161-3C95-42D2-9093-D295B99816C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38" name="直線コネクタ 637">
          <a:extLst>
            <a:ext uri="{FF2B5EF4-FFF2-40B4-BE49-F238E27FC236}">
              <a16:creationId xmlns:a16="http://schemas.microsoft.com/office/drawing/2014/main" id="{24551AD7-2083-4059-BA9F-3EF8165B15F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9" name="テキスト ボックス 638">
          <a:extLst>
            <a:ext uri="{FF2B5EF4-FFF2-40B4-BE49-F238E27FC236}">
              <a16:creationId xmlns:a16="http://schemas.microsoft.com/office/drawing/2014/main" id="{FCF2D313-F927-414B-A452-128848294A0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0" name="直線コネクタ 639">
          <a:extLst>
            <a:ext uri="{FF2B5EF4-FFF2-40B4-BE49-F238E27FC236}">
              <a16:creationId xmlns:a16="http://schemas.microsoft.com/office/drawing/2014/main" id="{69C71BAE-00FD-488E-AD86-6200EE5196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1" name="テキスト ボックス 640">
          <a:extLst>
            <a:ext uri="{FF2B5EF4-FFF2-40B4-BE49-F238E27FC236}">
              <a16:creationId xmlns:a16="http://schemas.microsoft.com/office/drawing/2014/main" id="{F7B8D646-155B-46E8-AF83-473C5912C0FE}"/>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2" name="直線コネクタ 641">
          <a:extLst>
            <a:ext uri="{FF2B5EF4-FFF2-40B4-BE49-F238E27FC236}">
              <a16:creationId xmlns:a16="http://schemas.microsoft.com/office/drawing/2014/main" id="{895A77AA-38C4-4066-9CBB-2C76E57FBEC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3" name="テキスト ボックス 642">
          <a:extLst>
            <a:ext uri="{FF2B5EF4-FFF2-40B4-BE49-F238E27FC236}">
              <a16:creationId xmlns:a16="http://schemas.microsoft.com/office/drawing/2014/main" id="{44A8CE46-F911-4968-8994-ABC8629FF94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4" name="【保健センター・保健所】&#10;一人当たり面積グラフ枠">
          <a:extLst>
            <a:ext uri="{FF2B5EF4-FFF2-40B4-BE49-F238E27FC236}">
              <a16:creationId xmlns:a16="http://schemas.microsoft.com/office/drawing/2014/main" id="{7D76E115-2569-42C0-AEAB-6546BCDC5C6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45" name="直線コネクタ 644">
          <a:extLst>
            <a:ext uri="{FF2B5EF4-FFF2-40B4-BE49-F238E27FC236}">
              <a16:creationId xmlns:a16="http://schemas.microsoft.com/office/drawing/2014/main" id="{6D99577E-320A-48DC-BA99-652180BFF083}"/>
            </a:ext>
          </a:extLst>
        </xdr:cNvPr>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46" name="【保健センター・保健所】&#10;一人当たり面積最小値テキスト">
          <a:extLst>
            <a:ext uri="{FF2B5EF4-FFF2-40B4-BE49-F238E27FC236}">
              <a16:creationId xmlns:a16="http://schemas.microsoft.com/office/drawing/2014/main" id="{2E48132A-FB62-4E06-8D42-0FB78594BC27}"/>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47" name="直線コネクタ 646">
          <a:extLst>
            <a:ext uri="{FF2B5EF4-FFF2-40B4-BE49-F238E27FC236}">
              <a16:creationId xmlns:a16="http://schemas.microsoft.com/office/drawing/2014/main" id="{CA6583BF-7843-41A3-9BB3-140FC2799E8B}"/>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48" name="【保健センター・保健所】&#10;一人当たり面積最大値テキスト">
          <a:extLst>
            <a:ext uri="{FF2B5EF4-FFF2-40B4-BE49-F238E27FC236}">
              <a16:creationId xmlns:a16="http://schemas.microsoft.com/office/drawing/2014/main" id="{21F5BFC4-0F54-4A99-82DE-F411C8B7DEDD}"/>
            </a:ext>
          </a:extLst>
        </xdr:cNvPr>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49" name="直線コネクタ 648">
          <a:extLst>
            <a:ext uri="{FF2B5EF4-FFF2-40B4-BE49-F238E27FC236}">
              <a16:creationId xmlns:a16="http://schemas.microsoft.com/office/drawing/2014/main" id="{9A576693-C316-4766-8202-21A644B6B59F}"/>
            </a:ext>
          </a:extLst>
        </xdr:cNvPr>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50" name="【保健センター・保健所】&#10;一人当たり面積平均値テキスト">
          <a:extLst>
            <a:ext uri="{FF2B5EF4-FFF2-40B4-BE49-F238E27FC236}">
              <a16:creationId xmlns:a16="http://schemas.microsoft.com/office/drawing/2014/main" id="{5B832ADB-61CF-4B2A-8AA2-DC3444557DC7}"/>
            </a:ext>
          </a:extLst>
        </xdr:cNvPr>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51" name="フローチャート: 判断 650">
          <a:extLst>
            <a:ext uri="{FF2B5EF4-FFF2-40B4-BE49-F238E27FC236}">
              <a16:creationId xmlns:a16="http://schemas.microsoft.com/office/drawing/2014/main" id="{605C50BC-2B40-4E69-B31D-6BD105AE1812}"/>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52" name="フローチャート: 判断 651">
          <a:extLst>
            <a:ext uri="{FF2B5EF4-FFF2-40B4-BE49-F238E27FC236}">
              <a16:creationId xmlns:a16="http://schemas.microsoft.com/office/drawing/2014/main" id="{EE1A62B4-FC68-4081-A077-AA4D2FEE270D}"/>
            </a:ext>
          </a:extLst>
        </xdr:cNvPr>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53" name="フローチャート: 判断 652">
          <a:extLst>
            <a:ext uri="{FF2B5EF4-FFF2-40B4-BE49-F238E27FC236}">
              <a16:creationId xmlns:a16="http://schemas.microsoft.com/office/drawing/2014/main" id="{27E2B3DA-9361-42CB-BD19-6CE48E586C6D}"/>
            </a:ext>
          </a:extLst>
        </xdr:cNvPr>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54" name="フローチャート: 判断 653">
          <a:extLst>
            <a:ext uri="{FF2B5EF4-FFF2-40B4-BE49-F238E27FC236}">
              <a16:creationId xmlns:a16="http://schemas.microsoft.com/office/drawing/2014/main" id="{87263BBF-B947-47B1-815C-2070CC145301}"/>
            </a:ext>
          </a:extLst>
        </xdr:cNvPr>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55" name="フローチャート: 判断 654">
          <a:extLst>
            <a:ext uri="{FF2B5EF4-FFF2-40B4-BE49-F238E27FC236}">
              <a16:creationId xmlns:a16="http://schemas.microsoft.com/office/drawing/2014/main" id="{480F280A-DE04-409F-B323-6FB08959267E}"/>
            </a:ext>
          </a:extLst>
        </xdr:cNvPr>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6" name="テキスト ボックス 655">
          <a:extLst>
            <a:ext uri="{FF2B5EF4-FFF2-40B4-BE49-F238E27FC236}">
              <a16:creationId xmlns:a16="http://schemas.microsoft.com/office/drawing/2014/main" id="{13C9074B-02B1-4BE9-B71A-F2376C7B99F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7" name="テキスト ボックス 656">
          <a:extLst>
            <a:ext uri="{FF2B5EF4-FFF2-40B4-BE49-F238E27FC236}">
              <a16:creationId xmlns:a16="http://schemas.microsoft.com/office/drawing/2014/main" id="{61131055-42A0-49DE-ADD8-2A0C16C9AB7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475C8E3B-AD0D-47B8-85CC-391657CF886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9" name="テキスト ボックス 658">
          <a:extLst>
            <a:ext uri="{FF2B5EF4-FFF2-40B4-BE49-F238E27FC236}">
              <a16:creationId xmlns:a16="http://schemas.microsoft.com/office/drawing/2014/main" id="{8E52FCDF-3D3A-4862-9EFD-7F226DE4E92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25C3C47B-ACD6-499A-B8B9-BB3C49600D4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61" name="楕円 660">
          <a:extLst>
            <a:ext uri="{FF2B5EF4-FFF2-40B4-BE49-F238E27FC236}">
              <a16:creationId xmlns:a16="http://schemas.microsoft.com/office/drawing/2014/main" id="{84FC7BF1-2A42-4161-BAC5-6E556D6ADA49}"/>
            </a:ext>
          </a:extLst>
        </xdr:cNvPr>
        <xdr:cNvSpPr/>
      </xdr:nvSpPr>
      <xdr:spPr>
        <a:xfrm>
          <a:off x="221107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67327</xdr:rowOff>
    </xdr:from>
    <xdr:ext cx="469744" cy="259045"/>
    <xdr:sp macro="" textlink="">
      <xdr:nvSpPr>
        <xdr:cNvPr id="662" name="【保健センター・保健所】&#10;一人当たり面積該当値テキスト">
          <a:extLst>
            <a:ext uri="{FF2B5EF4-FFF2-40B4-BE49-F238E27FC236}">
              <a16:creationId xmlns:a16="http://schemas.microsoft.com/office/drawing/2014/main" id="{7AFA0A8D-B632-4C3A-941E-03929F149E8D}"/>
            </a:ext>
          </a:extLst>
        </xdr:cNvPr>
        <xdr:cNvSpPr txBox="1"/>
      </xdr:nvSpPr>
      <xdr:spPr>
        <a:xfrm>
          <a:off x="22199600"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52070</xdr:rowOff>
    </xdr:from>
    <xdr:to>
      <xdr:col>112</xdr:col>
      <xdr:colOff>38100</xdr:colOff>
      <xdr:row>61</xdr:row>
      <xdr:rowOff>153670</xdr:rowOff>
    </xdr:to>
    <xdr:sp macro="" textlink="">
      <xdr:nvSpPr>
        <xdr:cNvPr id="663" name="楕円 662">
          <a:extLst>
            <a:ext uri="{FF2B5EF4-FFF2-40B4-BE49-F238E27FC236}">
              <a16:creationId xmlns:a16="http://schemas.microsoft.com/office/drawing/2014/main" id="{5B7E46D0-3C76-477D-83E3-7194328541DC}"/>
            </a:ext>
          </a:extLst>
        </xdr:cNvPr>
        <xdr:cNvSpPr/>
      </xdr:nvSpPr>
      <xdr:spPr>
        <a:xfrm>
          <a:off x="21272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95250</xdr:rowOff>
    </xdr:from>
    <xdr:to>
      <xdr:col>116</xdr:col>
      <xdr:colOff>63500</xdr:colOff>
      <xdr:row>61</xdr:row>
      <xdr:rowOff>102870</xdr:rowOff>
    </xdr:to>
    <xdr:cxnSp macro="">
      <xdr:nvCxnSpPr>
        <xdr:cNvPr id="664" name="直線コネクタ 663">
          <a:extLst>
            <a:ext uri="{FF2B5EF4-FFF2-40B4-BE49-F238E27FC236}">
              <a16:creationId xmlns:a16="http://schemas.microsoft.com/office/drawing/2014/main" id="{1D664395-008B-45EC-A652-AA5F7D769663}"/>
            </a:ext>
          </a:extLst>
        </xdr:cNvPr>
        <xdr:cNvCxnSpPr/>
      </xdr:nvCxnSpPr>
      <xdr:spPr>
        <a:xfrm flipV="1">
          <a:off x="21323300" y="10553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59690</xdr:rowOff>
    </xdr:from>
    <xdr:to>
      <xdr:col>107</xdr:col>
      <xdr:colOff>101600</xdr:colOff>
      <xdr:row>61</xdr:row>
      <xdr:rowOff>161290</xdr:rowOff>
    </xdr:to>
    <xdr:sp macro="" textlink="">
      <xdr:nvSpPr>
        <xdr:cNvPr id="665" name="楕円 664">
          <a:extLst>
            <a:ext uri="{FF2B5EF4-FFF2-40B4-BE49-F238E27FC236}">
              <a16:creationId xmlns:a16="http://schemas.microsoft.com/office/drawing/2014/main" id="{F09C7234-3D1F-4323-A3CB-8C9F80671617}"/>
            </a:ext>
          </a:extLst>
        </xdr:cNvPr>
        <xdr:cNvSpPr/>
      </xdr:nvSpPr>
      <xdr:spPr>
        <a:xfrm>
          <a:off x="20383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102870</xdr:rowOff>
    </xdr:from>
    <xdr:to>
      <xdr:col>111</xdr:col>
      <xdr:colOff>177800</xdr:colOff>
      <xdr:row>61</xdr:row>
      <xdr:rowOff>110490</xdr:rowOff>
    </xdr:to>
    <xdr:cxnSp macro="">
      <xdr:nvCxnSpPr>
        <xdr:cNvPr id="666" name="直線コネクタ 665">
          <a:extLst>
            <a:ext uri="{FF2B5EF4-FFF2-40B4-BE49-F238E27FC236}">
              <a16:creationId xmlns:a16="http://schemas.microsoft.com/office/drawing/2014/main" id="{291C68C2-C050-480A-8949-902CAC8D31B3}"/>
            </a:ext>
          </a:extLst>
        </xdr:cNvPr>
        <xdr:cNvCxnSpPr/>
      </xdr:nvCxnSpPr>
      <xdr:spPr>
        <a:xfrm flipV="1">
          <a:off x="20434300" y="10561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59690</xdr:rowOff>
    </xdr:from>
    <xdr:to>
      <xdr:col>102</xdr:col>
      <xdr:colOff>165100</xdr:colOff>
      <xdr:row>61</xdr:row>
      <xdr:rowOff>161290</xdr:rowOff>
    </xdr:to>
    <xdr:sp macro="" textlink="">
      <xdr:nvSpPr>
        <xdr:cNvPr id="667" name="楕円 666">
          <a:extLst>
            <a:ext uri="{FF2B5EF4-FFF2-40B4-BE49-F238E27FC236}">
              <a16:creationId xmlns:a16="http://schemas.microsoft.com/office/drawing/2014/main" id="{7FFAC767-B7D3-4A87-A6BC-44FB4DF8D7F8}"/>
            </a:ext>
          </a:extLst>
        </xdr:cNvPr>
        <xdr:cNvSpPr/>
      </xdr:nvSpPr>
      <xdr:spPr>
        <a:xfrm>
          <a:off x="19494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110490</xdr:rowOff>
    </xdr:from>
    <xdr:to>
      <xdr:col>107</xdr:col>
      <xdr:colOff>50800</xdr:colOff>
      <xdr:row>61</xdr:row>
      <xdr:rowOff>110490</xdr:rowOff>
    </xdr:to>
    <xdr:cxnSp macro="">
      <xdr:nvCxnSpPr>
        <xdr:cNvPr id="668" name="直線コネクタ 667">
          <a:extLst>
            <a:ext uri="{FF2B5EF4-FFF2-40B4-BE49-F238E27FC236}">
              <a16:creationId xmlns:a16="http://schemas.microsoft.com/office/drawing/2014/main" id="{0C1145DC-E5E4-48BD-9D5D-0E4C208122BB}"/>
            </a:ext>
          </a:extLst>
        </xdr:cNvPr>
        <xdr:cNvCxnSpPr/>
      </xdr:nvCxnSpPr>
      <xdr:spPr>
        <a:xfrm>
          <a:off x="19545300" y="10568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57167</xdr:rowOff>
    </xdr:from>
    <xdr:ext cx="469744" cy="259045"/>
    <xdr:sp macro="" textlink="">
      <xdr:nvSpPr>
        <xdr:cNvPr id="669" name="n_1aveValue【保健センター・保健所】&#10;一人当たり面積">
          <a:extLst>
            <a:ext uri="{FF2B5EF4-FFF2-40B4-BE49-F238E27FC236}">
              <a16:creationId xmlns:a16="http://schemas.microsoft.com/office/drawing/2014/main" id="{B60CB8A2-112C-4D59-832F-5AFD2FEA29E2}"/>
            </a:ext>
          </a:extLst>
        </xdr:cNvPr>
        <xdr:cNvSpPr txBox="1"/>
      </xdr:nvSpPr>
      <xdr:spPr>
        <a:xfrm>
          <a:off x="210757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57167</xdr:rowOff>
    </xdr:from>
    <xdr:ext cx="469744" cy="259045"/>
    <xdr:sp macro="" textlink="">
      <xdr:nvSpPr>
        <xdr:cNvPr id="670" name="n_2aveValue【保健センター・保健所】&#10;一人当たり面積">
          <a:extLst>
            <a:ext uri="{FF2B5EF4-FFF2-40B4-BE49-F238E27FC236}">
              <a16:creationId xmlns:a16="http://schemas.microsoft.com/office/drawing/2014/main" id="{49129D26-7455-4F6C-A60F-BBA54E93E25B}"/>
            </a:ext>
          </a:extLst>
        </xdr:cNvPr>
        <xdr:cNvSpPr txBox="1"/>
      </xdr:nvSpPr>
      <xdr:spPr>
        <a:xfrm>
          <a:off x="20199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49547</xdr:rowOff>
    </xdr:from>
    <xdr:ext cx="469744" cy="259045"/>
    <xdr:sp macro="" textlink="">
      <xdr:nvSpPr>
        <xdr:cNvPr id="671" name="n_3aveValue【保健センター・保健所】&#10;一人当たり面積">
          <a:extLst>
            <a:ext uri="{FF2B5EF4-FFF2-40B4-BE49-F238E27FC236}">
              <a16:creationId xmlns:a16="http://schemas.microsoft.com/office/drawing/2014/main" id="{1D387AB9-6CFB-40C5-BE25-EFEEAA284BA4}"/>
            </a:ext>
          </a:extLst>
        </xdr:cNvPr>
        <xdr:cNvSpPr txBox="1"/>
      </xdr:nvSpPr>
      <xdr:spPr>
        <a:xfrm>
          <a:off x="19310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672" name="n_4aveValue【保健センター・保健所】&#10;一人当たり面積">
          <a:extLst>
            <a:ext uri="{FF2B5EF4-FFF2-40B4-BE49-F238E27FC236}">
              <a16:creationId xmlns:a16="http://schemas.microsoft.com/office/drawing/2014/main" id="{5746FF2B-0B6C-4C9D-A909-A24782873167}"/>
            </a:ext>
          </a:extLst>
        </xdr:cNvPr>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170197</xdr:rowOff>
    </xdr:from>
    <xdr:ext cx="469744" cy="259045"/>
    <xdr:sp macro="" textlink="">
      <xdr:nvSpPr>
        <xdr:cNvPr id="673" name="n_1mainValue【保健センター・保健所】&#10;一人当たり面積">
          <a:extLst>
            <a:ext uri="{FF2B5EF4-FFF2-40B4-BE49-F238E27FC236}">
              <a16:creationId xmlns:a16="http://schemas.microsoft.com/office/drawing/2014/main" id="{A10C678B-FB9A-48D5-AD66-6178C0244185}"/>
            </a:ext>
          </a:extLst>
        </xdr:cNvPr>
        <xdr:cNvSpPr txBox="1"/>
      </xdr:nvSpPr>
      <xdr:spPr>
        <a:xfrm>
          <a:off x="21075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6367</xdr:rowOff>
    </xdr:from>
    <xdr:ext cx="469744" cy="259045"/>
    <xdr:sp macro="" textlink="">
      <xdr:nvSpPr>
        <xdr:cNvPr id="674" name="n_2mainValue【保健センター・保健所】&#10;一人当たり面積">
          <a:extLst>
            <a:ext uri="{FF2B5EF4-FFF2-40B4-BE49-F238E27FC236}">
              <a16:creationId xmlns:a16="http://schemas.microsoft.com/office/drawing/2014/main" id="{7C9653D6-147C-4B9E-84F6-27E1EACC9819}"/>
            </a:ext>
          </a:extLst>
        </xdr:cNvPr>
        <xdr:cNvSpPr txBox="1"/>
      </xdr:nvSpPr>
      <xdr:spPr>
        <a:xfrm>
          <a:off x="20199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6367</xdr:rowOff>
    </xdr:from>
    <xdr:ext cx="469744" cy="259045"/>
    <xdr:sp macro="" textlink="">
      <xdr:nvSpPr>
        <xdr:cNvPr id="675" name="n_3mainValue【保健センター・保健所】&#10;一人当たり面積">
          <a:extLst>
            <a:ext uri="{FF2B5EF4-FFF2-40B4-BE49-F238E27FC236}">
              <a16:creationId xmlns:a16="http://schemas.microsoft.com/office/drawing/2014/main" id="{83062974-35BE-4839-BF55-F48F3F51F201}"/>
            </a:ext>
          </a:extLst>
        </xdr:cNvPr>
        <xdr:cNvSpPr txBox="1"/>
      </xdr:nvSpPr>
      <xdr:spPr>
        <a:xfrm>
          <a:off x="19310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6" name="正方形/長方形 675">
          <a:extLst>
            <a:ext uri="{FF2B5EF4-FFF2-40B4-BE49-F238E27FC236}">
              <a16:creationId xmlns:a16="http://schemas.microsoft.com/office/drawing/2014/main" id="{6379E469-8AF4-4ADB-8B7D-2463901943B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7" name="正方形/長方形 676">
          <a:extLst>
            <a:ext uri="{FF2B5EF4-FFF2-40B4-BE49-F238E27FC236}">
              <a16:creationId xmlns:a16="http://schemas.microsoft.com/office/drawing/2014/main" id="{39557B0B-5F39-48F1-BA2B-9E70A849A01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8" name="正方形/長方形 677">
          <a:extLst>
            <a:ext uri="{FF2B5EF4-FFF2-40B4-BE49-F238E27FC236}">
              <a16:creationId xmlns:a16="http://schemas.microsoft.com/office/drawing/2014/main" id="{9CC79742-B8B1-42B1-885A-0211129FFF2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9" name="正方形/長方形 678">
          <a:extLst>
            <a:ext uri="{FF2B5EF4-FFF2-40B4-BE49-F238E27FC236}">
              <a16:creationId xmlns:a16="http://schemas.microsoft.com/office/drawing/2014/main" id="{CB21FDCC-11C6-4CAB-8F47-BD61D677B6D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0" name="正方形/長方形 679">
          <a:extLst>
            <a:ext uri="{FF2B5EF4-FFF2-40B4-BE49-F238E27FC236}">
              <a16:creationId xmlns:a16="http://schemas.microsoft.com/office/drawing/2014/main" id="{ACA1702E-1C16-49FC-91A3-25DD14FF03D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1" name="正方形/長方形 680">
          <a:extLst>
            <a:ext uri="{FF2B5EF4-FFF2-40B4-BE49-F238E27FC236}">
              <a16:creationId xmlns:a16="http://schemas.microsoft.com/office/drawing/2014/main" id="{9793AE49-9B86-4AD0-970E-7F0E9D59EB6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2" name="正方形/長方形 681">
          <a:extLst>
            <a:ext uri="{FF2B5EF4-FFF2-40B4-BE49-F238E27FC236}">
              <a16:creationId xmlns:a16="http://schemas.microsoft.com/office/drawing/2014/main" id="{700581E6-86D0-4465-B30C-74B237B6301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3" name="正方形/長方形 682">
          <a:extLst>
            <a:ext uri="{FF2B5EF4-FFF2-40B4-BE49-F238E27FC236}">
              <a16:creationId xmlns:a16="http://schemas.microsoft.com/office/drawing/2014/main" id="{A93E0A2E-37C4-4D05-9F7A-1F7270222AD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4" name="テキスト ボックス 683">
          <a:extLst>
            <a:ext uri="{FF2B5EF4-FFF2-40B4-BE49-F238E27FC236}">
              <a16:creationId xmlns:a16="http://schemas.microsoft.com/office/drawing/2014/main" id="{CD6DC18A-D06C-4D33-9A26-0AF59D24A4F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5" name="直線コネクタ 684">
          <a:extLst>
            <a:ext uri="{FF2B5EF4-FFF2-40B4-BE49-F238E27FC236}">
              <a16:creationId xmlns:a16="http://schemas.microsoft.com/office/drawing/2014/main" id="{A51BFEEF-2453-4601-96BE-83857CBFC29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6" name="テキスト ボックス 685">
          <a:extLst>
            <a:ext uri="{FF2B5EF4-FFF2-40B4-BE49-F238E27FC236}">
              <a16:creationId xmlns:a16="http://schemas.microsoft.com/office/drawing/2014/main" id="{58F72A53-A4E8-4C90-9A82-DDCBB976838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87" name="直線コネクタ 686">
          <a:extLst>
            <a:ext uri="{FF2B5EF4-FFF2-40B4-BE49-F238E27FC236}">
              <a16:creationId xmlns:a16="http://schemas.microsoft.com/office/drawing/2014/main" id="{D84B756E-FFED-46F9-8127-9D69E4A5F4F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88" name="テキスト ボックス 687">
          <a:extLst>
            <a:ext uri="{FF2B5EF4-FFF2-40B4-BE49-F238E27FC236}">
              <a16:creationId xmlns:a16="http://schemas.microsoft.com/office/drawing/2014/main" id="{5D3385CB-194F-458A-814A-22750FE637C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9" name="直線コネクタ 688">
          <a:extLst>
            <a:ext uri="{FF2B5EF4-FFF2-40B4-BE49-F238E27FC236}">
              <a16:creationId xmlns:a16="http://schemas.microsoft.com/office/drawing/2014/main" id="{E3A27529-2CCD-4D84-A552-AAAAC809D45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0" name="テキスト ボックス 689">
          <a:extLst>
            <a:ext uri="{FF2B5EF4-FFF2-40B4-BE49-F238E27FC236}">
              <a16:creationId xmlns:a16="http://schemas.microsoft.com/office/drawing/2014/main" id="{0102681E-B432-4B23-93DE-A863AE4FFC2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1" name="直線コネクタ 690">
          <a:extLst>
            <a:ext uri="{FF2B5EF4-FFF2-40B4-BE49-F238E27FC236}">
              <a16:creationId xmlns:a16="http://schemas.microsoft.com/office/drawing/2014/main" id="{7EAF0F7E-635C-4ED9-8D13-3C4092D73BB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2" name="テキスト ボックス 691">
          <a:extLst>
            <a:ext uri="{FF2B5EF4-FFF2-40B4-BE49-F238E27FC236}">
              <a16:creationId xmlns:a16="http://schemas.microsoft.com/office/drawing/2014/main" id="{889B0EF9-F1CB-421F-8DF4-83B4B5A4BBD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3" name="直線コネクタ 692">
          <a:extLst>
            <a:ext uri="{FF2B5EF4-FFF2-40B4-BE49-F238E27FC236}">
              <a16:creationId xmlns:a16="http://schemas.microsoft.com/office/drawing/2014/main" id="{464DCAA4-348F-4E53-9345-4E6569350F7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4" name="テキスト ボックス 693">
          <a:extLst>
            <a:ext uri="{FF2B5EF4-FFF2-40B4-BE49-F238E27FC236}">
              <a16:creationId xmlns:a16="http://schemas.microsoft.com/office/drawing/2014/main" id="{02F2B902-8E0B-4281-81C6-5F5A09EC198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5" name="直線コネクタ 694">
          <a:extLst>
            <a:ext uri="{FF2B5EF4-FFF2-40B4-BE49-F238E27FC236}">
              <a16:creationId xmlns:a16="http://schemas.microsoft.com/office/drawing/2014/main" id="{8964B3A1-80A3-4285-96EC-C44CC149533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6" name="テキスト ボックス 695">
          <a:extLst>
            <a:ext uri="{FF2B5EF4-FFF2-40B4-BE49-F238E27FC236}">
              <a16:creationId xmlns:a16="http://schemas.microsoft.com/office/drawing/2014/main" id="{DE7F31CF-D854-4BD9-A17E-1A10D2FC0C5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7" name="直線コネクタ 696">
          <a:extLst>
            <a:ext uri="{FF2B5EF4-FFF2-40B4-BE49-F238E27FC236}">
              <a16:creationId xmlns:a16="http://schemas.microsoft.com/office/drawing/2014/main" id="{D186A9E4-6F29-435A-813E-BF6C78A8667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98" name="テキスト ボックス 697">
          <a:extLst>
            <a:ext uri="{FF2B5EF4-FFF2-40B4-BE49-F238E27FC236}">
              <a16:creationId xmlns:a16="http://schemas.microsoft.com/office/drawing/2014/main" id="{A2D98FEC-3CE2-46E4-973F-442BF422E3C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9" name="直線コネクタ 698">
          <a:extLst>
            <a:ext uri="{FF2B5EF4-FFF2-40B4-BE49-F238E27FC236}">
              <a16:creationId xmlns:a16="http://schemas.microsoft.com/office/drawing/2014/main" id="{730817F9-50D6-416D-917C-BC1206BBEC8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0" name="【消防施設】&#10;有形固定資産減価償却率グラフ枠">
          <a:extLst>
            <a:ext uri="{FF2B5EF4-FFF2-40B4-BE49-F238E27FC236}">
              <a16:creationId xmlns:a16="http://schemas.microsoft.com/office/drawing/2014/main" id="{6483043E-E031-4942-B502-1C04BEB90E2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701" name="直線コネクタ 700">
          <a:extLst>
            <a:ext uri="{FF2B5EF4-FFF2-40B4-BE49-F238E27FC236}">
              <a16:creationId xmlns:a16="http://schemas.microsoft.com/office/drawing/2014/main" id="{D5531447-0A39-4CBB-8432-649A60336751}"/>
            </a:ext>
          </a:extLst>
        </xdr:cNvPr>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702" name="【消防施設】&#10;有形固定資産減価償却率最小値テキスト">
          <a:extLst>
            <a:ext uri="{FF2B5EF4-FFF2-40B4-BE49-F238E27FC236}">
              <a16:creationId xmlns:a16="http://schemas.microsoft.com/office/drawing/2014/main" id="{87EC9352-B8D1-4912-90D4-38C913A3DA9D}"/>
            </a:ext>
          </a:extLst>
        </xdr:cNvPr>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703" name="直線コネクタ 702">
          <a:extLst>
            <a:ext uri="{FF2B5EF4-FFF2-40B4-BE49-F238E27FC236}">
              <a16:creationId xmlns:a16="http://schemas.microsoft.com/office/drawing/2014/main" id="{399B817F-460C-416B-9DBE-A2342704E003}"/>
            </a:ext>
          </a:extLst>
        </xdr:cNvPr>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04" name="【消防施設】&#10;有形固定資産減価償却率最大値テキスト">
          <a:extLst>
            <a:ext uri="{FF2B5EF4-FFF2-40B4-BE49-F238E27FC236}">
              <a16:creationId xmlns:a16="http://schemas.microsoft.com/office/drawing/2014/main" id="{76ECB6CA-AEBF-4AA8-87C9-2676F0FD78C4}"/>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05" name="直線コネクタ 704">
          <a:extLst>
            <a:ext uri="{FF2B5EF4-FFF2-40B4-BE49-F238E27FC236}">
              <a16:creationId xmlns:a16="http://schemas.microsoft.com/office/drawing/2014/main" id="{09173429-7910-4913-830F-8A3A55B315E5}"/>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83293</xdr:rowOff>
    </xdr:from>
    <xdr:ext cx="405111" cy="259045"/>
    <xdr:sp macro="" textlink="">
      <xdr:nvSpPr>
        <xdr:cNvPr id="706" name="【消防施設】&#10;有形固定資産減価償却率平均値テキスト">
          <a:extLst>
            <a:ext uri="{FF2B5EF4-FFF2-40B4-BE49-F238E27FC236}">
              <a16:creationId xmlns:a16="http://schemas.microsoft.com/office/drawing/2014/main" id="{AB90216D-45B4-4A57-BE0B-570CA2D08A6C}"/>
            </a:ext>
          </a:extLst>
        </xdr:cNvPr>
        <xdr:cNvSpPr txBox="1"/>
      </xdr:nvSpPr>
      <xdr:spPr>
        <a:xfrm>
          <a:off x="16357600" y="1414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07" name="フローチャート: 判断 706">
          <a:extLst>
            <a:ext uri="{FF2B5EF4-FFF2-40B4-BE49-F238E27FC236}">
              <a16:creationId xmlns:a16="http://schemas.microsoft.com/office/drawing/2014/main" id="{6F5EA71E-4283-428A-8256-50FC19487D6E}"/>
            </a:ext>
          </a:extLst>
        </xdr:cNvPr>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708" name="フローチャート: 判断 707">
          <a:extLst>
            <a:ext uri="{FF2B5EF4-FFF2-40B4-BE49-F238E27FC236}">
              <a16:creationId xmlns:a16="http://schemas.microsoft.com/office/drawing/2014/main" id="{68152711-785E-4F7C-B935-7FBA64D9BC85}"/>
            </a:ext>
          </a:extLst>
        </xdr:cNvPr>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09" name="フローチャート: 判断 708">
          <a:extLst>
            <a:ext uri="{FF2B5EF4-FFF2-40B4-BE49-F238E27FC236}">
              <a16:creationId xmlns:a16="http://schemas.microsoft.com/office/drawing/2014/main" id="{ED5E838F-A011-49B4-983D-2D4D9985727B}"/>
            </a:ext>
          </a:extLst>
        </xdr:cNvPr>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710" name="フローチャート: 判断 709">
          <a:extLst>
            <a:ext uri="{FF2B5EF4-FFF2-40B4-BE49-F238E27FC236}">
              <a16:creationId xmlns:a16="http://schemas.microsoft.com/office/drawing/2014/main" id="{6F2F06AA-B740-4AC2-B490-9324D37C704D}"/>
            </a:ext>
          </a:extLst>
        </xdr:cNvPr>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711" name="フローチャート: 判断 710">
          <a:extLst>
            <a:ext uri="{FF2B5EF4-FFF2-40B4-BE49-F238E27FC236}">
              <a16:creationId xmlns:a16="http://schemas.microsoft.com/office/drawing/2014/main" id="{D9520E76-754F-4C2F-992D-C52453364315}"/>
            </a:ext>
          </a:extLst>
        </xdr:cNvPr>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8FB42D12-367E-40C4-9E38-158A69B2969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127CE265-1893-4881-88FD-A0533698C2B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5101D526-1EFD-457A-9E43-A1405CBBA9E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EF1A072A-5FCB-4BC0-AA3B-F3BFA4FF912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87F7CA20-334E-4F65-B2FD-95C10BFD1B1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54248</xdr:rowOff>
    </xdr:from>
    <xdr:to>
      <xdr:col>85</xdr:col>
      <xdr:colOff>177800</xdr:colOff>
      <xdr:row>79</xdr:row>
      <xdr:rowOff>155848</xdr:rowOff>
    </xdr:to>
    <xdr:sp macro="" textlink="">
      <xdr:nvSpPr>
        <xdr:cNvPr id="717" name="楕円 716">
          <a:extLst>
            <a:ext uri="{FF2B5EF4-FFF2-40B4-BE49-F238E27FC236}">
              <a16:creationId xmlns:a16="http://schemas.microsoft.com/office/drawing/2014/main" id="{89616673-47E8-4CF1-8A24-864858CF5BF2}"/>
            </a:ext>
          </a:extLst>
        </xdr:cNvPr>
        <xdr:cNvSpPr/>
      </xdr:nvSpPr>
      <xdr:spPr>
        <a:xfrm>
          <a:off x="16268700" y="1359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77125</xdr:rowOff>
    </xdr:from>
    <xdr:ext cx="405111" cy="259045"/>
    <xdr:sp macro="" textlink="">
      <xdr:nvSpPr>
        <xdr:cNvPr id="718" name="【消防施設】&#10;有形固定資産減価償却率該当値テキスト">
          <a:extLst>
            <a:ext uri="{FF2B5EF4-FFF2-40B4-BE49-F238E27FC236}">
              <a16:creationId xmlns:a16="http://schemas.microsoft.com/office/drawing/2014/main" id="{B058B9B3-3C80-40DE-B9AB-CCB32500BE8A}"/>
            </a:ext>
          </a:extLst>
        </xdr:cNvPr>
        <xdr:cNvSpPr txBox="1"/>
      </xdr:nvSpPr>
      <xdr:spPr>
        <a:xfrm>
          <a:off x="16357600" y="1345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29755</xdr:rowOff>
    </xdr:from>
    <xdr:to>
      <xdr:col>81</xdr:col>
      <xdr:colOff>101600</xdr:colOff>
      <xdr:row>79</xdr:row>
      <xdr:rowOff>131355</xdr:rowOff>
    </xdr:to>
    <xdr:sp macro="" textlink="">
      <xdr:nvSpPr>
        <xdr:cNvPr id="719" name="楕円 718">
          <a:extLst>
            <a:ext uri="{FF2B5EF4-FFF2-40B4-BE49-F238E27FC236}">
              <a16:creationId xmlns:a16="http://schemas.microsoft.com/office/drawing/2014/main" id="{B514D127-7DD2-4B3B-8A6E-8F742FBC0B9E}"/>
            </a:ext>
          </a:extLst>
        </xdr:cNvPr>
        <xdr:cNvSpPr/>
      </xdr:nvSpPr>
      <xdr:spPr>
        <a:xfrm>
          <a:off x="15430500" y="1357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80555</xdr:rowOff>
    </xdr:from>
    <xdr:to>
      <xdr:col>85</xdr:col>
      <xdr:colOff>127000</xdr:colOff>
      <xdr:row>79</xdr:row>
      <xdr:rowOff>105048</xdr:rowOff>
    </xdr:to>
    <xdr:cxnSp macro="">
      <xdr:nvCxnSpPr>
        <xdr:cNvPr id="720" name="直線コネクタ 719">
          <a:extLst>
            <a:ext uri="{FF2B5EF4-FFF2-40B4-BE49-F238E27FC236}">
              <a16:creationId xmlns:a16="http://schemas.microsoft.com/office/drawing/2014/main" id="{208B5057-1849-44D5-81F4-3853C82A5C80}"/>
            </a:ext>
          </a:extLst>
        </xdr:cNvPr>
        <xdr:cNvCxnSpPr/>
      </xdr:nvCxnSpPr>
      <xdr:spPr>
        <a:xfrm>
          <a:off x="15481300" y="13625105"/>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1995</xdr:rowOff>
    </xdr:from>
    <xdr:to>
      <xdr:col>76</xdr:col>
      <xdr:colOff>165100</xdr:colOff>
      <xdr:row>79</xdr:row>
      <xdr:rowOff>103595</xdr:rowOff>
    </xdr:to>
    <xdr:sp macro="" textlink="">
      <xdr:nvSpPr>
        <xdr:cNvPr id="721" name="楕円 720">
          <a:extLst>
            <a:ext uri="{FF2B5EF4-FFF2-40B4-BE49-F238E27FC236}">
              <a16:creationId xmlns:a16="http://schemas.microsoft.com/office/drawing/2014/main" id="{D8C1C597-5D14-4FC1-993B-632326F04A02}"/>
            </a:ext>
          </a:extLst>
        </xdr:cNvPr>
        <xdr:cNvSpPr/>
      </xdr:nvSpPr>
      <xdr:spPr>
        <a:xfrm>
          <a:off x="14541500" y="135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52795</xdr:rowOff>
    </xdr:from>
    <xdr:to>
      <xdr:col>81</xdr:col>
      <xdr:colOff>50800</xdr:colOff>
      <xdr:row>79</xdr:row>
      <xdr:rowOff>80555</xdr:rowOff>
    </xdr:to>
    <xdr:cxnSp macro="">
      <xdr:nvCxnSpPr>
        <xdr:cNvPr id="722" name="直線コネクタ 721">
          <a:extLst>
            <a:ext uri="{FF2B5EF4-FFF2-40B4-BE49-F238E27FC236}">
              <a16:creationId xmlns:a16="http://schemas.microsoft.com/office/drawing/2014/main" id="{A9E25E95-DB7C-4D28-9097-156B54275484}"/>
            </a:ext>
          </a:extLst>
        </xdr:cNvPr>
        <xdr:cNvCxnSpPr/>
      </xdr:nvCxnSpPr>
      <xdr:spPr>
        <a:xfrm>
          <a:off x="14592300" y="13597345"/>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153851</xdr:rowOff>
    </xdr:from>
    <xdr:to>
      <xdr:col>72</xdr:col>
      <xdr:colOff>38100</xdr:colOff>
      <xdr:row>79</xdr:row>
      <xdr:rowOff>84001</xdr:rowOff>
    </xdr:to>
    <xdr:sp macro="" textlink="">
      <xdr:nvSpPr>
        <xdr:cNvPr id="723" name="楕円 722">
          <a:extLst>
            <a:ext uri="{FF2B5EF4-FFF2-40B4-BE49-F238E27FC236}">
              <a16:creationId xmlns:a16="http://schemas.microsoft.com/office/drawing/2014/main" id="{2FF6CFAA-B67B-44DF-ACD1-CB9F120F4B00}"/>
            </a:ext>
          </a:extLst>
        </xdr:cNvPr>
        <xdr:cNvSpPr/>
      </xdr:nvSpPr>
      <xdr:spPr>
        <a:xfrm>
          <a:off x="13652500" y="1352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33201</xdr:rowOff>
    </xdr:from>
    <xdr:to>
      <xdr:col>76</xdr:col>
      <xdr:colOff>114300</xdr:colOff>
      <xdr:row>79</xdr:row>
      <xdr:rowOff>52795</xdr:rowOff>
    </xdr:to>
    <xdr:cxnSp macro="">
      <xdr:nvCxnSpPr>
        <xdr:cNvPr id="724" name="直線コネクタ 723">
          <a:extLst>
            <a:ext uri="{FF2B5EF4-FFF2-40B4-BE49-F238E27FC236}">
              <a16:creationId xmlns:a16="http://schemas.microsoft.com/office/drawing/2014/main" id="{D6CA0610-CB0D-4AFA-B9B9-A8B4F63A8D41}"/>
            </a:ext>
          </a:extLst>
        </xdr:cNvPr>
        <xdr:cNvCxnSpPr/>
      </xdr:nvCxnSpPr>
      <xdr:spPr>
        <a:xfrm>
          <a:off x="13703300" y="1357775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24509</xdr:rowOff>
    </xdr:from>
    <xdr:ext cx="405111" cy="259045"/>
    <xdr:sp macro="" textlink="">
      <xdr:nvSpPr>
        <xdr:cNvPr id="725" name="n_1aveValue【消防施設】&#10;有形固定資産減価償却率">
          <a:extLst>
            <a:ext uri="{FF2B5EF4-FFF2-40B4-BE49-F238E27FC236}">
              <a16:creationId xmlns:a16="http://schemas.microsoft.com/office/drawing/2014/main" id="{BBF2B7C8-C3B0-40CF-B015-BF153CACE224}"/>
            </a:ext>
          </a:extLst>
        </xdr:cNvPr>
        <xdr:cNvSpPr txBox="1"/>
      </xdr:nvSpPr>
      <xdr:spPr>
        <a:xfrm>
          <a:off x="15266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726" name="n_2aveValue【消防施設】&#10;有形固定資産減価償却率">
          <a:extLst>
            <a:ext uri="{FF2B5EF4-FFF2-40B4-BE49-F238E27FC236}">
              <a16:creationId xmlns:a16="http://schemas.microsoft.com/office/drawing/2014/main" id="{5E7B0844-0EF8-4E7F-8022-D8D590837EBB}"/>
            </a:ext>
          </a:extLst>
        </xdr:cNvPr>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168201</xdr:rowOff>
    </xdr:from>
    <xdr:ext cx="405111" cy="259045"/>
    <xdr:sp macro="" textlink="">
      <xdr:nvSpPr>
        <xdr:cNvPr id="727" name="n_3aveValue【消防施設】&#10;有形固定資産減価償却率">
          <a:extLst>
            <a:ext uri="{FF2B5EF4-FFF2-40B4-BE49-F238E27FC236}">
              <a16:creationId xmlns:a16="http://schemas.microsoft.com/office/drawing/2014/main" id="{2F9CBDBC-6E2C-4DA5-A8FB-04B46F5CFF21}"/>
            </a:ext>
          </a:extLst>
        </xdr:cNvPr>
        <xdr:cNvSpPr txBox="1"/>
      </xdr:nvSpPr>
      <xdr:spPr>
        <a:xfrm>
          <a:off x="13500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28683</xdr:rowOff>
    </xdr:from>
    <xdr:ext cx="405111" cy="259045"/>
    <xdr:sp macro="" textlink="">
      <xdr:nvSpPr>
        <xdr:cNvPr id="728" name="n_4aveValue【消防施設】&#10;有形固定資産減価償却率">
          <a:extLst>
            <a:ext uri="{FF2B5EF4-FFF2-40B4-BE49-F238E27FC236}">
              <a16:creationId xmlns:a16="http://schemas.microsoft.com/office/drawing/2014/main" id="{D285C12E-C763-494C-89DC-BE68862225C7}"/>
            </a:ext>
          </a:extLst>
        </xdr:cNvPr>
        <xdr:cNvSpPr txBox="1"/>
      </xdr:nvSpPr>
      <xdr:spPr>
        <a:xfrm>
          <a:off x="12611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147882</xdr:rowOff>
    </xdr:from>
    <xdr:ext cx="405111" cy="259045"/>
    <xdr:sp macro="" textlink="">
      <xdr:nvSpPr>
        <xdr:cNvPr id="729" name="n_1mainValue【消防施設】&#10;有形固定資産減価償却率">
          <a:extLst>
            <a:ext uri="{FF2B5EF4-FFF2-40B4-BE49-F238E27FC236}">
              <a16:creationId xmlns:a16="http://schemas.microsoft.com/office/drawing/2014/main" id="{3F07F204-CD44-4FCF-9A03-705BDA4596C2}"/>
            </a:ext>
          </a:extLst>
        </xdr:cNvPr>
        <xdr:cNvSpPr txBox="1"/>
      </xdr:nvSpPr>
      <xdr:spPr>
        <a:xfrm>
          <a:off x="15266044" y="1334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120122</xdr:rowOff>
    </xdr:from>
    <xdr:ext cx="405111" cy="259045"/>
    <xdr:sp macro="" textlink="">
      <xdr:nvSpPr>
        <xdr:cNvPr id="730" name="n_2mainValue【消防施設】&#10;有形固定資産減価償却率">
          <a:extLst>
            <a:ext uri="{FF2B5EF4-FFF2-40B4-BE49-F238E27FC236}">
              <a16:creationId xmlns:a16="http://schemas.microsoft.com/office/drawing/2014/main" id="{E9A15A78-8223-4B0A-BBDF-4DD004FC9972}"/>
            </a:ext>
          </a:extLst>
        </xdr:cNvPr>
        <xdr:cNvSpPr txBox="1"/>
      </xdr:nvSpPr>
      <xdr:spPr>
        <a:xfrm>
          <a:off x="14389744" y="133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100528</xdr:rowOff>
    </xdr:from>
    <xdr:ext cx="405111" cy="259045"/>
    <xdr:sp macro="" textlink="">
      <xdr:nvSpPr>
        <xdr:cNvPr id="731" name="n_3mainValue【消防施設】&#10;有形固定資産減価償却率">
          <a:extLst>
            <a:ext uri="{FF2B5EF4-FFF2-40B4-BE49-F238E27FC236}">
              <a16:creationId xmlns:a16="http://schemas.microsoft.com/office/drawing/2014/main" id="{61D8BFD4-9A16-4690-8078-5B508F59E2BF}"/>
            </a:ext>
          </a:extLst>
        </xdr:cNvPr>
        <xdr:cNvSpPr txBox="1"/>
      </xdr:nvSpPr>
      <xdr:spPr>
        <a:xfrm>
          <a:off x="13500744" y="1330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a:extLst>
            <a:ext uri="{FF2B5EF4-FFF2-40B4-BE49-F238E27FC236}">
              <a16:creationId xmlns:a16="http://schemas.microsoft.com/office/drawing/2014/main" id="{3CE857A4-EDAB-4925-8256-76E08F8580D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a:extLst>
            <a:ext uri="{FF2B5EF4-FFF2-40B4-BE49-F238E27FC236}">
              <a16:creationId xmlns:a16="http://schemas.microsoft.com/office/drawing/2014/main" id="{D2E53EA3-99BD-48F2-ADB6-2326692C5A3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a:extLst>
            <a:ext uri="{FF2B5EF4-FFF2-40B4-BE49-F238E27FC236}">
              <a16:creationId xmlns:a16="http://schemas.microsoft.com/office/drawing/2014/main" id="{2A6C686C-DA0D-4356-B2A5-E0D8D2F8455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a:extLst>
            <a:ext uri="{FF2B5EF4-FFF2-40B4-BE49-F238E27FC236}">
              <a16:creationId xmlns:a16="http://schemas.microsoft.com/office/drawing/2014/main" id="{0EF8C617-FA8F-46FB-9E90-3D7CF486EB9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a:extLst>
            <a:ext uri="{FF2B5EF4-FFF2-40B4-BE49-F238E27FC236}">
              <a16:creationId xmlns:a16="http://schemas.microsoft.com/office/drawing/2014/main" id="{8BC71E20-E0A8-41FF-B003-B71D8D89E82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a:extLst>
            <a:ext uri="{FF2B5EF4-FFF2-40B4-BE49-F238E27FC236}">
              <a16:creationId xmlns:a16="http://schemas.microsoft.com/office/drawing/2014/main" id="{5C5A1714-5D37-4A50-A06F-A51DBF2BDA8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a:extLst>
            <a:ext uri="{FF2B5EF4-FFF2-40B4-BE49-F238E27FC236}">
              <a16:creationId xmlns:a16="http://schemas.microsoft.com/office/drawing/2014/main" id="{935D2797-E446-4CED-87FE-4240BAA247D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a:extLst>
            <a:ext uri="{FF2B5EF4-FFF2-40B4-BE49-F238E27FC236}">
              <a16:creationId xmlns:a16="http://schemas.microsoft.com/office/drawing/2014/main" id="{B781825D-D8AA-42B5-B4F5-B00FEDB20B2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0" name="テキスト ボックス 739">
          <a:extLst>
            <a:ext uri="{FF2B5EF4-FFF2-40B4-BE49-F238E27FC236}">
              <a16:creationId xmlns:a16="http://schemas.microsoft.com/office/drawing/2014/main" id="{67B18016-E73F-4565-9037-7D9C5E41949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1" name="直線コネクタ 740">
          <a:extLst>
            <a:ext uri="{FF2B5EF4-FFF2-40B4-BE49-F238E27FC236}">
              <a16:creationId xmlns:a16="http://schemas.microsoft.com/office/drawing/2014/main" id="{517007A2-77F9-4130-B031-B80C1782CAE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2" name="直線コネクタ 741">
          <a:extLst>
            <a:ext uri="{FF2B5EF4-FFF2-40B4-BE49-F238E27FC236}">
              <a16:creationId xmlns:a16="http://schemas.microsoft.com/office/drawing/2014/main" id="{3FB662D9-1176-45F7-BC5D-F5D35074E6B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3" name="テキスト ボックス 742">
          <a:extLst>
            <a:ext uri="{FF2B5EF4-FFF2-40B4-BE49-F238E27FC236}">
              <a16:creationId xmlns:a16="http://schemas.microsoft.com/office/drawing/2014/main" id="{4FFCF8C8-41EC-42AB-AAA8-F3F8BAAD904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4" name="直線コネクタ 743">
          <a:extLst>
            <a:ext uri="{FF2B5EF4-FFF2-40B4-BE49-F238E27FC236}">
              <a16:creationId xmlns:a16="http://schemas.microsoft.com/office/drawing/2014/main" id="{8FD466F9-B668-4C7D-834E-C3DEE51809B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5" name="テキスト ボックス 744">
          <a:extLst>
            <a:ext uri="{FF2B5EF4-FFF2-40B4-BE49-F238E27FC236}">
              <a16:creationId xmlns:a16="http://schemas.microsoft.com/office/drawing/2014/main" id="{D3D1D738-FC2A-4448-B036-BFAFDA6BA8E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6" name="直線コネクタ 745">
          <a:extLst>
            <a:ext uri="{FF2B5EF4-FFF2-40B4-BE49-F238E27FC236}">
              <a16:creationId xmlns:a16="http://schemas.microsoft.com/office/drawing/2014/main" id="{C58CA8C8-CCB1-4A16-BFD1-1CC45EBC005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7" name="テキスト ボックス 746">
          <a:extLst>
            <a:ext uri="{FF2B5EF4-FFF2-40B4-BE49-F238E27FC236}">
              <a16:creationId xmlns:a16="http://schemas.microsoft.com/office/drawing/2014/main" id="{48F25A9B-9E3A-4730-99C8-4AA43DEC25B1}"/>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8" name="直線コネクタ 747">
          <a:extLst>
            <a:ext uri="{FF2B5EF4-FFF2-40B4-BE49-F238E27FC236}">
              <a16:creationId xmlns:a16="http://schemas.microsoft.com/office/drawing/2014/main" id="{6DB34EC8-E484-41E3-B529-4E6A1FA9255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9" name="テキスト ボックス 748">
          <a:extLst>
            <a:ext uri="{FF2B5EF4-FFF2-40B4-BE49-F238E27FC236}">
              <a16:creationId xmlns:a16="http://schemas.microsoft.com/office/drawing/2014/main" id="{729AFC63-49F0-416E-A79C-666C9B2F9E5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0" name="直線コネクタ 749">
          <a:extLst>
            <a:ext uri="{FF2B5EF4-FFF2-40B4-BE49-F238E27FC236}">
              <a16:creationId xmlns:a16="http://schemas.microsoft.com/office/drawing/2014/main" id="{4E2B6606-9B1F-4F58-9D07-0C71F784921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1" name="テキスト ボックス 750">
          <a:extLst>
            <a:ext uri="{FF2B5EF4-FFF2-40B4-BE49-F238E27FC236}">
              <a16:creationId xmlns:a16="http://schemas.microsoft.com/office/drawing/2014/main" id="{C48DFD80-F2E0-4D25-A240-862F33D1D85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2" name="【消防施設】&#10;一人当たり面積グラフ枠">
          <a:extLst>
            <a:ext uri="{FF2B5EF4-FFF2-40B4-BE49-F238E27FC236}">
              <a16:creationId xmlns:a16="http://schemas.microsoft.com/office/drawing/2014/main" id="{55B65CDC-7C6B-4002-BDB3-E4C2D6D2BBB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753" name="直線コネクタ 752">
          <a:extLst>
            <a:ext uri="{FF2B5EF4-FFF2-40B4-BE49-F238E27FC236}">
              <a16:creationId xmlns:a16="http://schemas.microsoft.com/office/drawing/2014/main" id="{C67A4F19-6D5A-4D8F-AC51-4ABBA6482249}"/>
            </a:ext>
          </a:extLst>
        </xdr:cNvPr>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54" name="【消防施設】&#10;一人当たり面積最小値テキスト">
          <a:extLst>
            <a:ext uri="{FF2B5EF4-FFF2-40B4-BE49-F238E27FC236}">
              <a16:creationId xmlns:a16="http://schemas.microsoft.com/office/drawing/2014/main" id="{7E3FC0E0-7B52-4770-8F23-A7A8F8876602}"/>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55" name="直線コネクタ 754">
          <a:extLst>
            <a:ext uri="{FF2B5EF4-FFF2-40B4-BE49-F238E27FC236}">
              <a16:creationId xmlns:a16="http://schemas.microsoft.com/office/drawing/2014/main" id="{A95C9805-5A52-4FD2-922E-448C9CFBE212}"/>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756" name="【消防施設】&#10;一人当たり面積最大値テキスト">
          <a:extLst>
            <a:ext uri="{FF2B5EF4-FFF2-40B4-BE49-F238E27FC236}">
              <a16:creationId xmlns:a16="http://schemas.microsoft.com/office/drawing/2014/main" id="{C614D97F-F289-4577-B732-B823C2D9D5D9}"/>
            </a:ext>
          </a:extLst>
        </xdr:cNvPr>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757" name="直線コネクタ 756">
          <a:extLst>
            <a:ext uri="{FF2B5EF4-FFF2-40B4-BE49-F238E27FC236}">
              <a16:creationId xmlns:a16="http://schemas.microsoft.com/office/drawing/2014/main" id="{E3A928F0-C8F4-4E49-8C1F-E6BD57414FB3}"/>
            </a:ext>
          </a:extLst>
        </xdr:cNvPr>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58" name="【消防施設】&#10;一人当たり面積平均値テキスト">
          <a:extLst>
            <a:ext uri="{FF2B5EF4-FFF2-40B4-BE49-F238E27FC236}">
              <a16:creationId xmlns:a16="http://schemas.microsoft.com/office/drawing/2014/main" id="{BEC1C1B0-2BA4-4F75-9FC4-E4FD84D988CD}"/>
            </a:ext>
          </a:extLst>
        </xdr:cNvPr>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59" name="フローチャート: 判断 758">
          <a:extLst>
            <a:ext uri="{FF2B5EF4-FFF2-40B4-BE49-F238E27FC236}">
              <a16:creationId xmlns:a16="http://schemas.microsoft.com/office/drawing/2014/main" id="{817EB4ED-9F25-488B-A639-0217DDC850D2}"/>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760" name="フローチャート: 判断 759">
          <a:extLst>
            <a:ext uri="{FF2B5EF4-FFF2-40B4-BE49-F238E27FC236}">
              <a16:creationId xmlns:a16="http://schemas.microsoft.com/office/drawing/2014/main" id="{75E67BBE-53F2-410B-9D9B-06204EF78547}"/>
            </a:ext>
          </a:extLst>
        </xdr:cNvPr>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761" name="フローチャート: 判断 760">
          <a:extLst>
            <a:ext uri="{FF2B5EF4-FFF2-40B4-BE49-F238E27FC236}">
              <a16:creationId xmlns:a16="http://schemas.microsoft.com/office/drawing/2014/main" id="{53CC3187-2607-424A-A837-D60D9B70CA37}"/>
            </a:ext>
          </a:extLst>
        </xdr:cNvPr>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762" name="フローチャート: 判断 761">
          <a:extLst>
            <a:ext uri="{FF2B5EF4-FFF2-40B4-BE49-F238E27FC236}">
              <a16:creationId xmlns:a16="http://schemas.microsoft.com/office/drawing/2014/main" id="{5E2E9223-18F5-4CAE-80EA-5426CB539FD5}"/>
            </a:ext>
          </a:extLst>
        </xdr:cNvPr>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63" name="フローチャート: 判断 762">
          <a:extLst>
            <a:ext uri="{FF2B5EF4-FFF2-40B4-BE49-F238E27FC236}">
              <a16:creationId xmlns:a16="http://schemas.microsoft.com/office/drawing/2014/main" id="{BCF2990D-541C-439A-A5E5-F814D4EAD631}"/>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3CEF284A-E9D6-4C4A-8E50-C7205DF8BD1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56DC9EA-59F7-41B8-8690-53A80FF8652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1DF05038-4CB1-4BCB-8EC3-733AF0D4A43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5DD98DA3-396B-4405-B670-8F9A40BCF7B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711A8967-DF57-4AD8-BCC1-3B619F41B8D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101600</xdr:rowOff>
    </xdr:from>
    <xdr:to>
      <xdr:col>116</xdr:col>
      <xdr:colOff>114300</xdr:colOff>
      <xdr:row>81</xdr:row>
      <xdr:rowOff>31750</xdr:rowOff>
    </xdr:to>
    <xdr:sp macro="" textlink="">
      <xdr:nvSpPr>
        <xdr:cNvPr id="769" name="楕円 768">
          <a:extLst>
            <a:ext uri="{FF2B5EF4-FFF2-40B4-BE49-F238E27FC236}">
              <a16:creationId xmlns:a16="http://schemas.microsoft.com/office/drawing/2014/main" id="{A049B8ED-091C-4C5A-BC74-0B313D9EE4C1}"/>
            </a:ext>
          </a:extLst>
        </xdr:cNvPr>
        <xdr:cNvSpPr/>
      </xdr:nvSpPr>
      <xdr:spPr>
        <a:xfrm>
          <a:off x="22110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124477</xdr:rowOff>
    </xdr:from>
    <xdr:ext cx="469744" cy="259045"/>
    <xdr:sp macro="" textlink="">
      <xdr:nvSpPr>
        <xdr:cNvPr id="770" name="【消防施設】&#10;一人当たり面積該当値テキスト">
          <a:extLst>
            <a:ext uri="{FF2B5EF4-FFF2-40B4-BE49-F238E27FC236}">
              <a16:creationId xmlns:a16="http://schemas.microsoft.com/office/drawing/2014/main" id="{01E084FF-B115-410C-AFE9-E4AF6F082872}"/>
            </a:ext>
          </a:extLst>
        </xdr:cNvPr>
        <xdr:cNvSpPr txBox="1"/>
      </xdr:nvSpPr>
      <xdr:spPr>
        <a:xfrm>
          <a:off x="22199600"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78739</xdr:rowOff>
    </xdr:from>
    <xdr:to>
      <xdr:col>112</xdr:col>
      <xdr:colOff>38100</xdr:colOff>
      <xdr:row>81</xdr:row>
      <xdr:rowOff>8889</xdr:rowOff>
    </xdr:to>
    <xdr:sp macro="" textlink="">
      <xdr:nvSpPr>
        <xdr:cNvPr id="771" name="楕円 770">
          <a:extLst>
            <a:ext uri="{FF2B5EF4-FFF2-40B4-BE49-F238E27FC236}">
              <a16:creationId xmlns:a16="http://schemas.microsoft.com/office/drawing/2014/main" id="{6F53EAF0-5AB5-40CF-B792-BFE504866B1E}"/>
            </a:ext>
          </a:extLst>
        </xdr:cNvPr>
        <xdr:cNvSpPr/>
      </xdr:nvSpPr>
      <xdr:spPr>
        <a:xfrm>
          <a:off x="21272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129539</xdr:rowOff>
    </xdr:from>
    <xdr:to>
      <xdr:col>116</xdr:col>
      <xdr:colOff>63500</xdr:colOff>
      <xdr:row>80</xdr:row>
      <xdr:rowOff>152400</xdr:rowOff>
    </xdr:to>
    <xdr:cxnSp macro="">
      <xdr:nvCxnSpPr>
        <xdr:cNvPr id="772" name="直線コネクタ 771">
          <a:extLst>
            <a:ext uri="{FF2B5EF4-FFF2-40B4-BE49-F238E27FC236}">
              <a16:creationId xmlns:a16="http://schemas.microsoft.com/office/drawing/2014/main" id="{60EED6E9-45FA-4B8E-A2AF-E040C3D582FF}"/>
            </a:ext>
          </a:extLst>
        </xdr:cNvPr>
        <xdr:cNvCxnSpPr/>
      </xdr:nvCxnSpPr>
      <xdr:spPr>
        <a:xfrm>
          <a:off x="21323300" y="138455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92456</xdr:rowOff>
    </xdr:from>
    <xdr:to>
      <xdr:col>107</xdr:col>
      <xdr:colOff>101600</xdr:colOff>
      <xdr:row>81</xdr:row>
      <xdr:rowOff>22606</xdr:rowOff>
    </xdr:to>
    <xdr:sp macro="" textlink="">
      <xdr:nvSpPr>
        <xdr:cNvPr id="773" name="楕円 772">
          <a:extLst>
            <a:ext uri="{FF2B5EF4-FFF2-40B4-BE49-F238E27FC236}">
              <a16:creationId xmlns:a16="http://schemas.microsoft.com/office/drawing/2014/main" id="{24C9E74F-D96C-4460-BD28-3FBA0AF41F5D}"/>
            </a:ext>
          </a:extLst>
        </xdr:cNvPr>
        <xdr:cNvSpPr/>
      </xdr:nvSpPr>
      <xdr:spPr>
        <a:xfrm>
          <a:off x="20383500" y="1380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129539</xdr:rowOff>
    </xdr:from>
    <xdr:to>
      <xdr:col>111</xdr:col>
      <xdr:colOff>177800</xdr:colOff>
      <xdr:row>80</xdr:row>
      <xdr:rowOff>143256</xdr:rowOff>
    </xdr:to>
    <xdr:cxnSp macro="">
      <xdr:nvCxnSpPr>
        <xdr:cNvPr id="774" name="直線コネクタ 773">
          <a:extLst>
            <a:ext uri="{FF2B5EF4-FFF2-40B4-BE49-F238E27FC236}">
              <a16:creationId xmlns:a16="http://schemas.microsoft.com/office/drawing/2014/main" id="{32C0AA9F-D9F4-4BDE-BFA6-122EC256CF02}"/>
            </a:ext>
          </a:extLst>
        </xdr:cNvPr>
        <xdr:cNvCxnSpPr/>
      </xdr:nvCxnSpPr>
      <xdr:spPr>
        <a:xfrm flipV="1">
          <a:off x="20434300" y="138455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129032</xdr:rowOff>
    </xdr:from>
    <xdr:to>
      <xdr:col>102</xdr:col>
      <xdr:colOff>165100</xdr:colOff>
      <xdr:row>81</xdr:row>
      <xdr:rowOff>59182</xdr:rowOff>
    </xdr:to>
    <xdr:sp macro="" textlink="">
      <xdr:nvSpPr>
        <xdr:cNvPr id="775" name="楕円 774">
          <a:extLst>
            <a:ext uri="{FF2B5EF4-FFF2-40B4-BE49-F238E27FC236}">
              <a16:creationId xmlns:a16="http://schemas.microsoft.com/office/drawing/2014/main" id="{DD2BF858-FE00-41FB-AEB2-988759108C37}"/>
            </a:ext>
          </a:extLst>
        </xdr:cNvPr>
        <xdr:cNvSpPr/>
      </xdr:nvSpPr>
      <xdr:spPr>
        <a:xfrm>
          <a:off x="19494500" y="1384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143256</xdr:rowOff>
    </xdr:from>
    <xdr:to>
      <xdr:col>107</xdr:col>
      <xdr:colOff>50800</xdr:colOff>
      <xdr:row>81</xdr:row>
      <xdr:rowOff>8382</xdr:rowOff>
    </xdr:to>
    <xdr:cxnSp macro="">
      <xdr:nvCxnSpPr>
        <xdr:cNvPr id="776" name="直線コネクタ 775">
          <a:extLst>
            <a:ext uri="{FF2B5EF4-FFF2-40B4-BE49-F238E27FC236}">
              <a16:creationId xmlns:a16="http://schemas.microsoft.com/office/drawing/2014/main" id="{6D415A89-6BC9-46A7-9E26-6DAD66A96862}"/>
            </a:ext>
          </a:extLst>
        </xdr:cNvPr>
        <xdr:cNvCxnSpPr/>
      </xdr:nvCxnSpPr>
      <xdr:spPr>
        <a:xfrm flipV="1">
          <a:off x="19545300" y="138592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141749</xdr:rowOff>
    </xdr:from>
    <xdr:ext cx="469744" cy="259045"/>
    <xdr:sp macro="" textlink="">
      <xdr:nvSpPr>
        <xdr:cNvPr id="777" name="n_1aveValue【消防施設】&#10;一人当たり面積">
          <a:extLst>
            <a:ext uri="{FF2B5EF4-FFF2-40B4-BE49-F238E27FC236}">
              <a16:creationId xmlns:a16="http://schemas.microsoft.com/office/drawing/2014/main" id="{EB101B84-F5DE-4DDF-955F-1F4820404080}"/>
            </a:ext>
          </a:extLst>
        </xdr:cNvPr>
        <xdr:cNvSpPr txBox="1"/>
      </xdr:nvSpPr>
      <xdr:spPr>
        <a:xfrm>
          <a:off x="21075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132605</xdr:rowOff>
    </xdr:from>
    <xdr:ext cx="469744" cy="259045"/>
    <xdr:sp macro="" textlink="">
      <xdr:nvSpPr>
        <xdr:cNvPr id="778" name="n_2aveValue【消防施設】&#10;一人当たり面積">
          <a:extLst>
            <a:ext uri="{FF2B5EF4-FFF2-40B4-BE49-F238E27FC236}">
              <a16:creationId xmlns:a16="http://schemas.microsoft.com/office/drawing/2014/main" id="{232B6514-C709-451F-9FA8-A1B46A5F3D93}"/>
            </a:ext>
          </a:extLst>
        </xdr:cNvPr>
        <xdr:cNvSpPr txBox="1"/>
      </xdr:nvSpPr>
      <xdr:spPr>
        <a:xfrm>
          <a:off x="201994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150892</xdr:rowOff>
    </xdr:from>
    <xdr:ext cx="469744" cy="259045"/>
    <xdr:sp macro="" textlink="">
      <xdr:nvSpPr>
        <xdr:cNvPr id="779" name="n_3aveValue【消防施設】&#10;一人当たり面積">
          <a:extLst>
            <a:ext uri="{FF2B5EF4-FFF2-40B4-BE49-F238E27FC236}">
              <a16:creationId xmlns:a16="http://schemas.microsoft.com/office/drawing/2014/main" id="{A7DAA540-D048-4E76-9755-77A104A98230}"/>
            </a:ext>
          </a:extLst>
        </xdr:cNvPr>
        <xdr:cNvSpPr txBox="1"/>
      </xdr:nvSpPr>
      <xdr:spPr>
        <a:xfrm>
          <a:off x="19310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80" name="n_4aveValue【消防施設】&#10;一人当たり面積">
          <a:extLst>
            <a:ext uri="{FF2B5EF4-FFF2-40B4-BE49-F238E27FC236}">
              <a16:creationId xmlns:a16="http://schemas.microsoft.com/office/drawing/2014/main" id="{AB79B27C-FD04-480C-9EFC-A3C3486F39C0}"/>
            </a:ext>
          </a:extLst>
        </xdr:cNvPr>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25416</xdr:rowOff>
    </xdr:from>
    <xdr:ext cx="469744" cy="259045"/>
    <xdr:sp macro="" textlink="">
      <xdr:nvSpPr>
        <xdr:cNvPr id="781" name="n_1mainValue【消防施設】&#10;一人当たり面積">
          <a:extLst>
            <a:ext uri="{FF2B5EF4-FFF2-40B4-BE49-F238E27FC236}">
              <a16:creationId xmlns:a16="http://schemas.microsoft.com/office/drawing/2014/main" id="{BB21EDAC-0D86-4692-A7E3-563E34A54C2B}"/>
            </a:ext>
          </a:extLst>
        </xdr:cNvPr>
        <xdr:cNvSpPr txBox="1"/>
      </xdr:nvSpPr>
      <xdr:spPr>
        <a:xfrm>
          <a:off x="21075727" y="1356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39133</xdr:rowOff>
    </xdr:from>
    <xdr:ext cx="469744" cy="259045"/>
    <xdr:sp macro="" textlink="">
      <xdr:nvSpPr>
        <xdr:cNvPr id="782" name="n_2mainValue【消防施設】&#10;一人当たり面積">
          <a:extLst>
            <a:ext uri="{FF2B5EF4-FFF2-40B4-BE49-F238E27FC236}">
              <a16:creationId xmlns:a16="http://schemas.microsoft.com/office/drawing/2014/main" id="{0E06F490-44FE-4B12-BC2B-7DFFF5F609FD}"/>
            </a:ext>
          </a:extLst>
        </xdr:cNvPr>
        <xdr:cNvSpPr txBox="1"/>
      </xdr:nvSpPr>
      <xdr:spPr>
        <a:xfrm>
          <a:off x="20199427" y="135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75709</xdr:rowOff>
    </xdr:from>
    <xdr:ext cx="469744" cy="259045"/>
    <xdr:sp macro="" textlink="">
      <xdr:nvSpPr>
        <xdr:cNvPr id="783" name="n_3mainValue【消防施設】&#10;一人当たり面積">
          <a:extLst>
            <a:ext uri="{FF2B5EF4-FFF2-40B4-BE49-F238E27FC236}">
              <a16:creationId xmlns:a16="http://schemas.microsoft.com/office/drawing/2014/main" id="{C01A3D9A-2130-4B73-93C9-7B1980D99A79}"/>
            </a:ext>
          </a:extLst>
        </xdr:cNvPr>
        <xdr:cNvSpPr txBox="1"/>
      </xdr:nvSpPr>
      <xdr:spPr>
        <a:xfrm>
          <a:off x="19310427" y="1362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4" name="正方形/長方形 783">
          <a:extLst>
            <a:ext uri="{FF2B5EF4-FFF2-40B4-BE49-F238E27FC236}">
              <a16:creationId xmlns:a16="http://schemas.microsoft.com/office/drawing/2014/main" id="{0F514758-C9A9-4718-B383-5ED1823C237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5" name="正方形/長方形 784">
          <a:extLst>
            <a:ext uri="{FF2B5EF4-FFF2-40B4-BE49-F238E27FC236}">
              <a16:creationId xmlns:a16="http://schemas.microsoft.com/office/drawing/2014/main" id="{8CFA6377-0211-4CEA-939A-87989375946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6" name="正方形/長方形 785">
          <a:extLst>
            <a:ext uri="{FF2B5EF4-FFF2-40B4-BE49-F238E27FC236}">
              <a16:creationId xmlns:a16="http://schemas.microsoft.com/office/drawing/2014/main" id="{E0C02025-B920-4423-B6ED-F2FB30DA112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7" name="正方形/長方形 786">
          <a:extLst>
            <a:ext uri="{FF2B5EF4-FFF2-40B4-BE49-F238E27FC236}">
              <a16:creationId xmlns:a16="http://schemas.microsoft.com/office/drawing/2014/main" id="{BB77BE6A-F20E-4E5B-B7FB-EED48F33B2A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8" name="正方形/長方形 787">
          <a:extLst>
            <a:ext uri="{FF2B5EF4-FFF2-40B4-BE49-F238E27FC236}">
              <a16:creationId xmlns:a16="http://schemas.microsoft.com/office/drawing/2014/main" id="{69B6A77E-E290-41CC-9FDC-63E338B7DE6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9" name="正方形/長方形 788">
          <a:extLst>
            <a:ext uri="{FF2B5EF4-FFF2-40B4-BE49-F238E27FC236}">
              <a16:creationId xmlns:a16="http://schemas.microsoft.com/office/drawing/2014/main" id="{0699D505-F32D-4F88-9975-45CAB651F77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0" name="正方形/長方形 789">
          <a:extLst>
            <a:ext uri="{FF2B5EF4-FFF2-40B4-BE49-F238E27FC236}">
              <a16:creationId xmlns:a16="http://schemas.microsoft.com/office/drawing/2014/main" id="{D165D375-67D3-4FDA-8D54-C73B56CEA47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1" name="正方形/長方形 790">
          <a:extLst>
            <a:ext uri="{FF2B5EF4-FFF2-40B4-BE49-F238E27FC236}">
              <a16:creationId xmlns:a16="http://schemas.microsoft.com/office/drawing/2014/main" id="{3423F6D2-08DD-4839-96F4-24FA5EEC789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2" name="テキスト ボックス 791">
          <a:extLst>
            <a:ext uri="{FF2B5EF4-FFF2-40B4-BE49-F238E27FC236}">
              <a16:creationId xmlns:a16="http://schemas.microsoft.com/office/drawing/2014/main" id="{720AA697-D977-4631-B9BD-80E12A7F231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3" name="直線コネクタ 792">
          <a:extLst>
            <a:ext uri="{FF2B5EF4-FFF2-40B4-BE49-F238E27FC236}">
              <a16:creationId xmlns:a16="http://schemas.microsoft.com/office/drawing/2014/main" id="{81E8BCDF-2C0C-46AE-8471-A2E987E5FEB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4" name="テキスト ボックス 793">
          <a:extLst>
            <a:ext uri="{FF2B5EF4-FFF2-40B4-BE49-F238E27FC236}">
              <a16:creationId xmlns:a16="http://schemas.microsoft.com/office/drawing/2014/main" id="{0ADA1E91-43B3-407B-B1E9-16A2617BFE4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5" name="直線コネクタ 794">
          <a:extLst>
            <a:ext uri="{FF2B5EF4-FFF2-40B4-BE49-F238E27FC236}">
              <a16:creationId xmlns:a16="http://schemas.microsoft.com/office/drawing/2014/main" id="{AE772A96-75BC-43C2-8B01-6C5359A2B9D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6" name="テキスト ボックス 795">
          <a:extLst>
            <a:ext uri="{FF2B5EF4-FFF2-40B4-BE49-F238E27FC236}">
              <a16:creationId xmlns:a16="http://schemas.microsoft.com/office/drawing/2014/main" id="{11D76548-176A-4984-8F04-67A3E3FF7FB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97" name="直線コネクタ 796">
          <a:extLst>
            <a:ext uri="{FF2B5EF4-FFF2-40B4-BE49-F238E27FC236}">
              <a16:creationId xmlns:a16="http://schemas.microsoft.com/office/drawing/2014/main" id="{12744082-09B4-45CE-80B6-B536F847999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8" name="テキスト ボックス 797">
          <a:extLst>
            <a:ext uri="{FF2B5EF4-FFF2-40B4-BE49-F238E27FC236}">
              <a16:creationId xmlns:a16="http://schemas.microsoft.com/office/drawing/2014/main" id="{56DBE265-6A0D-468C-973F-2FC1D88B70E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9" name="直線コネクタ 798">
          <a:extLst>
            <a:ext uri="{FF2B5EF4-FFF2-40B4-BE49-F238E27FC236}">
              <a16:creationId xmlns:a16="http://schemas.microsoft.com/office/drawing/2014/main" id="{3FF41C53-4E6F-4C67-BBAF-2755BF19614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0" name="テキスト ボックス 799">
          <a:extLst>
            <a:ext uri="{FF2B5EF4-FFF2-40B4-BE49-F238E27FC236}">
              <a16:creationId xmlns:a16="http://schemas.microsoft.com/office/drawing/2014/main" id="{5AC6096C-81BE-4A84-9446-8DCFE1A6574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1" name="直線コネクタ 800">
          <a:extLst>
            <a:ext uri="{FF2B5EF4-FFF2-40B4-BE49-F238E27FC236}">
              <a16:creationId xmlns:a16="http://schemas.microsoft.com/office/drawing/2014/main" id="{44537F65-706F-4093-8A15-585B0D536C8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2" name="テキスト ボックス 801">
          <a:extLst>
            <a:ext uri="{FF2B5EF4-FFF2-40B4-BE49-F238E27FC236}">
              <a16:creationId xmlns:a16="http://schemas.microsoft.com/office/drawing/2014/main" id="{2286D987-8BEB-44D1-95F3-8A098D2DFEE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3" name="直線コネクタ 802">
          <a:extLst>
            <a:ext uri="{FF2B5EF4-FFF2-40B4-BE49-F238E27FC236}">
              <a16:creationId xmlns:a16="http://schemas.microsoft.com/office/drawing/2014/main" id="{4DC6B554-9CDF-4A32-8535-E76532E74AD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4" name="テキスト ボックス 803">
          <a:extLst>
            <a:ext uri="{FF2B5EF4-FFF2-40B4-BE49-F238E27FC236}">
              <a16:creationId xmlns:a16="http://schemas.microsoft.com/office/drawing/2014/main" id="{57541075-E71A-49BE-A1DD-8640D1519F3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5" name="直線コネクタ 804">
          <a:extLst>
            <a:ext uri="{FF2B5EF4-FFF2-40B4-BE49-F238E27FC236}">
              <a16:creationId xmlns:a16="http://schemas.microsoft.com/office/drawing/2014/main" id="{AA72B355-443E-4FAC-9E8F-8BDE4BD4A31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6" name="テキスト ボックス 805">
          <a:extLst>
            <a:ext uri="{FF2B5EF4-FFF2-40B4-BE49-F238E27FC236}">
              <a16:creationId xmlns:a16="http://schemas.microsoft.com/office/drawing/2014/main" id="{9402D162-DF16-4DE2-B26E-7872AD20C66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7" name="直線コネクタ 806">
          <a:extLst>
            <a:ext uri="{FF2B5EF4-FFF2-40B4-BE49-F238E27FC236}">
              <a16:creationId xmlns:a16="http://schemas.microsoft.com/office/drawing/2014/main" id="{1F16FA5A-F6B2-4F65-9C70-7711C9FDAEC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8" name="【庁舎】&#10;有形固定資産減価償却率グラフ枠">
          <a:extLst>
            <a:ext uri="{FF2B5EF4-FFF2-40B4-BE49-F238E27FC236}">
              <a16:creationId xmlns:a16="http://schemas.microsoft.com/office/drawing/2014/main" id="{251BFF16-B850-41E8-A8B0-EBC682A4991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809" name="直線コネクタ 808">
          <a:extLst>
            <a:ext uri="{FF2B5EF4-FFF2-40B4-BE49-F238E27FC236}">
              <a16:creationId xmlns:a16="http://schemas.microsoft.com/office/drawing/2014/main" id="{20F6CD14-0C24-480E-8F23-62B57C41154D}"/>
            </a:ext>
          </a:extLst>
        </xdr:cNvPr>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10" name="【庁舎】&#10;有形固定資産減価償却率最小値テキスト">
          <a:extLst>
            <a:ext uri="{FF2B5EF4-FFF2-40B4-BE49-F238E27FC236}">
              <a16:creationId xmlns:a16="http://schemas.microsoft.com/office/drawing/2014/main" id="{2F3D82FF-23BC-4938-A59F-06CAE13B2F2B}"/>
            </a:ext>
          </a:extLst>
        </xdr:cNvPr>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11" name="直線コネクタ 810">
          <a:extLst>
            <a:ext uri="{FF2B5EF4-FFF2-40B4-BE49-F238E27FC236}">
              <a16:creationId xmlns:a16="http://schemas.microsoft.com/office/drawing/2014/main" id="{9E116123-D48F-4554-95B0-2829AFAAD236}"/>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812" name="【庁舎】&#10;有形固定資産減価償却率最大値テキスト">
          <a:extLst>
            <a:ext uri="{FF2B5EF4-FFF2-40B4-BE49-F238E27FC236}">
              <a16:creationId xmlns:a16="http://schemas.microsoft.com/office/drawing/2014/main" id="{759AF226-9CDB-44CA-B940-97A864A0637E}"/>
            </a:ext>
          </a:extLst>
        </xdr:cNvPr>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813" name="直線コネクタ 812">
          <a:extLst>
            <a:ext uri="{FF2B5EF4-FFF2-40B4-BE49-F238E27FC236}">
              <a16:creationId xmlns:a16="http://schemas.microsoft.com/office/drawing/2014/main" id="{BA9AA99D-1EF5-4A75-B358-5A49EAB3B2FA}"/>
            </a:ext>
          </a:extLst>
        </xdr:cNvPr>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147882</xdr:rowOff>
    </xdr:from>
    <xdr:ext cx="405111" cy="259045"/>
    <xdr:sp macro="" textlink="">
      <xdr:nvSpPr>
        <xdr:cNvPr id="814" name="【庁舎】&#10;有形固定資産減価償却率平均値テキスト">
          <a:extLst>
            <a:ext uri="{FF2B5EF4-FFF2-40B4-BE49-F238E27FC236}">
              <a16:creationId xmlns:a16="http://schemas.microsoft.com/office/drawing/2014/main" id="{2936FC29-FDA9-46F2-A1A3-04887764E185}"/>
            </a:ext>
          </a:extLst>
        </xdr:cNvPr>
        <xdr:cNvSpPr txBox="1"/>
      </xdr:nvSpPr>
      <xdr:spPr>
        <a:xfrm>
          <a:off x="16357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815" name="フローチャート: 判断 814">
          <a:extLst>
            <a:ext uri="{FF2B5EF4-FFF2-40B4-BE49-F238E27FC236}">
              <a16:creationId xmlns:a16="http://schemas.microsoft.com/office/drawing/2014/main" id="{BD8D41EA-1076-4528-86FD-564F1F7304FE}"/>
            </a:ext>
          </a:extLst>
        </xdr:cNvPr>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816" name="フローチャート: 判断 815">
          <a:extLst>
            <a:ext uri="{FF2B5EF4-FFF2-40B4-BE49-F238E27FC236}">
              <a16:creationId xmlns:a16="http://schemas.microsoft.com/office/drawing/2014/main" id="{D9364B4A-9FC1-4C6B-992C-270F1A24DD79}"/>
            </a:ext>
          </a:extLst>
        </xdr:cNvPr>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17" name="フローチャート: 判断 816">
          <a:extLst>
            <a:ext uri="{FF2B5EF4-FFF2-40B4-BE49-F238E27FC236}">
              <a16:creationId xmlns:a16="http://schemas.microsoft.com/office/drawing/2014/main" id="{6259B59F-D2AE-415A-8A9D-2489AAEE3913}"/>
            </a:ext>
          </a:extLst>
        </xdr:cNvPr>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818" name="フローチャート: 判断 817">
          <a:extLst>
            <a:ext uri="{FF2B5EF4-FFF2-40B4-BE49-F238E27FC236}">
              <a16:creationId xmlns:a16="http://schemas.microsoft.com/office/drawing/2014/main" id="{2C3C38FA-71F6-413B-BD83-75E3CE6E18A8}"/>
            </a:ext>
          </a:extLst>
        </xdr:cNvPr>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819" name="フローチャート: 判断 818">
          <a:extLst>
            <a:ext uri="{FF2B5EF4-FFF2-40B4-BE49-F238E27FC236}">
              <a16:creationId xmlns:a16="http://schemas.microsoft.com/office/drawing/2014/main" id="{37A38129-75B1-40CA-963B-55CA0C4AE0CB}"/>
            </a:ext>
          </a:extLst>
        </xdr:cNvPr>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B0A69291-FA7C-4A2B-BD7E-290602D425D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A97358C0-371D-456E-833A-08B427E8667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41E293BE-B81F-4D72-8E81-A33732C3573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A5B6C0C0-6ED1-4271-B606-896CD819B64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F7DE8877-C7EA-4316-BEA2-0BF626E52C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69487</xdr:rowOff>
    </xdr:from>
    <xdr:to>
      <xdr:col>85</xdr:col>
      <xdr:colOff>177800</xdr:colOff>
      <xdr:row>104</xdr:row>
      <xdr:rowOff>171087</xdr:rowOff>
    </xdr:to>
    <xdr:sp macro="" textlink="">
      <xdr:nvSpPr>
        <xdr:cNvPr id="825" name="楕円 824">
          <a:extLst>
            <a:ext uri="{FF2B5EF4-FFF2-40B4-BE49-F238E27FC236}">
              <a16:creationId xmlns:a16="http://schemas.microsoft.com/office/drawing/2014/main" id="{0639DF07-22BB-45D8-B477-808A6EF1786F}"/>
            </a:ext>
          </a:extLst>
        </xdr:cNvPr>
        <xdr:cNvSpPr/>
      </xdr:nvSpPr>
      <xdr:spPr>
        <a:xfrm>
          <a:off x="162687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47914</xdr:rowOff>
    </xdr:from>
    <xdr:ext cx="405111" cy="259045"/>
    <xdr:sp macro="" textlink="">
      <xdr:nvSpPr>
        <xdr:cNvPr id="826" name="【庁舎】&#10;有形固定資産減価償却率該当値テキスト">
          <a:extLst>
            <a:ext uri="{FF2B5EF4-FFF2-40B4-BE49-F238E27FC236}">
              <a16:creationId xmlns:a16="http://schemas.microsoft.com/office/drawing/2014/main" id="{20ECF52E-0DD6-47FB-A3CE-E6FDCFA6FF33}"/>
            </a:ext>
          </a:extLst>
        </xdr:cNvPr>
        <xdr:cNvSpPr txBox="1"/>
      </xdr:nvSpPr>
      <xdr:spPr>
        <a:xfrm>
          <a:off x="16357600" y="1787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43362</xdr:rowOff>
    </xdr:from>
    <xdr:to>
      <xdr:col>81</xdr:col>
      <xdr:colOff>101600</xdr:colOff>
      <xdr:row>104</xdr:row>
      <xdr:rowOff>144962</xdr:rowOff>
    </xdr:to>
    <xdr:sp macro="" textlink="">
      <xdr:nvSpPr>
        <xdr:cNvPr id="827" name="楕円 826">
          <a:extLst>
            <a:ext uri="{FF2B5EF4-FFF2-40B4-BE49-F238E27FC236}">
              <a16:creationId xmlns:a16="http://schemas.microsoft.com/office/drawing/2014/main" id="{D2A52C0D-BB71-4940-B57D-3A0746B612C4}"/>
            </a:ext>
          </a:extLst>
        </xdr:cNvPr>
        <xdr:cNvSpPr/>
      </xdr:nvSpPr>
      <xdr:spPr>
        <a:xfrm>
          <a:off x="15430500" y="17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94162</xdr:rowOff>
    </xdr:from>
    <xdr:to>
      <xdr:col>85</xdr:col>
      <xdr:colOff>127000</xdr:colOff>
      <xdr:row>104</xdr:row>
      <xdr:rowOff>120287</xdr:rowOff>
    </xdr:to>
    <xdr:cxnSp macro="">
      <xdr:nvCxnSpPr>
        <xdr:cNvPr id="828" name="直線コネクタ 827">
          <a:extLst>
            <a:ext uri="{FF2B5EF4-FFF2-40B4-BE49-F238E27FC236}">
              <a16:creationId xmlns:a16="http://schemas.microsoft.com/office/drawing/2014/main" id="{FBC44CE7-8FD3-49FE-B90F-F14375E897CD}"/>
            </a:ext>
          </a:extLst>
        </xdr:cNvPr>
        <xdr:cNvCxnSpPr/>
      </xdr:nvCxnSpPr>
      <xdr:spPr>
        <a:xfrm>
          <a:off x="15481300" y="1792496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7438</xdr:rowOff>
    </xdr:from>
    <xdr:to>
      <xdr:col>76</xdr:col>
      <xdr:colOff>165100</xdr:colOff>
      <xdr:row>104</xdr:row>
      <xdr:rowOff>109038</xdr:rowOff>
    </xdr:to>
    <xdr:sp macro="" textlink="">
      <xdr:nvSpPr>
        <xdr:cNvPr id="829" name="楕円 828">
          <a:extLst>
            <a:ext uri="{FF2B5EF4-FFF2-40B4-BE49-F238E27FC236}">
              <a16:creationId xmlns:a16="http://schemas.microsoft.com/office/drawing/2014/main" id="{1879864A-FAEF-4111-B76E-45A19B9439D2}"/>
            </a:ext>
          </a:extLst>
        </xdr:cNvPr>
        <xdr:cNvSpPr/>
      </xdr:nvSpPr>
      <xdr:spPr>
        <a:xfrm>
          <a:off x="145415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58238</xdr:rowOff>
    </xdr:from>
    <xdr:to>
      <xdr:col>81</xdr:col>
      <xdr:colOff>50800</xdr:colOff>
      <xdr:row>104</xdr:row>
      <xdr:rowOff>94162</xdr:rowOff>
    </xdr:to>
    <xdr:cxnSp macro="">
      <xdr:nvCxnSpPr>
        <xdr:cNvPr id="830" name="直線コネクタ 829">
          <a:extLst>
            <a:ext uri="{FF2B5EF4-FFF2-40B4-BE49-F238E27FC236}">
              <a16:creationId xmlns:a16="http://schemas.microsoft.com/office/drawing/2014/main" id="{BC3518B4-4046-4463-89D3-5581ACE46677}"/>
            </a:ext>
          </a:extLst>
        </xdr:cNvPr>
        <xdr:cNvCxnSpPr/>
      </xdr:nvCxnSpPr>
      <xdr:spPr>
        <a:xfrm>
          <a:off x="14592300" y="178890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12337</xdr:rowOff>
    </xdr:from>
    <xdr:to>
      <xdr:col>72</xdr:col>
      <xdr:colOff>38100</xdr:colOff>
      <xdr:row>104</xdr:row>
      <xdr:rowOff>113937</xdr:rowOff>
    </xdr:to>
    <xdr:sp macro="" textlink="">
      <xdr:nvSpPr>
        <xdr:cNvPr id="831" name="楕円 830">
          <a:extLst>
            <a:ext uri="{FF2B5EF4-FFF2-40B4-BE49-F238E27FC236}">
              <a16:creationId xmlns:a16="http://schemas.microsoft.com/office/drawing/2014/main" id="{0986CA35-B39B-4C70-9266-0DE0EC920E50}"/>
            </a:ext>
          </a:extLst>
        </xdr:cNvPr>
        <xdr:cNvSpPr/>
      </xdr:nvSpPr>
      <xdr:spPr>
        <a:xfrm>
          <a:off x="13652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58238</xdr:rowOff>
    </xdr:from>
    <xdr:to>
      <xdr:col>76</xdr:col>
      <xdr:colOff>114300</xdr:colOff>
      <xdr:row>104</xdr:row>
      <xdr:rowOff>63137</xdr:rowOff>
    </xdr:to>
    <xdr:cxnSp macro="">
      <xdr:nvCxnSpPr>
        <xdr:cNvPr id="832" name="直線コネクタ 831">
          <a:extLst>
            <a:ext uri="{FF2B5EF4-FFF2-40B4-BE49-F238E27FC236}">
              <a16:creationId xmlns:a16="http://schemas.microsoft.com/office/drawing/2014/main" id="{570A142F-41BB-439B-B751-AD7ABCBD167C}"/>
            </a:ext>
          </a:extLst>
        </xdr:cNvPr>
        <xdr:cNvCxnSpPr/>
      </xdr:nvCxnSpPr>
      <xdr:spPr>
        <a:xfrm flipV="1">
          <a:off x="13703300" y="1788903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92908</xdr:rowOff>
    </xdr:from>
    <xdr:ext cx="405111" cy="259045"/>
    <xdr:sp macro="" textlink="">
      <xdr:nvSpPr>
        <xdr:cNvPr id="833" name="n_1aveValue【庁舎】&#10;有形固定資産減価償却率">
          <a:extLst>
            <a:ext uri="{FF2B5EF4-FFF2-40B4-BE49-F238E27FC236}">
              <a16:creationId xmlns:a16="http://schemas.microsoft.com/office/drawing/2014/main" id="{60B7A7E2-810A-4C25-AB03-FE84291DD330}"/>
            </a:ext>
          </a:extLst>
        </xdr:cNvPr>
        <xdr:cNvSpPr txBox="1"/>
      </xdr:nvSpPr>
      <xdr:spPr>
        <a:xfrm>
          <a:off x="15266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834" name="n_2aveValue【庁舎】&#10;有形固定資産減価償却率">
          <a:extLst>
            <a:ext uri="{FF2B5EF4-FFF2-40B4-BE49-F238E27FC236}">
              <a16:creationId xmlns:a16="http://schemas.microsoft.com/office/drawing/2014/main" id="{D1BAA0D4-FC57-4DB1-B6DA-FA60E0C69602}"/>
            </a:ext>
          </a:extLst>
        </xdr:cNvPr>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104339</xdr:rowOff>
    </xdr:from>
    <xdr:ext cx="405111" cy="259045"/>
    <xdr:sp macro="" textlink="">
      <xdr:nvSpPr>
        <xdr:cNvPr id="835" name="n_3aveValue【庁舎】&#10;有形固定資産減価償却率">
          <a:extLst>
            <a:ext uri="{FF2B5EF4-FFF2-40B4-BE49-F238E27FC236}">
              <a16:creationId xmlns:a16="http://schemas.microsoft.com/office/drawing/2014/main" id="{5B4A86C2-D751-45F0-B96A-7FB0929AB5EF}"/>
            </a:ext>
          </a:extLst>
        </xdr:cNvPr>
        <xdr:cNvSpPr txBox="1"/>
      </xdr:nvSpPr>
      <xdr:spPr>
        <a:xfrm>
          <a:off x="13500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836" name="n_4aveValue【庁舎】&#10;有形固定資産減価償却率">
          <a:extLst>
            <a:ext uri="{FF2B5EF4-FFF2-40B4-BE49-F238E27FC236}">
              <a16:creationId xmlns:a16="http://schemas.microsoft.com/office/drawing/2014/main" id="{52B64F32-6562-4DC5-97C5-526265987055}"/>
            </a:ext>
          </a:extLst>
        </xdr:cNvPr>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136089</xdr:rowOff>
    </xdr:from>
    <xdr:ext cx="405111" cy="259045"/>
    <xdr:sp macro="" textlink="">
      <xdr:nvSpPr>
        <xdr:cNvPr id="837" name="n_1mainValue【庁舎】&#10;有形固定資産減価償却率">
          <a:extLst>
            <a:ext uri="{FF2B5EF4-FFF2-40B4-BE49-F238E27FC236}">
              <a16:creationId xmlns:a16="http://schemas.microsoft.com/office/drawing/2014/main" id="{76644063-5415-41E2-96F0-3122FD149D55}"/>
            </a:ext>
          </a:extLst>
        </xdr:cNvPr>
        <xdr:cNvSpPr txBox="1"/>
      </xdr:nvSpPr>
      <xdr:spPr>
        <a:xfrm>
          <a:off x="152660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100165</xdr:rowOff>
    </xdr:from>
    <xdr:ext cx="405111" cy="259045"/>
    <xdr:sp macro="" textlink="">
      <xdr:nvSpPr>
        <xdr:cNvPr id="838" name="n_2mainValue【庁舎】&#10;有形固定資産減価償却率">
          <a:extLst>
            <a:ext uri="{FF2B5EF4-FFF2-40B4-BE49-F238E27FC236}">
              <a16:creationId xmlns:a16="http://schemas.microsoft.com/office/drawing/2014/main" id="{0892900F-2829-48CD-A143-74BA56B15BDB}"/>
            </a:ext>
          </a:extLst>
        </xdr:cNvPr>
        <xdr:cNvSpPr txBox="1"/>
      </xdr:nvSpPr>
      <xdr:spPr>
        <a:xfrm>
          <a:off x="14389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105064</xdr:rowOff>
    </xdr:from>
    <xdr:ext cx="405111" cy="259045"/>
    <xdr:sp macro="" textlink="">
      <xdr:nvSpPr>
        <xdr:cNvPr id="839" name="n_3mainValue【庁舎】&#10;有形固定資産減価償却率">
          <a:extLst>
            <a:ext uri="{FF2B5EF4-FFF2-40B4-BE49-F238E27FC236}">
              <a16:creationId xmlns:a16="http://schemas.microsoft.com/office/drawing/2014/main" id="{12C2F624-8749-4202-AA90-AB4E50C966CF}"/>
            </a:ext>
          </a:extLst>
        </xdr:cNvPr>
        <xdr:cNvSpPr txBox="1"/>
      </xdr:nvSpPr>
      <xdr:spPr>
        <a:xfrm>
          <a:off x="135007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0" name="正方形/長方形 839">
          <a:extLst>
            <a:ext uri="{FF2B5EF4-FFF2-40B4-BE49-F238E27FC236}">
              <a16:creationId xmlns:a16="http://schemas.microsoft.com/office/drawing/2014/main" id="{8AE9E87D-FB3D-4590-96D5-56B15D11F5F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1" name="正方形/長方形 840">
          <a:extLst>
            <a:ext uri="{FF2B5EF4-FFF2-40B4-BE49-F238E27FC236}">
              <a16:creationId xmlns:a16="http://schemas.microsoft.com/office/drawing/2014/main" id="{E2E311EB-4B96-4090-B90A-F81D9FBDE6B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2" name="正方形/長方形 841">
          <a:extLst>
            <a:ext uri="{FF2B5EF4-FFF2-40B4-BE49-F238E27FC236}">
              <a16:creationId xmlns:a16="http://schemas.microsoft.com/office/drawing/2014/main" id="{8DD5F8E4-B107-4894-A656-FF51B4FCA54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3" name="正方形/長方形 842">
          <a:extLst>
            <a:ext uri="{FF2B5EF4-FFF2-40B4-BE49-F238E27FC236}">
              <a16:creationId xmlns:a16="http://schemas.microsoft.com/office/drawing/2014/main" id="{183F53E5-08C6-4D6E-BBF4-52C75421847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4" name="正方形/長方形 843">
          <a:extLst>
            <a:ext uri="{FF2B5EF4-FFF2-40B4-BE49-F238E27FC236}">
              <a16:creationId xmlns:a16="http://schemas.microsoft.com/office/drawing/2014/main" id="{C4FD8A1B-5902-4F8F-B9D8-3935C49B6A9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5" name="正方形/長方形 844">
          <a:extLst>
            <a:ext uri="{FF2B5EF4-FFF2-40B4-BE49-F238E27FC236}">
              <a16:creationId xmlns:a16="http://schemas.microsoft.com/office/drawing/2014/main" id="{577DB72B-9295-4B01-A893-9AD6848B2AB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6" name="正方形/長方形 845">
          <a:extLst>
            <a:ext uri="{FF2B5EF4-FFF2-40B4-BE49-F238E27FC236}">
              <a16:creationId xmlns:a16="http://schemas.microsoft.com/office/drawing/2014/main" id="{7B1AFE1B-4114-4AE1-9ADC-6070253C5C5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7" name="正方形/長方形 846">
          <a:extLst>
            <a:ext uri="{FF2B5EF4-FFF2-40B4-BE49-F238E27FC236}">
              <a16:creationId xmlns:a16="http://schemas.microsoft.com/office/drawing/2014/main" id="{81E3555E-598C-4970-A286-1989AB081C5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8" name="テキスト ボックス 847">
          <a:extLst>
            <a:ext uri="{FF2B5EF4-FFF2-40B4-BE49-F238E27FC236}">
              <a16:creationId xmlns:a16="http://schemas.microsoft.com/office/drawing/2014/main" id="{67DD496D-B20D-4389-8644-70B6D5ADC80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9" name="直線コネクタ 848">
          <a:extLst>
            <a:ext uri="{FF2B5EF4-FFF2-40B4-BE49-F238E27FC236}">
              <a16:creationId xmlns:a16="http://schemas.microsoft.com/office/drawing/2014/main" id="{212A4D45-ECFD-47D7-9046-A1A8BA25E1A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0" name="直線コネクタ 849">
          <a:extLst>
            <a:ext uri="{FF2B5EF4-FFF2-40B4-BE49-F238E27FC236}">
              <a16:creationId xmlns:a16="http://schemas.microsoft.com/office/drawing/2014/main" id="{8A22470F-4407-40CC-A29D-0089E0CC102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FD39B2FF-57EC-48C8-A4EE-21BCA9BC2C4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2" name="直線コネクタ 851">
          <a:extLst>
            <a:ext uri="{FF2B5EF4-FFF2-40B4-BE49-F238E27FC236}">
              <a16:creationId xmlns:a16="http://schemas.microsoft.com/office/drawing/2014/main" id="{2501E78F-E5D9-48BD-8F52-743018DE75A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3" name="テキスト ボックス 852">
          <a:extLst>
            <a:ext uri="{FF2B5EF4-FFF2-40B4-BE49-F238E27FC236}">
              <a16:creationId xmlns:a16="http://schemas.microsoft.com/office/drawing/2014/main" id="{970BFB93-A6F3-4171-BF02-00E04C40032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4" name="直線コネクタ 853">
          <a:extLst>
            <a:ext uri="{FF2B5EF4-FFF2-40B4-BE49-F238E27FC236}">
              <a16:creationId xmlns:a16="http://schemas.microsoft.com/office/drawing/2014/main" id="{BAD7138D-7B44-4E63-9891-9B5F9E0A1B1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55" name="テキスト ボックス 854">
          <a:extLst>
            <a:ext uri="{FF2B5EF4-FFF2-40B4-BE49-F238E27FC236}">
              <a16:creationId xmlns:a16="http://schemas.microsoft.com/office/drawing/2014/main" id="{67EC7E9B-569D-4F69-A910-5D7261B2BF4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56" name="直線コネクタ 855">
          <a:extLst>
            <a:ext uri="{FF2B5EF4-FFF2-40B4-BE49-F238E27FC236}">
              <a16:creationId xmlns:a16="http://schemas.microsoft.com/office/drawing/2014/main" id="{95BA770A-37B3-4214-AEEF-88D6DD1B4D8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57" name="テキスト ボックス 856">
          <a:extLst>
            <a:ext uri="{FF2B5EF4-FFF2-40B4-BE49-F238E27FC236}">
              <a16:creationId xmlns:a16="http://schemas.microsoft.com/office/drawing/2014/main" id="{3AD7ACBE-088F-4DC4-AB9B-C6394CBA031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8" name="直線コネクタ 857">
          <a:extLst>
            <a:ext uri="{FF2B5EF4-FFF2-40B4-BE49-F238E27FC236}">
              <a16:creationId xmlns:a16="http://schemas.microsoft.com/office/drawing/2014/main" id="{1828D91A-7E6A-45FD-9882-341D4AB90EB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9" name="テキスト ボックス 858">
          <a:extLst>
            <a:ext uri="{FF2B5EF4-FFF2-40B4-BE49-F238E27FC236}">
              <a16:creationId xmlns:a16="http://schemas.microsoft.com/office/drawing/2014/main" id="{CFAFB929-4E8E-4492-A3AF-6BD25B51477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0" name="直線コネクタ 859">
          <a:extLst>
            <a:ext uri="{FF2B5EF4-FFF2-40B4-BE49-F238E27FC236}">
              <a16:creationId xmlns:a16="http://schemas.microsoft.com/office/drawing/2014/main" id="{50560175-0C52-4C23-8B7B-1EFAF5AC904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1" name="テキスト ボックス 860">
          <a:extLst>
            <a:ext uri="{FF2B5EF4-FFF2-40B4-BE49-F238E27FC236}">
              <a16:creationId xmlns:a16="http://schemas.microsoft.com/office/drawing/2014/main" id="{41517789-BF98-4E81-B259-0CF358B7A3D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2" name="直線コネクタ 861">
          <a:extLst>
            <a:ext uri="{FF2B5EF4-FFF2-40B4-BE49-F238E27FC236}">
              <a16:creationId xmlns:a16="http://schemas.microsoft.com/office/drawing/2014/main" id="{94519DE5-4016-4B93-BF1A-73806906740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3" name="テキスト ボックス 862">
          <a:extLst>
            <a:ext uri="{FF2B5EF4-FFF2-40B4-BE49-F238E27FC236}">
              <a16:creationId xmlns:a16="http://schemas.microsoft.com/office/drawing/2014/main" id="{9647F417-A251-4A16-94A8-1389A7F134E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4" name="【庁舎】&#10;一人当たり面積グラフ枠">
          <a:extLst>
            <a:ext uri="{FF2B5EF4-FFF2-40B4-BE49-F238E27FC236}">
              <a16:creationId xmlns:a16="http://schemas.microsoft.com/office/drawing/2014/main" id="{6A56DE75-0F71-4E92-ACF0-5D19E7F9D5D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865" name="直線コネクタ 864">
          <a:extLst>
            <a:ext uri="{FF2B5EF4-FFF2-40B4-BE49-F238E27FC236}">
              <a16:creationId xmlns:a16="http://schemas.microsoft.com/office/drawing/2014/main" id="{3BF38775-1738-4088-B55B-DFE6E5E13CEB}"/>
            </a:ext>
          </a:extLst>
        </xdr:cNvPr>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866" name="【庁舎】&#10;一人当たり面積最小値テキスト">
          <a:extLst>
            <a:ext uri="{FF2B5EF4-FFF2-40B4-BE49-F238E27FC236}">
              <a16:creationId xmlns:a16="http://schemas.microsoft.com/office/drawing/2014/main" id="{E4028252-D70F-44B7-B1D8-049CA8062653}"/>
            </a:ext>
          </a:extLst>
        </xdr:cNvPr>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867" name="直線コネクタ 866">
          <a:extLst>
            <a:ext uri="{FF2B5EF4-FFF2-40B4-BE49-F238E27FC236}">
              <a16:creationId xmlns:a16="http://schemas.microsoft.com/office/drawing/2014/main" id="{C32E7F09-4EA8-4FE4-8575-48CAAE702B4C}"/>
            </a:ext>
          </a:extLst>
        </xdr:cNvPr>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68" name="【庁舎】&#10;一人当たり面積最大値テキスト">
          <a:extLst>
            <a:ext uri="{FF2B5EF4-FFF2-40B4-BE49-F238E27FC236}">
              <a16:creationId xmlns:a16="http://schemas.microsoft.com/office/drawing/2014/main" id="{A8ED92F4-E097-4AC6-ABC9-E7AE4BCE5876}"/>
            </a:ext>
          </a:extLst>
        </xdr:cNvPr>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69" name="直線コネクタ 868">
          <a:extLst>
            <a:ext uri="{FF2B5EF4-FFF2-40B4-BE49-F238E27FC236}">
              <a16:creationId xmlns:a16="http://schemas.microsoft.com/office/drawing/2014/main" id="{FF2CE8BC-A03B-4EF1-AF62-BA3418CB1A99}"/>
            </a:ext>
          </a:extLst>
        </xdr:cNvPr>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870" name="【庁舎】&#10;一人当たり面積平均値テキスト">
          <a:extLst>
            <a:ext uri="{FF2B5EF4-FFF2-40B4-BE49-F238E27FC236}">
              <a16:creationId xmlns:a16="http://schemas.microsoft.com/office/drawing/2014/main" id="{C9B12F17-877D-4B8B-AAE8-3016C42E0E40}"/>
            </a:ext>
          </a:extLst>
        </xdr:cNvPr>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71" name="フローチャート: 判断 870">
          <a:extLst>
            <a:ext uri="{FF2B5EF4-FFF2-40B4-BE49-F238E27FC236}">
              <a16:creationId xmlns:a16="http://schemas.microsoft.com/office/drawing/2014/main" id="{1E25E739-65CC-4632-ADE3-FE68F69AEA90}"/>
            </a:ext>
          </a:extLst>
        </xdr:cNvPr>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72" name="フローチャート: 判断 871">
          <a:extLst>
            <a:ext uri="{FF2B5EF4-FFF2-40B4-BE49-F238E27FC236}">
              <a16:creationId xmlns:a16="http://schemas.microsoft.com/office/drawing/2014/main" id="{46BAADF0-B2B3-4599-982E-182942BD949D}"/>
            </a:ext>
          </a:extLst>
        </xdr:cNvPr>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873" name="フローチャート: 判断 872">
          <a:extLst>
            <a:ext uri="{FF2B5EF4-FFF2-40B4-BE49-F238E27FC236}">
              <a16:creationId xmlns:a16="http://schemas.microsoft.com/office/drawing/2014/main" id="{1BDEC8EA-978A-4CB3-8B3C-36816555ECC8}"/>
            </a:ext>
          </a:extLst>
        </xdr:cNvPr>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874" name="フローチャート: 判断 873">
          <a:extLst>
            <a:ext uri="{FF2B5EF4-FFF2-40B4-BE49-F238E27FC236}">
              <a16:creationId xmlns:a16="http://schemas.microsoft.com/office/drawing/2014/main" id="{DD1BC3F2-F723-4278-9446-242352DD8A46}"/>
            </a:ext>
          </a:extLst>
        </xdr:cNvPr>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875" name="フローチャート: 判断 874">
          <a:extLst>
            <a:ext uri="{FF2B5EF4-FFF2-40B4-BE49-F238E27FC236}">
              <a16:creationId xmlns:a16="http://schemas.microsoft.com/office/drawing/2014/main" id="{CD969194-686D-4CBF-BA8C-179C8324C2E0}"/>
            </a:ext>
          </a:extLst>
        </xdr:cNvPr>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E2105880-A132-459F-9FAB-F9EB53CEA66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6A44C55C-A50A-4B50-9906-13D2EBC68B4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764FF5F6-6561-4F7D-B6B3-5CB573C63FE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BE7B23D8-6940-4120-A789-30F27D87128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800CF2A7-5D73-415E-8B09-50468FE4785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15602</xdr:rowOff>
    </xdr:from>
    <xdr:to>
      <xdr:col>116</xdr:col>
      <xdr:colOff>114300</xdr:colOff>
      <xdr:row>105</xdr:row>
      <xdr:rowOff>117202</xdr:rowOff>
    </xdr:to>
    <xdr:sp macro="" textlink="">
      <xdr:nvSpPr>
        <xdr:cNvPr id="881" name="楕円 880">
          <a:extLst>
            <a:ext uri="{FF2B5EF4-FFF2-40B4-BE49-F238E27FC236}">
              <a16:creationId xmlns:a16="http://schemas.microsoft.com/office/drawing/2014/main" id="{196CDD9F-151F-4F02-9444-25C5C160E47A}"/>
            </a:ext>
          </a:extLst>
        </xdr:cNvPr>
        <xdr:cNvSpPr/>
      </xdr:nvSpPr>
      <xdr:spPr>
        <a:xfrm>
          <a:off x="221107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38479</xdr:rowOff>
    </xdr:from>
    <xdr:ext cx="469744" cy="259045"/>
    <xdr:sp macro="" textlink="">
      <xdr:nvSpPr>
        <xdr:cNvPr id="882" name="【庁舎】&#10;一人当たり面積該当値テキスト">
          <a:extLst>
            <a:ext uri="{FF2B5EF4-FFF2-40B4-BE49-F238E27FC236}">
              <a16:creationId xmlns:a16="http://schemas.microsoft.com/office/drawing/2014/main" id="{57A84385-B829-4E9F-9085-EDBDE24D86C1}"/>
            </a:ext>
          </a:extLst>
        </xdr:cNvPr>
        <xdr:cNvSpPr txBox="1"/>
      </xdr:nvSpPr>
      <xdr:spPr>
        <a:xfrm>
          <a:off x="22199600" y="178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28666</xdr:rowOff>
    </xdr:from>
    <xdr:to>
      <xdr:col>112</xdr:col>
      <xdr:colOff>38100</xdr:colOff>
      <xdr:row>105</xdr:row>
      <xdr:rowOff>130266</xdr:rowOff>
    </xdr:to>
    <xdr:sp macro="" textlink="">
      <xdr:nvSpPr>
        <xdr:cNvPr id="883" name="楕円 882">
          <a:extLst>
            <a:ext uri="{FF2B5EF4-FFF2-40B4-BE49-F238E27FC236}">
              <a16:creationId xmlns:a16="http://schemas.microsoft.com/office/drawing/2014/main" id="{7A7DF484-090F-4E7A-9569-98A0715F4879}"/>
            </a:ext>
          </a:extLst>
        </xdr:cNvPr>
        <xdr:cNvSpPr/>
      </xdr:nvSpPr>
      <xdr:spPr>
        <a:xfrm>
          <a:off x="21272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66402</xdr:rowOff>
    </xdr:from>
    <xdr:to>
      <xdr:col>116</xdr:col>
      <xdr:colOff>63500</xdr:colOff>
      <xdr:row>105</xdr:row>
      <xdr:rowOff>79466</xdr:rowOff>
    </xdr:to>
    <xdr:cxnSp macro="">
      <xdr:nvCxnSpPr>
        <xdr:cNvPr id="884" name="直線コネクタ 883">
          <a:extLst>
            <a:ext uri="{FF2B5EF4-FFF2-40B4-BE49-F238E27FC236}">
              <a16:creationId xmlns:a16="http://schemas.microsoft.com/office/drawing/2014/main" id="{CEA0BF09-3E2D-45BF-B389-825F5E6055CF}"/>
            </a:ext>
          </a:extLst>
        </xdr:cNvPr>
        <xdr:cNvCxnSpPr/>
      </xdr:nvCxnSpPr>
      <xdr:spPr>
        <a:xfrm flipV="1">
          <a:off x="21323300" y="18068652"/>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38463</xdr:rowOff>
    </xdr:from>
    <xdr:to>
      <xdr:col>107</xdr:col>
      <xdr:colOff>101600</xdr:colOff>
      <xdr:row>105</xdr:row>
      <xdr:rowOff>140063</xdr:rowOff>
    </xdr:to>
    <xdr:sp macro="" textlink="">
      <xdr:nvSpPr>
        <xdr:cNvPr id="885" name="楕円 884">
          <a:extLst>
            <a:ext uri="{FF2B5EF4-FFF2-40B4-BE49-F238E27FC236}">
              <a16:creationId xmlns:a16="http://schemas.microsoft.com/office/drawing/2014/main" id="{78BBEE59-F7D0-4DE6-8EA4-4BCEE1B48C13}"/>
            </a:ext>
          </a:extLst>
        </xdr:cNvPr>
        <xdr:cNvSpPr/>
      </xdr:nvSpPr>
      <xdr:spPr>
        <a:xfrm>
          <a:off x="20383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79466</xdr:rowOff>
    </xdr:from>
    <xdr:to>
      <xdr:col>111</xdr:col>
      <xdr:colOff>177800</xdr:colOff>
      <xdr:row>105</xdr:row>
      <xdr:rowOff>89263</xdr:rowOff>
    </xdr:to>
    <xdr:cxnSp macro="">
      <xdr:nvCxnSpPr>
        <xdr:cNvPr id="886" name="直線コネクタ 885">
          <a:extLst>
            <a:ext uri="{FF2B5EF4-FFF2-40B4-BE49-F238E27FC236}">
              <a16:creationId xmlns:a16="http://schemas.microsoft.com/office/drawing/2014/main" id="{22BAE4A1-D13D-435E-9262-0893D6676C1E}"/>
            </a:ext>
          </a:extLst>
        </xdr:cNvPr>
        <xdr:cNvCxnSpPr/>
      </xdr:nvCxnSpPr>
      <xdr:spPr>
        <a:xfrm flipV="1">
          <a:off x="20434300" y="1808171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887" name="楕円 886">
          <a:extLst>
            <a:ext uri="{FF2B5EF4-FFF2-40B4-BE49-F238E27FC236}">
              <a16:creationId xmlns:a16="http://schemas.microsoft.com/office/drawing/2014/main" id="{DBE4F70C-5D04-4F52-BD7F-C77EA054B7D1}"/>
            </a:ext>
          </a:extLst>
        </xdr:cNvPr>
        <xdr:cNvSpPr/>
      </xdr:nvSpPr>
      <xdr:spPr>
        <a:xfrm>
          <a:off x="19494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89263</xdr:rowOff>
    </xdr:from>
    <xdr:to>
      <xdr:col>107</xdr:col>
      <xdr:colOff>50800</xdr:colOff>
      <xdr:row>105</xdr:row>
      <xdr:rowOff>121920</xdr:rowOff>
    </xdr:to>
    <xdr:cxnSp macro="">
      <xdr:nvCxnSpPr>
        <xdr:cNvPr id="888" name="直線コネクタ 887">
          <a:extLst>
            <a:ext uri="{FF2B5EF4-FFF2-40B4-BE49-F238E27FC236}">
              <a16:creationId xmlns:a16="http://schemas.microsoft.com/office/drawing/2014/main" id="{7AE463DA-16CE-4B37-BEC5-60ACB8938179}"/>
            </a:ext>
          </a:extLst>
        </xdr:cNvPr>
        <xdr:cNvCxnSpPr/>
      </xdr:nvCxnSpPr>
      <xdr:spPr>
        <a:xfrm flipV="1">
          <a:off x="19545300" y="180915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155683</xdr:rowOff>
    </xdr:from>
    <xdr:ext cx="469744" cy="259045"/>
    <xdr:sp macro="" textlink="">
      <xdr:nvSpPr>
        <xdr:cNvPr id="889" name="n_1aveValue【庁舎】&#10;一人当たり面積">
          <a:extLst>
            <a:ext uri="{FF2B5EF4-FFF2-40B4-BE49-F238E27FC236}">
              <a16:creationId xmlns:a16="http://schemas.microsoft.com/office/drawing/2014/main" id="{E428A17F-3365-4374-8373-6D32F187D991}"/>
            </a:ext>
          </a:extLst>
        </xdr:cNvPr>
        <xdr:cNvSpPr txBox="1"/>
      </xdr:nvSpPr>
      <xdr:spPr>
        <a:xfrm>
          <a:off x="210757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158948</xdr:rowOff>
    </xdr:from>
    <xdr:ext cx="469744" cy="259045"/>
    <xdr:sp macro="" textlink="">
      <xdr:nvSpPr>
        <xdr:cNvPr id="890" name="n_2aveValue【庁舎】&#10;一人当たり面積">
          <a:extLst>
            <a:ext uri="{FF2B5EF4-FFF2-40B4-BE49-F238E27FC236}">
              <a16:creationId xmlns:a16="http://schemas.microsoft.com/office/drawing/2014/main" id="{D67E561E-54E6-42EA-ADA8-FD44AA096D10}"/>
            </a:ext>
          </a:extLst>
        </xdr:cNvPr>
        <xdr:cNvSpPr txBox="1"/>
      </xdr:nvSpPr>
      <xdr:spPr>
        <a:xfrm>
          <a:off x="201994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100165</xdr:rowOff>
    </xdr:from>
    <xdr:ext cx="469744" cy="259045"/>
    <xdr:sp macro="" textlink="">
      <xdr:nvSpPr>
        <xdr:cNvPr id="891" name="n_3aveValue【庁舎】&#10;一人当たり面積">
          <a:extLst>
            <a:ext uri="{FF2B5EF4-FFF2-40B4-BE49-F238E27FC236}">
              <a16:creationId xmlns:a16="http://schemas.microsoft.com/office/drawing/2014/main" id="{DA8F889A-3333-4B7E-BCEF-A60036260F6F}"/>
            </a:ext>
          </a:extLst>
        </xdr:cNvPr>
        <xdr:cNvSpPr txBox="1"/>
      </xdr:nvSpPr>
      <xdr:spPr>
        <a:xfrm>
          <a:off x="19310427" y="1827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892" name="n_4aveValue【庁舎】&#10;一人当たり面積">
          <a:extLst>
            <a:ext uri="{FF2B5EF4-FFF2-40B4-BE49-F238E27FC236}">
              <a16:creationId xmlns:a16="http://schemas.microsoft.com/office/drawing/2014/main" id="{58595888-348D-4B96-B566-4A0E1348A630}"/>
            </a:ext>
          </a:extLst>
        </xdr:cNvPr>
        <xdr:cNvSpPr txBox="1"/>
      </xdr:nvSpPr>
      <xdr:spPr>
        <a:xfrm>
          <a:off x="18421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146793</xdr:rowOff>
    </xdr:from>
    <xdr:ext cx="469744" cy="259045"/>
    <xdr:sp macro="" textlink="">
      <xdr:nvSpPr>
        <xdr:cNvPr id="893" name="n_1mainValue【庁舎】&#10;一人当たり面積">
          <a:extLst>
            <a:ext uri="{FF2B5EF4-FFF2-40B4-BE49-F238E27FC236}">
              <a16:creationId xmlns:a16="http://schemas.microsoft.com/office/drawing/2014/main" id="{63D06740-226D-4191-90B5-F437D78CCEBE}"/>
            </a:ext>
          </a:extLst>
        </xdr:cNvPr>
        <xdr:cNvSpPr txBox="1"/>
      </xdr:nvSpPr>
      <xdr:spPr>
        <a:xfrm>
          <a:off x="21075727" y="1780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156590</xdr:rowOff>
    </xdr:from>
    <xdr:ext cx="469744" cy="259045"/>
    <xdr:sp macro="" textlink="">
      <xdr:nvSpPr>
        <xdr:cNvPr id="894" name="n_2mainValue【庁舎】&#10;一人当たり面積">
          <a:extLst>
            <a:ext uri="{FF2B5EF4-FFF2-40B4-BE49-F238E27FC236}">
              <a16:creationId xmlns:a16="http://schemas.microsoft.com/office/drawing/2014/main" id="{A0C07985-F5F3-4B39-918C-2C14F20D040C}"/>
            </a:ext>
          </a:extLst>
        </xdr:cNvPr>
        <xdr:cNvSpPr txBox="1"/>
      </xdr:nvSpPr>
      <xdr:spPr>
        <a:xfrm>
          <a:off x="20199427" y="178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17797</xdr:rowOff>
    </xdr:from>
    <xdr:ext cx="469744" cy="259045"/>
    <xdr:sp macro="" textlink="">
      <xdr:nvSpPr>
        <xdr:cNvPr id="895" name="n_3mainValue【庁舎】&#10;一人当たり面積">
          <a:extLst>
            <a:ext uri="{FF2B5EF4-FFF2-40B4-BE49-F238E27FC236}">
              <a16:creationId xmlns:a16="http://schemas.microsoft.com/office/drawing/2014/main" id="{348EBA3C-713E-453A-9A89-18A6383C3454}"/>
            </a:ext>
          </a:extLst>
        </xdr:cNvPr>
        <xdr:cNvSpPr txBox="1"/>
      </xdr:nvSpPr>
      <xdr:spPr>
        <a:xfrm>
          <a:off x="19310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6" name="正方形/長方形 895">
          <a:extLst>
            <a:ext uri="{FF2B5EF4-FFF2-40B4-BE49-F238E27FC236}">
              <a16:creationId xmlns:a16="http://schemas.microsoft.com/office/drawing/2014/main" id="{625F37E6-A052-43E7-97CD-2CE3145B20D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7" name="正方形/長方形 896">
          <a:extLst>
            <a:ext uri="{FF2B5EF4-FFF2-40B4-BE49-F238E27FC236}">
              <a16:creationId xmlns:a16="http://schemas.microsoft.com/office/drawing/2014/main" id="{4AAEC1E1-E3E8-40EB-9C55-FEC88806721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8" name="テキスト ボックス 897">
          <a:extLst>
            <a:ext uri="{FF2B5EF4-FFF2-40B4-BE49-F238E27FC236}">
              <a16:creationId xmlns:a16="http://schemas.microsoft.com/office/drawing/2014/main" id="{62CB5482-3C8E-40B6-AB67-3EE17398D72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類似団体平均と比較して特に有形固定資産減価償却率が高くなっている施設は、「保健センター・保健所」、「福祉施設」であり、特に低くなっている施設は「消防施設」である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「保健センター・保健所」については、建築から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た施設が多く老朽化が進んでいることが要因である。今後は個別施設計画に基づき施設の大規模改修を行うなど老朽化対策に取り組むとともに、一部施設の廃止を検討するなどの有形固定資産減価償却率の改善に努め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「消防施設」については、老朽化していた消防本庁舎、各地域の分署について、近年、計画的に改築を進めた結果、有形固定資産減価償却率が低くなっている。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住民一人あたりの面積については、「体育館・プール」「福祉施設」「消防施設」が類似団体平均と比較し特に高くなっている。「消防施設」については、本市の広大な面積を管理するには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地域それぞれに施設が必要となるため統廃合が難しい状況であるが、「体育館・プール」「福祉施設」については、公共施設等総合管理計画に基づき、集約化・廃止などを進めていく。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秋田県由利本荘市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76,183
75,873
1,209.59
48,738,297
46,703,027
1,677,699
27,929,614
69,337,609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155575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5078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43</xdr:row>
      <xdr:rowOff>155575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43</xdr:row>
      <xdr:rowOff>155575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43</xdr:row>
      <xdr:rowOff>155575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62593</xdr:rowOff>
    </xdr:from>
    <xdr:to>
      <xdr:col>23</xdr:col>
      <xdr:colOff>133350</xdr:colOff>
      <xdr:row>63</xdr:row>
      <xdr:rowOff>124641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863943"/>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151510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0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124641</xdr:rowOff>
    </xdr:from>
    <xdr:to>
      <xdr:col>19</xdr:col>
      <xdr:colOff>133350</xdr:colOff>
      <xdr:row>63</xdr:row>
      <xdr:rowOff>138430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92599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33944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54791</xdr:rowOff>
    </xdr:from>
    <xdr:to>
      <xdr:col>15</xdr:col>
      <xdr:colOff>82550</xdr:colOff>
      <xdr:row>63</xdr:row>
      <xdr:rowOff>138430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684691"/>
          <a:ext cx="889000" cy="25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157134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102144</xdr:rowOff>
    </xdr:from>
    <xdr:to>
      <xdr:col>11</xdr:col>
      <xdr:colOff>31750</xdr:colOff>
      <xdr:row>62</xdr:row>
      <xdr:rowOff>54791</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560594"/>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88192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135544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11793</xdr:rowOff>
    </xdr:from>
    <xdr:to>
      <xdr:col>23</xdr:col>
      <xdr:colOff>184150</xdr:colOff>
      <xdr:row>63</xdr:row>
      <xdr:rowOff>113393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155320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78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73841</xdr:rowOff>
    </xdr:from>
    <xdr:to>
      <xdr:col>19</xdr:col>
      <xdr:colOff>184150</xdr:colOff>
      <xdr:row>64</xdr:row>
      <xdr:rowOff>3991</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160218</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961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2557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3991</xdr:rowOff>
    </xdr:from>
    <xdr:to>
      <xdr:col>11</xdr:col>
      <xdr:colOff>82550</xdr:colOff>
      <xdr:row>62</xdr:row>
      <xdr:rowOff>105591</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90368</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51344</xdr:rowOff>
    </xdr:from>
    <xdr:to>
      <xdr:col>7</xdr:col>
      <xdr:colOff>31750</xdr:colOff>
      <xdr:row>61</xdr:row>
      <xdr:rowOff>152944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137721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[179,295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73205</xdr:rowOff>
    </xdr:from>
    <xdr:to>
      <xdr:col>23</xdr:col>
      <xdr:colOff>133350</xdr:colOff>
      <xdr:row>85</xdr:row>
      <xdr:rowOff>103214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646455"/>
          <a:ext cx="838200" cy="3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30094</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8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103214</xdr:rowOff>
    </xdr:from>
    <xdr:to>
      <xdr:col>19</xdr:col>
      <xdr:colOff>133350</xdr:colOff>
      <xdr:row>85</xdr:row>
      <xdr:rowOff>145808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676464"/>
          <a:ext cx="889000" cy="4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84371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71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58235</xdr:rowOff>
    </xdr:from>
    <xdr:to>
      <xdr:col>15</xdr:col>
      <xdr:colOff>82550</xdr:colOff>
      <xdr:row>85</xdr:row>
      <xdr:rowOff>145808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631485"/>
          <a:ext cx="889000" cy="8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78484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6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170027</xdr:rowOff>
    </xdr:from>
    <xdr:to>
      <xdr:col>11</xdr:col>
      <xdr:colOff>31750</xdr:colOff>
      <xdr:row>85</xdr:row>
      <xdr:rowOff>58235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571827"/>
          <a:ext cx="889000" cy="5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36468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146502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3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22405</xdr:rowOff>
    </xdr:from>
    <xdr:to>
      <xdr:col>23</xdr:col>
      <xdr:colOff>184150</xdr:colOff>
      <xdr:row>85</xdr:row>
      <xdr:rowOff>124005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5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165932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56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52414</xdr:rowOff>
    </xdr:from>
    <xdr:to>
      <xdr:col>19</xdr:col>
      <xdr:colOff>184150</xdr:colOff>
      <xdr:row>85</xdr:row>
      <xdr:rowOff>154014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62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138791</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712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95008</xdr:rowOff>
    </xdr:from>
    <xdr:to>
      <xdr:col>15</xdr:col>
      <xdr:colOff>133350</xdr:colOff>
      <xdr:row>86</xdr:row>
      <xdr:rowOff>25158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66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9935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754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7435</xdr:rowOff>
    </xdr:from>
    <xdr:to>
      <xdr:col>11</xdr:col>
      <xdr:colOff>82550</xdr:colOff>
      <xdr:row>85</xdr:row>
      <xdr:rowOff>109035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58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93812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6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119227</xdr:rowOff>
    </xdr:from>
    <xdr:to>
      <xdr:col>7</xdr:col>
      <xdr:colOff>31750</xdr:colOff>
      <xdr:row>85</xdr:row>
      <xdr:rowOff>49377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52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34154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60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84</xdr:row>
      <xdr:rowOff>134257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50158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142620</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1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84</xdr:row>
      <xdr:rowOff>117021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5015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117021</xdr:rowOff>
    </xdr:from>
    <xdr:to>
      <xdr:col>72</xdr:col>
      <xdr:colOff>203200</xdr:colOff>
      <xdr:row>84</xdr:row>
      <xdr:rowOff>134257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5188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134257</xdr:rowOff>
    </xdr:from>
    <xdr:to>
      <xdr:col>68</xdr:col>
      <xdr:colOff>152400</xdr:colOff>
      <xdr:row>84</xdr:row>
      <xdr:rowOff>151493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5360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99984</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66221</xdr:rowOff>
    </xdr:from>
    <xdr:to>
      <xdr:col>73</xdr:col>
      <xdr:colOff>44450</xdr:colOff>
      <xdr:row>84</xdr:row>
      <xdr:rowOff>167821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6548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83457</xdr:rowOff>
    </xdr:from>
    <xdr:to>
      <xdr:col>68</xdr:col>
      <xdr:colOff>203200</xdr:colOff>
      <xdr:row>85</xdr:row>
      <xdr:rowOff>13607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97065</xdr:rowOff>
    </xdr:from>
    <xdr:to>
      <xdr:col>81</xdr:col>
      <xdr:colOff>44450</xdr:colOff>
      <xdr:row>63</xdr:row>
      <xdr:rowOff>108555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8984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42592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29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97065</xdr:rowOff>
    </xdr:from>
    <xdr:to>
      <xdr:col>77</xdr:col>
      <xdr:colOff>44450</xdr:colOff>
      <xdr:row>63</xdr:row>
      <xdr:rowOff>107406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89841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133246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107406</xdr:rowOff>
    </xdr:from>
    <xdr:to>
      <xdr:col>72</xdr:col>
      <xdr:colOff>203200</xdr:colOff>
      <xdr:row>63</xdr:row>
      <xdr:rowOff>126940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908756"/>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140140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101660</xdr:rowOff>
    </xdr:from>
    <xdr:to>
      <xdr:col>68</xdr:col>
      <xdr:colOff>152400</xdr:colOff>
      <xdr:row>63</xdr:row>
      <xdr:rowOff>126940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903010"/>
          <a:ext cx="889000" cy="2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134395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105669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57755</xdr:rowOff>
    </xdr:from>
    <xdr:to>
      <xdr:col>81</xdr:col>
      <xdr:colOff>95250</xdr:colOff>
      <xdr:row>63</xdr:row>
      <xdr:rowOff>159355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8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29832</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83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46265</xdr:rowOff>
    </xdr:from>
    <xdr:to>
      <xdr:col>77</xdr:col>
      <xdr:colOff>95250</xdr:colOff>
      <xdr:row>63</xdr:row>
      <xdr:rowOff>147865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132642</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93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56606</xdr:rowOff>
    </xdr:from>
    <xdr:to>
      <xdr:col>73</xdr:col>
      <xdr:colOff>44450</xdr:colOff>
      <xdr:row>63</xdr:row>
      <xdr:rowOff>158206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142983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94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76140</xdr:rowOff>
    </xdr:from>
    <xdr:to>
      <xdr:col>68</xdr:col>
      <xdr:colOff>203200</xdr:colOff>
      <xdr:row>64</xdr:row>
      <xdr:rowOff>6290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8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162517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96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50860</xdr:rowOff>
    </xdr:from>
    <xdr:to>
      <xdr:col>64</xdr:col>
      <xdr:colOff>152400</xdr:colOff>
      <xdr:row>63</xdr:row>
      <xdr:rowOff>152460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85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137237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93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71362</xdr:rowOff>
    </xdr:from>
    <xdr:to>
      <xdr:col>81</xdr:col>
      <xdr:colOff>44450</xdr:colOff>
      <xdr:row>42</xdr:row>
      <xdr:rowOff>151795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179800" y="727226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115708</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802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36891</xdr:rowOff>
    </xdr:from>
    <xdr:to>
      <xdr:col>77</xdr:col>
      <xdr:colOff>44450</xdr:colOff>
      <xdr:row>42</xdr:row>
      <xdr:rowOff>71362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5290800" y="72377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36891</xdr:rowOff>
    </xdr:from>
    <xdr:to>
      <xdr:col>72</xdr:col>
      <xdr:colOff>203200</xdr:colOff>
      <xdr:row>42</xdr:row>
      <xdr:rowOff>82852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7237791"/>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82852</xdr:rowOff>
    </xdr:from>
    <xdr:to>
      <xdr:col>68</xdr:col>
      <xdr:colOff>152400</xdr:colOff>
      <xdr:row>43</xdr:row>
      <xdr:rowOff>72269</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728375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17434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100995</xdr:rowOff>
    </xdr:from>
    <xdr:to>
      <xdr:col>81</xdr:col>
      <xdr:colOff>95250</xdr:colOff>
      <xdr:row>43</xdr:row>
      <xdr:rowOff>31145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73072</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727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20562</xdr:rowOff>
    </xdr:from>
    <xdr:to>
      <xdr:col>77</xdr:col>
      <xdr:colOff>95250</xdr:colOff>
      <xdr:row>42</xdr:row>
      <xdr:rowOff>122162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106939</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730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157541</xdr:rowOff>
    </xdr:from>
    <xdr:to>
      <xdr:col>73</xdr:col>
      <xdr:colOff>44450</xdr:colOff>
      <xdr:row>42</xdr:row>
      <xdr:rowOff>87691</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72468</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32052</xdr:rowOff>
    </xdr:from>
    <xdr:to>
      <xdr:col>68</xdr:col>
      <xdr:colOff>203200</xdr:colOff>
      <xdr:row>42</xdr:row>
      <xdr:rowOff>133652</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118429</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21469</xdr:rowOff>
    </xdr:from>
    <xdr:to>
      <xdr:col>64</xdr:col>
      <xdr:colOff>152400</xdr:colOff>
      <xdr:row>43</xdr:row>
      <xdr:rowOff>123069</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107846</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113695</xdr:rowOff>
    </xdr:from>
    <xdr:to>
      <xdr:col>81</xdr:col>
      <xdr:colOff>44450</xdr:colOff>
      <xdr:row>20</xdr:row>
      <xdr:rowOff>130931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6179800" y="3542695"/>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141773</xdr:rowOff>
    </xdr:from>
    <xdr:ext cx="762000" cy="259045"/>
    <xdr:sp macro="" textlink="">
      <xdr:nvSpPr>
        <xdr:cNvPr id="453" name="将来負担の状況平均値テキスト">
          <a:extLst>
            <a:ext uri="{FF2B5EF4-FFF2-40B4-BE49-F238E27FC236}">
              <a16:creationId xmlns:a16="http://schemas.microsoft.com/office/drawing/2014/main" id="{00000000-0008-0000-0300-0000C5010000}"/>
            </a:ext>
          </a:extLst>
        </xdr:cNvPr>
        <xdr:cNvSpPr txBox="1"/>
      </xdr:nvSpPr>
      <xdr:spPr>
        <a:xfrm>
          <a:off x="17106900" y="23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105652</xdr:rowOff>
    </xdr:from>
    <xdr:to>
      <xdr:col>77</xdr:col>
      <xdr:colOff>44450</xdr:colOff>
      <xdr:row>20</xdr:row>
      <xdr:rowOff>130931</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5290800" y="3534652"/>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105652</xdr:rowOff>
    </xdr:from>
    <xdr:to>
      <xdr:col>72</xdr:col>
      <xdr:colOff>203200</xdr:colOff>
      <xdr:row>21</xdr:row>
      <xdr:rowOff>51405</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4401800" y="3534652"/>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37677</xdr:rowOff>
    </xdr:from>
    <xdr:to>
      <xdr:col>73</xdr:col>
      <xdr:colOff>44450</xdr:colOff>
      <xdr:row>15</xdr:row>
      <xdr:rowOff>139277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51405</xdr:rowOff>
    </xdr:from>
    <xdr:to>
      <xdr:col>68</xdr:col>
      <xdr:colOff>152400</xdr:colOff>
      <xdr:row>21</xdr:row>
      <xdr:rowOff>87025</xdr:rowOff>
    </xdr:to>
    <xdr:cxnSp macro="">
      <xdr:nvCxnSpPr>
        <xdr:cNvPr id="461" name="直線コネクタ 460">
          <a:extLst>
            <a:ext uri="{FF2B5EF4-FFF2-40B4-BE49-F238E27FC236}">
              <a16:creationId xmlns:a16="http://schemas.microsoft.com/office/drawing/2014/main" id="{00000000-0008-0000-0300-0000CD010000}"/>
            </a:ext>
          </a:extLst>
        </xdr:cNvPr>
        <xdr:cNvCxnSpPr/>
      </xdr:nvCxnSpPr>
      <xdr:spPr>
        <a:xfrm flipV="1">
          <a:off x="13512800" y="3651855"/>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64105</xdr:rowOff>
    </xdr:from>
    <xdr:to>
      <xdr:col>68</xdr:col>
      <xdr:colOff>203200</xdr:colOff>
      <xdr:row>15</xdr:row>
      <xdr:rowOff>165705</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79120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62895</xdr:rowOff>
    </xdr:from>
    <xdr:to>
      <xdr:col>81</xdr:col>
      <xdr:colOff>95250</xdr:colOff>
      <xdr:row>20</xdr:row>
      <xdr:rowOff>164495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967200" y="34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34972</xdr:rowOff>
    </xdr:from>
    <xdr:ext cx="762000" cy="259045"/>
    <xdr:sp macro="" textlink="">
      <xdr:nvSpPr>
        <xdr:cNvPr id="472" name="将来負担の状況該当値テキスト">
          <a:extLst>
            <a:ext uri="{FF2B5EF4-FFF2-40B4-BE49-F238E27FC236}">
              <a16:creationId xmlns:a16="http://schemas.microsoft.com/office/drawing/2014/main" id="{00000000-0008-0000-0300-0000D8010000}"/>
            </a:ext>
          </a:extLst>
        </xdr:cNvPr>
        <xdr:cNvSpPr txBox="1"/>
      </xdr:nvSpPr>
      <xdr:spPr>
        <a:xfrm>
          <a:off x="17106900" y="346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80131</xdr:rowOff>
    </xdr:from>
    <xdr:to>
      <xdr:col>77</xdr:col>
      <xdr:colOff>95250</xdr:colOff>
      <xdr:row>21</xdr:row>
      <xdr:rowOff>10281</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129000" y="350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166508</xdr:rowOff>
    </xdr:from>
    <xdr:ext cx="7366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5798800" y="3595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54852</xdr:rowOff>
    </xdr:from>
    <xdr:to>
      <xdr:col>73</xdr:col>
      <xdr:colOff>44450</xdr:colOff>
      <xdr:row>20</xdr:row>
      <xdr:rowOff>156452</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5240000" y="348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141229</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909800" y="357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605</xdr:rowOff>
    </xdr:from>
    <xdr:to>
      <xdr:col>68</xdr:col>
      <xdr:colOff>203200</xdr:colOff>
      <xdr:row>21</xdr:row>
      <xdr:rowOff>102205</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4351000" y="36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86982</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020800" y="368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36225</xdr:rowOff>
    </xdr:from>
    <xdr:to>
      <xdr:col>64</xdr:col>
      <xdr:colOff>152400</xdr:colOff>
      <xdr:row>21</xdr:row>
      <xdr:rowOff>137825</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3462000" y="36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122602</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3131800" y="3723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82550</xdr:colOff>
      <xdr:row>35</xdr:row>
      <xdr:rowOff>95250</xdr:rowOff>
    </xdr:from>
    <xdr:to>
      <xdr:col>57</xdr:col>
      <xdr:colOff>84418</xdr:colOff>
      <xdr:row>47</xdr:row>
      <xdr:rowOff>29509</xdr:rowOff>
    </xdr:to>
    <xdr:sp macro="" textlink="" fLocksText="0">
      <xdr:nvSpPr>
        <xdr:cNvPr id="481" name="テキスト ボックス 480">
          <a:extLst>
            <a:ext uri="{FF2B5EF4-FFF2-40B4-BE49-F238E27FC236}">
              <a16:creationId xmlns:a16="http://schemas.microsoft.com/office/drawing/2014/main" id="{00000000-0008-0000-0300-0000E1010000}"/>
            </a:ext>
          </a:extLst>
        </xdr:cNvPr>
        <xdr:cNvSpPr txBox="1"/>
      </xdr:nvSpPr>
      <xdr:spPr>
        <a:xfrm>
          <a:off x="6159500" y="6096000"/>
          <a:ext cx="5869268" cy="1991659"/>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chemeClr val="dk1"/>
              </a:solidFill>
              <a:effectLst/>
              <a:latin typeface="ＭＳ Ｐゴシック"/>
              <a:ea typeface="ＭＳ Ｐゴシック"/>
              <a:cs typeface="+mn-cs"/>
            </a:rPr>
            <a:t>　前年度</a:t>
          </a:r>
          <a:r>
            <a:rPr kumimoji="1" lang="ja-JP" altLang="en-US" sz="1000">
              <a:solidFill>
                <a:schemeClr val="dk1"/>
              </a:solidFill>
              <a:effectLst/>
              <a:latin typeface="ＭＳ Ｐゴシック"/>
              <a:ea typeface="ＭＳ Ｐゴシック"/>
              <a:cs typeface="+mn-cs"/>
            </a:rPr>
            <a:t>から０．１</a:t>
          </a:r>
          <a:r>
            <a:rPr kumimoji="1" lang="ja-JP" altLang="en-US" sz="1000">
              <a:solidFill>
                <a:schemeClr val="tx1"/>
              </a:solidFill>
              <a:effectLst/>
              <a:latin typeface="ＭＳ Ｐゴシック"/>
              <a:ea typeface="ＭＳ Ｐゴシック"/>
              <a:cs typeface="+mn-cs"/>
            </a:rPr>
            <a:t>ポイント増の</a:t>
          </a:r>
          <a:r>
            <a:rPr kumimoji="1" lang="ja-JP" altLang="ja-JP" sz="1000">
              <a:solidFill>
                <a:schemeClr val="tx1"/>
              </a:solidFill>
              <a:effectLst/>
              <a:latin typeface="ＭＳ Ｐゴシック"/>
              <a:ea typeface="ＭＳ Ｐゴシック"/>
              <a:cs typeface="+mn-cs"/>
            </a:rPr>
            <a:t>０．３</a:t>
          </a:r>
          <a:r>
            <a:rPr kumimoji="1" lang="ja-JP" altLang="en-US" sz="1000">
              <a:solidFill>
                <a:schemeClr val="tx1"/>
              </a:solidFill>
              <a:effectLst/>
              <a:latin typeface="ＭＳ Ｐゴシック"/>
              <a:ea typeface="ＭＳ Ｐゴシック"/>
              <a:cs typeface="+mn-cs"/>
            </a:rPr>
            <a:t>４</a:t>
          </a:r>
          <a:r>
            <a:rPr kumimoji="1" lang="ja-JP" altLang="ja-JP" sz="1000">
              <a:solidFill>
                <a:schemeClr val="tx1"/>
              </a:solidFill>
              <a:effectLst/>
              <a:latin typeface="ＭＳ Ｐゴシック"/>
              <a:ea typeface="ＭＳ Ｐゴシック"/>
              <a:cs typeface="+mn-cs"/>
            </a:rPr>
            <a:t>となっている。これは、類似団体平均・全国平均を０．１８ポイント下回り、秋田県平均を０．０</a:t>
          </a:r>
          <a:r>
            <a:rPr kumimoji="1" lang="ja-JP" altLang="en-US" sz="1000">
              <a:solidFill>
                <a:schemeClr val="tx1"/>
              </a:solidFill>
              <a:effectLst/>
              <a:latin typeface="ＭＳ Ｐゴシック"/>
              <a:ea typeface="ＭＳ Ｐゴシック"/>
              <a:cs typeface="+mn-cs"/>
            </a:rPr>
            <a:t>４</a:t>
          </a:r>
          <a:r>
            <a:rPr kumimoji="1" lang="ja-JP" altLang="ja-JP" sz="1000">
              <a:solidFill>
                <a:schemeClr val="tx1"/>
              </a:solidFill>
              <a:effectLst/>
              <a:latin typeface="ＭＳ Ｐゴシック"/>
              <a:ea typeface="ＭＳ Ｐゴシック"/>
              <a:cs typeface="+mn-cs"/>
            </a:rPr>
            <a:t>ポイント上回っている。</a:t>
          </a:r>
          <a:endParaRPr lang="ja-JP" altLang="ja-JP" sz="1000">
            <a:solidFill>
              <a:schemeClr val="tx1"/>
            </a:solidFill>
            <a:effectLst/>
            <a:latin typeface="ＭＳ Ｐゴシック"/>
            <a:ea typeface="ＭＳ Ｐゴシック"/>
          </a:endParaRPr>
        </a:p>
        <a:p>
          <a:r>
            <a:rPr kumimoji="1" lang="ja-JP" altLang="ja-JP" sz="1000">
              <a:solidFill>
                <a:schemeClr val="tx1"/>
              </a:solidFill>
              <a:effectLst/>
              <a:latin typeface="ＭＳ Ｐゴシック"/>
              <a:ea typeface="ＭＳ Ｐゴシック"/>
              <a:cs typeface="+mn-cs"/>
            </a:rPr>
            <a:t>　本市の面積は、１，２０９．５９平方キロメートルと行政サービスの範囲が広いことから、行政コストを多く要している。また、第１次産業の就業割合が平成２７年国勢調査で１１．２％と高く、農家等所得は気象条件や市場価格等の影響を受けやすく、税収の増加は見込めない状況であることから、自主財源比率が低く、類似団体平均を大きく下回っている。</a:t>
          </a:r>
          <a:endParaRPr lang="ja-JP" altLang="ja-JP" sz="1000">
            <a:solidFill>
              <a:schemeClr val="tx1"/>
            </a:solidFill>
            <a:effectLst/>
            <a:latin typeface="ＭＳ Ｐゴシック"/>
            <a:ea typeface="ＭＳ Ｐゴシック"/>
          </a:endParaRPr>
        </a:p>
        <a:p>
          <a:r>
            <a:rPr kumimoji="1" lang="ja-JP" altLang="ja-JP" sz="1000">
              <a:solidFill>
                <a:schemeClr val="tx1"/>
              </a:solidFill>
              <a:effectLst/>
              <a:latin typeface="ＭＳ Ｐゴシック"/>
              <a:ea typeface="ＭＳ Ｐゴシック"/>
              <a:cs typeface="+mn-cs"/>
            </a:rPr>
            <a:t>　今後、歳入では電子部品等の製造業で税収の増加が見込</a:t>
          </a:r>
          <a:r>
            <a:rPr kumimoji="1" lang="ja-JP" altLang="en-US" sz="1000">
              <a:solidFill>
                <a:schemeClr val="tx1"/>
              </a:solidFill>
              <a:effectLst/>
              <a:latin typeface="ＭＳ Ｐゴシック"/>
              <a:ea typeface="ＭＳ Ｐゴシック"/>
              <a:cs typeface="+mn-cs"/>
            </a:rPr>
            <a:t>まれているほか、</a:t>
          </a:r>
          <a:r>
            <a:rPr kumimoji="1" lang="ja-JP" altLang="ja-JP" sz="1000">
              <a:solidFill>
                <a:schemeClr val="tx1"/>
              </a:solidFill>
              <a:effectLst/>
              <a:latin typeface="ＭＳ Ｐゴシック"/>
              <a:ea typeface="ＭＳ Ｐゴシック"/>
              <a:cs typeface="+mn-cs"/>
            </a:rPr>
            <a:t>産業振興や移住定住の促進、徴収率の向上等による税収増加に</a:t>
          </a:r>
          <a:r>
            <a:rPr kumimoji="1" lang="ja-JP" altLang="en-US" sz="1000">
              <a:solidFill>
                <a:schemeClr val="tx1"/>
              </a:solidFill>
              <a:effectLst/>
              <a:latin typeface="ＭＳ Ｐゴシック"/>
              <a:ea typeface="ＭＳ Ｐゴシック"/>
              <a:cs typeface="+mn-cs"/>
            </a:rPr>
            <a:t>寄与する施策の推進</a:t>
          </a:r>
          <a:r>
            <a:rPr kumimoji="1" lang="ja-JP" altLang="ja-JP" sz="1000">
              <a:solidFill>
                <a:schemeClr val="tx1"/>
              </a:solidFill>
              <a:effectLst/>
              <a:latin typeface="ＭＳ Ｐゴシック"/>
              <a:ea typeface="ＭＳ Ｐゴシック"/>
              <a:cs typeface="+mn-cs"/>
            </a:rPr>
            <a:t>、歳出では</a:t>
          </a:r>
          <a:r>
            <a:rPr kumimoji="1" lang="ja-JP" altLang="en-US" sz="1000">
              <a:solidFill>
                <a:schemeClr val="tx1"/>
              </a:solidFill>
              <a:effectLst/>
              <a:latin typeface="ＭＳ Ｐゴシック"/>
              <a:ea typeface="ＭＳ Ｐゴシック"/>
              <a:cs typeface="+mn-cs"/>
            </a:rPr>
            <a:t>由利本荘市</a:t>
          </a:r>
          <a:r>
            <a:rPr kumimoji="1" lang="ja-JP" altLang="ja-JP" sz="1000">
              <a:solidFill>
                <a:schemeClr val="tx1"/>
              </a:solidFill>
              <a:effectLst/>
              <a:latin typeface="ＭＳ Ｐゴシック"/>
              <a:ea typeface="ＭＳ Ｐゴシック"/>
              <a:cs typeface="+mn-cs"/>
            </a:rPr>
            <a:t>公共施設等総合管理計画に則った公共施設の適正な配置による維持管理費の削減等</a:t>
          </a:r>
          <a:r>
            <a:rPr kumimoji="1" lang="ja-JP" altLang="ja-JP" sz="1000">
              <a:solidFill>
                <a:schemeClr val="dk1"/>
              </a:solidFill>
              <a:effectLst/>
              <a:latin typeface="ＭＳ Ｐゴシック"/>
              <a:ea typeface="ＭＳ Ｐゴシック"/>
              <a:cs typeface="+mn-cs"/>
            </a:rPr>
            <a:t>に努め、財政基盤の強化を図っていく。</a:t>
          </a:r>
          <a:endParaRPr lang="ja-JP" altLang="ja-JP" sz="1000">
            <a:effectLst/>
            <a:latin typeface="ＭＳ Ｐゴシック"/>
            <a:ea typeface="ＭＳ Ｐゴシック"/>
          </a:endParaRPr>
        </a:p>
      </xdr:txBody>
    </xdr:sp>
    <xdr:clientData/>
  </xdr:twoCellAnchor>
  <xdr:twoCellAnchor>
    <xdr:from>
      <xdr:col>29</xdr:col>
      <xdr:colOff>82550</xdr:colOff>
      <xdr:row>57</xdr:row>
      <xdr:rowOff>133350</xdr:rowOff>
    </xdr:from>
    <xdr:to>
      <xdr:col>57</xdr:col>
      <xdr:colOff>84418</xdr:colOff>
      <xdr:row>69</xdr:row>
      <xdr:rowOff>67609</xdr:rowOff>
    </xdr:to>
    <xdr:sp macro="" textlink="" fLocksText="0">
      <xdr:nvSpPr>
        <xdr:cNvPr id="482" name="テキスト ボックス 481">
          <a:extLst>
            <a:ext uri="{FF2B5EF4-FFF2-40B4-BE49-F238E27FC236}">
              <a16:creationId xmlns:a16="http://schemas.microsoft.com/office/drawing/2014/main" id="{00000000-0008-0000-0300-0000E2010000}"/>
            </a:ext>
          </a:extLst>
        </xdr:cNvPr>
        <xdr:cNvSpPr txBox="1"/>
      </xdr:nvSpPr>
      <xdr:spPr>
        <a:xfrm>
          <a:off x="6159500" y="9906000"/>
          <a:ext cx="5869268" cy="1991659"/>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chemeClr val="dk1"/>
              </a:solidFill>
              <a:effectLst/>
              <a:latin typeface="ＭＳ Ｐゴシック"/>
              <a:ea typeface="ＭＳ Ｐゴシック"/>
              <a:cs typeface="+mn-cs"/>
            </a:rPr>
            <a:t>　合併算定替の縮減により普通交付税が１．３ポイント減となったこと等により分母は０．７ポイント減となったが、物件費、補助費の</a:t>
          </a:r>
          <a:r>
            <a:rPr kumimoji="1" lang="ja-JP" altLang="ja-JP" sz="1000">
              <a:solidFill>
                <a:schemeClr val="dk1"/>
              </a:solidFill>
              <a:effectLst/>
              <a:latin typeface="ＭＳ Ｐゴシック"/>
              <a:ea typeface="ＭＳ Ｐゴシック"/>
              <a:cs typeface="+mn-cs"/>
            </a:rPr>
            <a:t>減</a:t>
          </a:r>
          <a:r>
            <a:rPr kumimoji="1" lang="ja-JP" altLang="en-US" sz="1000">
              <a:solidFill>
                <a:schemeClr val="dk1"/>
              </a:solidFill>
              <a:effectLst/>
              <a:latin typeface="ＭＳ Ｐゴシック"/>
              <a:ea typeface="ＭＳ Ｐゴシック"/>
              <a:cs typeface="+mn-cs"/>
            </a:rPr>
            <a:t>等により経常収支比率の分子が２．７ポイント減となったことにより、</a:t>
          </a:r>
          <a:r>
            <a:rPr kumimoji="1" lang="ja-JP" altLang="ja-JP" sz="1000">
              <a:solidFill>
                <a:schemeClr val="dk1"/>
              </a:solidFill>
              <a:effectLst/>
              <a:latin typeface="ＭＳ Ｐゴシック"/>
              <a:ea typeface="ＭＳ Ｐゴシック"/>
              <a:cs typeface="+mn-cs"/>
            </a:rPr>
            <a:t>経常収支比率は９</a:t>
          </a:r>
          <a:r>
            <a:rPr kumimoji="1" lang="ja-JP" altLang="en-US" sz="1000">
              <a:solidFill>
                <a:schemeClr val="dk1"/>
              </a:solidFill>
              <a:effectLst/>
              <a:latin typeface="ＭＳ Ｐゴシック"/>
              <a:ea typeface="ＭＳ Ｐゴシック"/>
              <a:cs typeface="+mn-cs"/>
            </a:rPr>
            <a:t>３．５</a:t>
          </a:r>
          <a:r>
            <a:rPr kumimoji="1" lang="ja-JP" altLang="ja-JP" sz="1000">
              <a:solidFill>
                <a:schemeClr val="dk1"/>
              </a:solidFill>
              <a:effectLst/>
              <a:latin typeface="ＭＳ Ｐゴシック"/>
              <a:ea typeface="ＭＳ Ｐゴシック"/>
              <a:cs typeface="+mn-cs"/>
            </a:rPr>
            <a:t>％、</a:t>
          </a:r>
          <a:r>
            <a:rPr kumimoji="1" lang="ja-JP" altLang="ja-JP" sz="1000">
              <a:solidFill>
                <a:schemeClr val="tx1"/>
              </a:solidFill>
              <a:effectLst/>
              <a:latin typeface="ＭＳ Ｐゴシック"/>
              <a:ea typeface="ＭＳ Ｐゴシック"/>
              <a:cs typeface="+mn-cs"/>
            </a:rPr>
            <a:t>前年度比</a:t>
          </a:r>
          <a:r>
            <a:rPr kumimoji="1" lang="ja-JP" altLang="en-US" sz="1000">
              <a:solidFill>
                <a:schemeClr val="tx1"/>
              </a:solidFill>
              <a:effectLst/>
              <a:latin typeface="ＭＳ Ｐゴシック"/>
              <a:ea typeface="ＭＳ Ｐゴシック"/>
              <a:cs typeface="+mn-cs"/>
            </a:rPr>
            <a:t>０．９</a:t>
          </a:r>
          <a:r>
            <a:rPr kumimoji="1" lang="ja-JP" altLang="ja-JP" sz="1000">
              <a:solidFill>
                <a:schemeClr val="tx1"/>
              </a:solidFill>
              <a:effectLst/>
              <a:latin typeface="ＭＳ Ｐゴシック"/>
              <a:ea typeface="ＭＳ Ｐゴシック"/>
              <a:cs typeface="+mn-cs"/>
            </a:rPr>
            <a:t>ポイントの</a:t>
          </a:r>
          <a:r>
            <a:rPr kumimoji="1" lang="ja-JP" altLang="en-US" sz="1000">
              <a:solidFill>
                <a:schemeClr val="tx1"/>
              </a:solidFill>
              <a:effectLst/>
              <a:latin typeface="ＭＳ Ｐゴシック"/>
              <a:ea typeface="ＭＳ Ｐゴシック"/>
              <a:cs typeface="+mn-cs"/>
            </a:rPr>
            <a:t>減</a:t>
          </a:r>
          <a:r>
            <a:rPr kumimoji="1" lang="ja-JP" altLang="ja-JP" sz="1000">
              <a:solidFill>
                <a:schemeClr val="tx1"/>
              </a:solidFill>
              <a:effectLst/>
              <a:latin typeface="ＭＳ Ｐゴシック"/>
              <a:ea typeface="ＭＳ Ｐゴシック"/>
              <a:cs typeface="+mn-cs"/>
            </a:rPr>
            <a:t>となって</a:t>
          </a:r>
          <a:r>
            <a:rPr kumimoji="1" lang="ja-JP" altLang="ja-JP" sz="1000">
              <a:solidFill>
                <a:schemeClr val="dk1"/>
              </a:solidFill>
              <a:effectLst/>
              <a:latin typeface="ＭＳ Ｐゴシック"/>
              <a:ea typeface="ＭＳ Ｐゴシック"/>
              <a:cs typeface="+mn-cs"/>
            </a:rPr>
            <a:t>いる。これは、類似団体平均</a:t>
          </a:r>
          <a:r>
            <a:rPr kumimoji="1" lang="ja-JP" altLang="en-US" sz="1000">
              <a:solidFill>
                <a:schemeClr val="dk1"/>
              </a:solidFill>
              <a:effectLst/>
              <a:latin typeface="ＭＳ Ｐゴシック"/>
              <a:ea typeface="ＭＳ Ｐゴシック"/>
              <a:cs typeface="+mn-cs"/>
            </a:rPr>
            <a:t>を０．７ポイント、</a:t>
          </a:r>
          <a:r>
            <a:rPr kumimoji="1" lang="ja-JP" altLang="ja-JP" sz="1000">
              <a:solidFill>
                <a:schemeClr val="dk1"/>
              </a:solidFill>
              <a:effectLst/>
              <a:latin typeface="ＭＳ Ｐゴシック"/>
              <a:ea typeface="ＭＳ Ｐゴシック"/>
              <a:cs typeface="+mn-cs"/>
            </a:rPr>
            <a:t>秋田県平均を</a:t>
          </a:r>
          <a:r>
            <a:rPr kumimoji="1" lang="ja-JP" altLang="en-US" sz="1000">
              <a:solidFill>
                <a:schemeClr val="dk1"/>
              </a:solidFill>
              <a:effectLst/>
              <a:latin typeface="ＭＳ Ｐゴシック"/>
              <a:ea typeface="ＭＳ Ｐゴシック"/>
              <a:cs typeface="+mn-cs"/>
            </a:rPr>
            <a:t>０．６</a:t>
          </a:r>
          <a:r>
            <a:rPr kumimoji="1" lang="ja-JP" altLang="ja-JP" sz="1000">
              <a:solidFill>
                <a:schemeClr val="dk1"/>
              </a:solidFill>
              <a:effectLst/>
              <a:latin typeface="ＭＳ Ｐゴシック"/>
              <a:ea typeface="ＭＳ Ｐゴシック"/>
              <a:cs typeface="+mn-cs"/>
            </a:rPr>
            <a:t>ポイント</a:t>
          </a:r>
          <a:r>
            <a:rPr kumimoji="1" lang="ja-JP" altLang="en-US" sz="1000">
              <a:solidFill>
                <a:schemeClr val="dk1"/>
              </a:solidFill>
              <a:effectLst/>
              <a:latin typeface="ＭＳ Ｐゴシック"/>
              <a:ea typeface="ＭＳ Ｐゴシック"/>
              <a:cs typeface="+mn-cs"/>
            </a:rPr>
            <a:t>上回り</a:t>
          </a:r>
          <a:r>
            <a:rPr kumimoji="1" lang="ja-JP" altLang="ja-JP" sz="1000">
              <a:solidFill>
                <a:schemeClr val="dk1"/>
              </a:solidFill>
              <a:effectLst/>
              <a:latin typeface="ＭＳ Ｐゴシック"/>
              <a:ea typeface="ＭＳ Ｐゴシック"/>
              <a:cs typeface="+mn-cs"/>
            </a:rPr>
            <a:t>、全国平均を</a:t>
          </a:r>
          <a:r>
            <a:rPr kumimoji="1" lang="ja-JP" altLang="en-US" sz="1000">
              <a:solidFill>
                <a:schemeClr val="dk1"/>
              </a:solidFill>
              <a:effectLst/>
              <a:latin typeface="ＭＳ Ｐゴシック"/>
              <a:ea typeface="ＭＳ Ｐゴシック"/>
              <a:cs typeface="+mn-cs"/>
            </a:rPr>
            <a:t>０．１</a:t>
          </a:r>
          <a:r>
            <a:rPr kumimoji="1" lang="ja-JP" altLang="ja-JP" sz="1000">
              <a:solidFill>
                <a:schemeClr val="dk1"/>
              </a:solidFill>
              <a:effectLst/>
              <a:latin typeface="ＭＳ Ｐゴシック"/>
              <a:ea typeface="ＭＳ Ｐゴシック"/>
              <a:cs typeface="+mn-cs"/>
            </a:rPr>
            <a:t>ポイント</a:t>
          </a:r>
          <a:r>
            <a:rPr kumimoji="1" lang="ja-JP" altLang="en-US" sz="1000">
              <a:solidFill>
                <a:schemeClr val="dk1"/>
              </a:solidFill>
              <a:effectLst/>
              <a:latin typeface="ＭＳ Ｐゴシック"/>
              <a:ea typeface="ＭＳ Ｐゴシック"/>
              <a:cs typeface="+mn-cs"/>
            </a:rPr>
            <a:t>下回っている</a:t>
          </a:r>
          <a:r>
            <a:rPr kumimoji="1" lang="ja-JP" altLang="ja-JP" sz="1000">
              <a:solidFill>
                <a:schemeClr val="dk1"/>
              </a:solidFill>
              <a:effectLst/>
              <a:latin typeface="ＭＳ Ｐゴシック"/>
              <a:ea typeface="ＭＳ Ｐゴシック"/>
              <a:cs typeface="+mn-cs"/>
            </a:rPr>
            <a:t>。</a:t>
          </a:r>
          <a:endParaRPr lang="ja-JP" altLang="ja-JP" sz="1100">
            <a:effectLst/>
            <a:latin typeface="ＭＳ Ｐゴシック"/>
            <a:ea typeface="ＭＳ Ｐゴシック"/>
          </a:endParaRPr>
        </a:p>
        <a:p>
          <a:r>
            <a:rPr kumimoji="1" lang="ja-JP" altLang="ja-JP" sz="1000">
              <a:solidFill>
                <a:schemeClr val="dk1"/>
              </a:solidFill>
              <a:effectLst/>
              <a:latin typeface="ＭＳ Ｐゴシック"/>
              <a:ea typeface="ＭＳ Ｐゴシック"/>
              <a:cs typeface="+mn-cs"/>
            </a:rPr>
            <a:t>　今後</a:t>
          </a:r>
          <a:r>
            <a:rPr kumimoji="1" lang="ja-JP" altLang="en-US" sz="1000">
              <a:solidFill>
                <a:schemeClr val="dk1"/>
              </a:solidFill>
              <a:effectLst/>
              <a:latin typeface="ＭＳ Ｐゴシック"/>
              <a:ea typeface="ＭＳ Ｐゴシック"/>
              <a:cs typeface="+mn-cs"/>
            </a:rPr>
            <a:t>、人口減少による</a:t>
          </a:r>
          <a:r>
            <a:rPr kumimoji="1" lang="ja-JP" altLang="ja-JP" sz="1000">
              <a:solidFill>
                <a:schemeClr val="dk1"/>
              </a:solidFill>
              <a:effectLst/>
              <a:latin typeface="ＭＳ Ｐゴシック"/>
              <a:ea typeface="ＭＳ Ｐゴシック"/>
              <a:cs typeface="+mn-cs"/>
            </a:rPr>
            <a:t>普通交付税の減が見込まれるため、地方債の繰上償還、公共施設管理の合理化等による維持管理費の削減等、経常経費の抜本的な見直しを図り、比率が悪化しないよう財政構造の改善に努める。</a:t>
          </a:r>
          <a:endParaRPr lang="ja-JP" altLang="ja-JP" sz="1100">
            <a:effectLst/>
            <a:latin typeface="ＭＳ Ｐゴシック"/>
            <a:ea typeface="ＭＳ Ｐゴシック"/>
          </a:endParaRPr>
        </a:p>
      </xdr:txBody>
    </xdr:sp>
    <xdr:clientData/>
  </xdr:twoCellAnchor>
  <xdr:twoCellAnchor>
    <xdr:from>
      <xdr:col>29</xdr:col>
      <xdr:colOff>82550</xdr:colOff>
      <xdr:row>80</xdr:row>
      <xdr:rowOff>0</xdr:rowOff>
    </xdr:from>
    <xdr:to>
      <xdr:col>57</xdr:col>
      <xdr:colOff>84418</xdr:colOff>
      <xdr:row>91</xdr:row>
      <xdr:rowOff>109070</xdr:rowOff>
    </xdr:to>
    <xdr:sp macro="" textlink="" fLocksText="0">
      <xdr:nvSpPr>
        <xdr:cNvPr id="483" name="テキスト ボックス 482">
          <a:extLst>
            <a:ext uri="{FF2B5EF4-FFF2-40B4-BE49-F238E27FC236}">
              <a16:creationId xmlns:a16="http://schemas.microsoft.com/office/drawing/2014/main" id="{00000000-0008-0000-0300-0000E3010000}"/>
            </a:ext>
          </a:extLst>
        </xdr:cNvPr>
        <xdr:cNvSpPr txBox="1"/>
      </xdr:nvSpPr>
      <xdr:spPr>
        <a:xfrm>
          <a:off x="6159500" y="13716000"/>
          <a:ext cx="5869268" cy="199502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chemeClr val="dk1"/>
              </a:solidFill>
              <a:effectLst/>
              <a:latin typeface="ＭＳ Ｐゴシック"/>
              <a:ea typeface="ＭＳ Ｐゴシック"/>
              <a:cs typeface="+mn-cs"/>
            </a:rPr>
            <a:t>　職員数の減</a:t>
          </a:r>
          <a:r>
            <a:rPr kumimoji="1" lang="ja-JP" altLang="en-US" sz="1000">
              <a:solidFill>
                <a:schemeClr val="dk1"/>
              </a:solidFill>
              <a:effectLst/>
              <a:latin typeface="ＭＳ Ｐゴシック"/>
              <a:ea typeface="ＭＳ Ｐゴシック"/>
              <a:cs typeface="+mn-cs"/>
            </a:rPr>
            <a:t>による人件費の減や、幼稚園民営化等</a:t>
          </a:r>
          <a:r>
            <a:rPr kumimoji="1" lang="ja-JP" altLang="ja-JP" sz="1000">
              <a:solidFill>
                <a:schemeClr val="dk1"/>
              </a:solidFill>
              <a:effectLst/>
              <a:latin typeface="ＭＳ Ｐゴシック"/>
              <a:ea typeface="ＭＳ Ｐゴシック"/>
              <a:cs typeface="+mn-cs"/>
            </a:rPr>
            <a:t>により物件費</a:t>
          </a:r>
          <a:r>
            <a:rPr kumimoji="1" lang="ja-JP" altLang="en-US" sz="1000">
              <a:solidFill>
                <a:schemeClr val="dk1"/>
              </a:solidFill>
              <a:effectLst/>
              <a:latin typeface="ＭＳ Ｐゴシック"/>
              <a:ea typeface="ＭＳ Ｐゴシック"/>
              <a:cs typeface="+mn-cs"/>
            </a:rPr>
            <a:t>が</a:t>
          </a:r>
          <a:r>
            <a:rPr kumimoji="1" lang="ja-JP" altLang="ja-JP" sz="1000">
              <a:solidFill>
                <a:schemeClr val="dk1"/>
              </a:solidFill>
              <a:effectLst/>
              <a:latin typeface="ＭＳ Ｐゴシック"/>
              <a:ea typeface="ＭＳ Ｐゴシック"/>
              <a:cs typeface="+mn-cs"/>
            </a:rPr>
            <a:t>減とな</a:t>
          </a:r>
          <a:r>
            <a:rPr kumimoji="1" lang="ja-JP" altLang="en-US" sz="1000">
              <a:solidFill>
                <a:schemeClr val="dk1"/>
              </a:solidFill>
              <a:effectLst/>
              <a:latin typeface="ＭＳ Ｐゴシック"/>
              <a:ea typeface="ＭＳ Ｐゴシック"/>
              <a:cs typeface="+mn-cs"/>
            </a:rPr>
            <a:t>り</a:t>
          </a:r>
          <a:r>
            <a:rPr kumimoji="1" lang="ja-JP" altLang="ja-JP" sz="1000">
              <a:solidFill>
                <a:schemeClr val="dk1"/>
              </a:solidFill>
              <a:effectLst/>
              <a:latin typeface="ＭＳ Ｐゴシック"/>
              <a:ea typeface="ＭＳ Ｐゴシック"/>
              <a:cs typeface="+mn-cs"/>
            </a:rPr>
            <a:t>、前年度より</a:t>
          </a:r>
          <a:r>
            <a:rPr kumimoji="1" lang="ja-JP" altLang="en-US" sz="1000">
              <a:solidFill>
                <a:schemeClr val="dk1"/>
              </a:solidFill>
              <a:effectLst/>
              <a:latin typeface="ＭＳ Ｐゴシック"/>
              <a:ea typeface="ＭＳ Ｐゴシック"/>
              <a:cs typeface="+mn-cs"/>
            </a:rPr>
            <a:t>３，１０９</a:t>
          </a:r>
          <a:r>
            <a:rPr kumimoji="1" lang="ja-JP" altLang="ja-JP" sz="1000">
              <a:solidFill>
                <a:schemeClr val="dk1"/>
              </a:solidFill>
              <a:effectLst/>
              <a:latin typeface="ＭＳ Ｐゴシック"/>
              <a:ea typeface="ＭＳ Ｐゴシック"/>
              <a:cs typeface="+mn-cs"/>
            </a:rPr>
            <a:t>円</a:t>
          </a:r>
          <a:r>
            <a:rPr kumimoji="1" lang="ja-JP" altLang="en-US" sz="1000">
              <a:solidFill>
                <a:schemeClr val="dk1"/>
              </a:solidFill>
              <a:effectLst/>
              <a:latin typeface="ＭＳ Ｐゴシック"/>
              <a:ea typeface="ＭＳ Ｐゴシック"/>
              <a:cs typeface="+mn-cs"/>
            </a:rPr>
            <a:t>減</a:t>
          </a:r>
          <a:r>
            <a:rPr kumimoji="1" lang="ja-JP" altLang="ja-JP" sz="1000">
              <a:solidFill>
                <a:schemeClr val="dk1"/>
              </a:solidFill>
              <a:effectLst/>
              <a:latin typeface="ＭＳ Ｐゴシック"/>
              <a:ea typeface="ＭＳ Ｐゴシック"/>
              <a:cs typeface="+mn-cs"/>
            </a:rPr>
            <a:t>の</a:t>
          </a:r>
          <a:r>
            <a:rPr kumimoji="1" lang="ja-JP" altLang="en-US" sz="1000">
              <a:solidFill>
                <a:schemeClr val="dk1"/>
              </a:solidFill>
              <a:effectLst/>
              <a:latin typeface="ＭＳ Ｐゴシック"/>
              <a:ea typeface="ＭＳ Ｐゴシック"/>
              <a:cs typeface="+mn-cs"/>
            </a:rPr>
            <a:t>１７９，２９５</a:t>
          </a:r>
          <a:r>
            <a:rPr kumimoji="1" lang="ja-JP" altLang="ja-JP" sz="1000">
              <a:solidFill>
                <a:schemeClr val="dk1"/>
              </a:solidFill>
              <a:effectLst/>
              <a:latin typeface="ＭＳ Ｐゴシック"/>
              <a:ea typeface="ＭＳ Ｐゴシック"/>
              <a:cs typeface="+mn-cs"/>
            </a:rPr>
            <a:t>円となっている。これは、類似団体平均を</a:t>
          </a:r>
          <a:r>
            <a:rPr kumimoji="1" lang="ja-JP" altLang="en-US" sz="1000">
              <a:solidFill>
                <a:schemeClr val="dk1"/>
              </a:solidFill>
              <a:effectLst/>
              <a:latin typeface="ＭＳ Ｐゴシック"/>
              <a:ea typeface="ＭＳ Ｐゴシック"/>
              <a:cs typeface="+mn-cs"/>
            </a:rPr>
            <a:t>３６，４４２</a:t>
          </a:r>
          <a:r>
            <a:rPr kumimoji="1" lang="ja-JP" altLang="ja-JP" sz="1000">
              <a:solidFill>
                <a:schemeClr val="dk1"/>
              </a:solidFill>
              <a:effectLst/>
              <a:latin typeface="ＭＳ Ｐゴシック"/>
              <a:ea typeface="ＭＳ Ｐゴシック"/>
              <a:cs typeface="+mn-cs"/>
            </a:rPr>
            <a:t>円、全国平均を</a:t>
          </a:r>
          <a:r>
            <a:rPr kumimoji="1" lang="ja-JP" altLang="en-US" sz="1000">
              <a:solidFill>
                <a:schemeClr val="dk1"/>
              </a:solidFill>
              <a:effectLst/>
              <a:latin typeface="ＭＳ Ｐゴシック"/>
              <a:ea typeface="ＭＳ Ｐゴシック"/>
              <a:cs typeface="+mn-cs"/>
            </a:rPr>
            <a:t>４３，４１５</a:t>
          </a:r>
          <a:r>
            <a:rPr kumimoji="1" lang="ja-JP" altLang="ja-JP" sz="1000">
              <a:solidFill>
                <a:schemeClr val="dk1"/>
              </a:solidFill>
              <a:effectLst/>
              <a:latin typeface="ＭＳ Ｐゴシック"/>
              <a:ea typeface="ＭＳ Ｐゴシック"/>
              <a:cs typeface="+mn-cs"/>
            </a:rPr>
            <a:t>円、秋田県平均を</a:t>
          </a:r>
          <a:r>
            <a:rPr kumimoji="1" lang="ja-JP" altLang="en-US" sz="1000">
              <a:solidFill>
                <a:schemeClr val="dk1"/>
              </a:solidFill>
              <a:effectLst/>
              <a:latin typeface="ＭＳ Ｐゴシック"/>
              <a:ea typeface="ＭＳ Ｐゴシック"/>
              <a:cs typeface="+mn-cs"/>
            </a:rPr>
            <a:t>２１，７９４</a:t>
          </a:r>
          <a:r>
            <a:rPr kumimoji="1" lang="ja-JP" altLang="ja-JP" sz="1000">
              <a:solidFill>
                <a:schemeClr val="dk1"/>
              </a:solidFill>
              <a:effectLst/>
              <a:latin typeface="ＭＳ Ｐゴシック"/>
              <a:ea typeface="ＭＳ Ｐゴシック"/>
              <a:cs typeface="+mn-cs"/>
            </a:rPr>
            <a:t>円上回っている。</a:t>
          </a:r>
          <a:endParaRPr lang="ja-JP" altLang="ja-JP" sz="1100">
            <a:effectLst/>
            <a:latin typeface="ＭＳ Ｐゴシック"/>
            <a:ea typeface="ＭＳ Ｐゴシック"/>
          </a:endParaRPr>
        </a:p>
        <a:p>
          <a:r>
            <a:rPr kumimoji="1" lang="ja-JP" altLang="ja-JP" sz="1000">
              <a:solidFill>
                <a:schemeClr val="dk1"/>
              </a:solidFill>
              <a:effectLst/>
              <a:latin typeface="ＭＳ Ｐゴシック"/>
              <a:ea typeface="ＭＳ Ｐゴシック"/>
              <a:cs typeface="+mn-cs"/>
            </a:rPr>
            <a:t>　面積が広大で行政サービスの範囲が広く多くの施設を有していることから、職員数も多く、維持管理経費も多額となっている。また、除排雪に要する経費が大きいこと等により、類似団体平均を大きく上回って推移している。</a:t>
          </a:r>
          <a:endParaRPr lang="ja-JP" altLang="ja-JP" sz="1100">
            <a:solidFill>
              <a:schemeClr val="tx1"/>
            </a:solidFill>
            <a:effectLst/>
            <a:latin typeface="ＭＳ Ｐゴシック"/>
            <a:ea typeface="ＭＳ Ｐゴシック"/>
          </a:endParaRPr>
        </a:p>
        <a:p>
          <a:r>
            <a:rPr kumimoji="1" lang="ja-JP" altLang="ja-JP" sz="1000">
              <a:solidFill>
                <a:schemeClr val="tx1"/>
              </a:solidFill>
              <a:effectLst/>
              <a:latin typeface="ＭＳ Ｐゴシック"/>
              <a:ea typeface="ＭＳ Ｐゴシック"/>
              <a:cs typeface="+mn-cs"/>
            </a:rPr>
            <a:t>　今後、</a:t>
          </a:r>
          <a:r>
            <a:rPr kumimoji="1" lang="ja-JP" altLang="en-US" sz="1000">
              <a:solidFill>
                <a:schemeClr val="tx1"/>
              </a:solidFill>
              <a:effectLst/>
              <a:latin typeface="ＭＳ Ｐゴシック"/>
              <a:ea typeface="ＭＳ Ｐゴシック"/>
              <a:cs typeface="+mn-cs"/>
            </a:rPr>
            <a:t>由利本荘市</a:t>
          </a:r>
          <a:r>
            <a:rPr kumimoji="1" lang="ja-JP" altLang="ja-JP" sz="1000">
              <a:solidFill>
                <a:schemeClr val="tx1"/>
              </a:solidFill>
              <a:effectLst/>
              <a:latin typeface="ＭＳ Ｐゴシック"/>
              <a:ea typeface="ＭＳ Ｐゴシック"/>
              <a:cs typeface="+mn-cs"/>
            </a:rPr>
            <a:t>公共施設等総合管理計画に則った公共施設の適正配置、事務事業の統合・効率化を進めるとともに、業務量に応じた職員</a:t>
          </a:r>
          <a:r>
            <a:rPr kumimoji="1" lang="ja-JP" altLang="ja-JP" sz="1000">
              <a:solidFill>
                <a:schemeClr val="dk1"/>
              </a:solidFill>
              <a:effectLst/>
              <a:latin typeface="ＭＳ Ｐゴシック"/>
              <a:ea typeface="ＭＳ Ｐゴシック"/>
              <a:cs typeface="+mn-cs"/>
            </a:rPr>
            <a:t>の適正配置により経費の削減を図っていく。</a:t>
          </a:r>
          <a:endParaRPr lang="ja-JP" altLang="ja-JP" sz="1100">
            <a:effectLst/>
            <a:latin typeface="ＭＳ Ｐゴシック"/>
            <a:ea typeface="ＭＳ Ｐゴシック"/>
          </a:endParaRPr>
        </a:p>
      </xdr:txBody>
    </xdr:sp>
    <xdr:clientData/>
  </xdr:twoCellAnchor>
  <xdr:twoCellAnchor>
    <xdr:from>
      <xdr:col>86</xdr:col>
      <xdr:colOff>203200</xdr:colOff>
      <xdr:row>13</xdr:row>
      <xdr:rowOff>57150</xdr:rowOff>
    </xdr:from>
    <xdr:to>
      <xdr:col>114</xdr:col>
      <xdr:colOff>208429</xdr:colOff>
      <xdr:row>24</xdr:row>
      <xdr:rowOff>162859</xdr:rowOff>
    </xdr:to>
    <xdr:sp macro="" textlink="" fLocksText="0">
      <xdr:nvSpPr>
        <xdr:cNvPr id="484" name="テキスト ボックス 483">
          <a:extLst>
            <a:ext uri="{FF2B5EF4-FFF2-40B4-BE49-F238E27FC236}">
              <a16:creationId xmlns:a16="http://schemas.microsoft.com/office/drawing/2014/main" id="{00000000-0008-0000-0300-0000E4010000}"/>
            </a:ext>
          </a:extLst>
        </xdr:cNvPr>
        <xdr:cNvSpPr txBox="1"/>
      </xdr:nvSpPr>
      <xdr:spPr>
        <a:xfrm>
          <a:off x="18224500" y="2286000"/>
          <a:ext cx="5872629" cy="1991659"/>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chemeClr val="dk1"/>
              </a:solidFill>
              <a:effectLst/>
              <a:latin typeface="ＭＳ Ｐゴシック"/>
              <a:ea typeface="ＭＳ Ｐゴシック"/>
              <a:cs typeface="+mn-cs"/>
            </a:rPr>
            <a:t>　前年度より</a:t>
          </a:r>
          <a:r>
            <a:rPr kumimoji="1" lang="ja-JP" altLang="en-US" sz="1000">
              <a:solidFill>
                <a:schemeClr val="dk1"/>
              </a:solidFill>
              <a:effectLst/>
              <a:latin typeface="ＭＳ Ｐゴシック"/>
              <a:ea typeface="ＭＳ Ｐゴシック"/>
              <a:cs typeface="+mn-cs"/>
            </a:rPr>
            <a:t>１．５</a:t>
          </a:r>
          <a:r>
            <a:rPr kumimoji="1" lang="ja-JP" altLang="ja-JP" sz="1000">
              <a:solidFill>
                <a:schemeClr val="dk1"/>
              </a:solidFill>
              <a:effectLst/>
              <a:latin typeface="ＭＳ Ｐゴシック"/>
              <a:ea typeface="ＭＳ Ｐゴシック"/>
              <a:cs typeface="+mn-cs"/>
            </a:rPr>
            <a:t>ポイント</a:t>
          </a:r>
          <a:r>
            <a:rPr kumimoji="1" lang="ja-JP" altLang="en-US" sz="1000">
              <a:solidFill>
                <a:schemeClr val="dk1"/>
              </a:solidFill>
              <a:effectLst/>
              <a:latin typeface="ＭＳ Ｐゴシック"/>
              <a:ea typeface="ＭＳ Ｐゴシック"/>
              <a:cs typeface="+mn-cs"/>
            </a:rPr>
            <a:t>減</a:t>
          </a:r>
          <a:r>
            <a:rPr kumimoji="1" lang="ja-JP" altLang="ja-JP" sz="1000">
              <a:solidFill>
                <a:schemeClr val="dk1"/>
              </a:solidFill>
              <a:effectLst/>
              <a:latin typeface="ＭＳ Ｐゴシック"/>
              <a:ea typeface="ＭＳ Ｐゴシック"/>
              <a:cs typeface="+mn-cs"/>
            </a:rPr>
            <a:t>の１０</a:t>
          </a:r>
          <a:r>
            <a:rPr kumimoji="1" lang="ja-JP" altLang="en-US" sz="1000">
              <a:solidFill>
                <a:schemeClr val="dk1"/>
              </a:solidFill>
              <a:effectLst/>
              <a:latin typeface="ＭＳ Ｐゴシック"/>
              <a:ea typeface="ＭＳ Ｐゴシック"/>
              <a:cs typeface="+mn-cs"/>
            </a:rPr>
            <a:t>７．０</a:t>
          </a:r>
          <a:r>
            <a:rPr kumimoji="1" lang="ja-JP" altLang="ja-JP" sz="1000">
              <a:solidFill>
                <a:schemeClr val="dk1"/>
              </a:solidFill>
              <a:effectLst/>
              <a:latin typeface="ＭＳ Ｐゴシック"/>
              <a:ea typeface="ＭＳ Ｐゴシック"/>
              <a:cs typeface="+mn-cs"/>
            </a:rPr>
            <a:t>％となって</a:t>
          </a:r>
          <a:r>
            <a:rPr kumimoji="1" lang="ja-JP" altLang="en-US" sz="1000">
              <a:solidFill>
                <a:schemeClr val="dk1"/>
              </a:solidFill>
              <a:effectLst/>
              <a:latin typeface="ＭＳ Ｐゴシック"/>
              <a:ea typeface="ＭＳ Ｐゴシック"/>
              <a:cs typeface="+mn-cs"/>
            </a:rPr>
            <a:t>おり</a:t>
          </a:r>
          <a:r>
            <a:rPr kumimoji="1" lang="ja-JP" altLang="ja-JP" sz="1000">
              <a:solidFill>
                <a:schemeClr val="dk1"/>
              </a:solidFill>
              <a:effectLst/>
              <a:latin typeface="ＭＳ Ｐゴシック"/>
              <a:ea typeface="ＭＳ Ｐゴシック"/>
              <a:cs typeface="+mn-cs"/>
            </a:rPr>
            <a:t>、類似団体平均を</a:t>
          </a:r>
          <a:r>
            <a:rPr kumimoji="1" lang="ja-JP" altLang="en-US" sz="1000">
              <a:solidFill>
                <a:schemeClr val="dk1"/>
              </a:solidFill>
              <a:effectLst/>
              <a:latin typeface="ＭＳ Ｐゴシック"/>
              <a:ea typeface="ＭＳ Ｐゴシック"/>
              <a:cs typeface="+mn-cs"/>
            </a:rPr>
            <a:t>８４．１</a:t>
          </a:r>
          <a:r>
            <a:rPr kumimoji="1" lang="ja-JP" altLang="ja-JP" sz="1000">
              <a:solidFill>
                <a:schemeClr val="dk1"/>
              </a:solidFill>
              <a:effectLst/>
              <a:latin typeface="ＭＳ Ｐゴシック"/>
              <a:ea typeface="ＭＳ Ｐゴシック"/>
              <a:cs typeface="+mn-cs"/>
            </a:rPr>
            <a:t>％上回っている。</a:t>
          </a:r>
          <a:endParaRPr lang="ja-JP" altLang="ja-JP" sz="1100">
            <a:effectLst/>
            <a:latin typeface="ＭＳ Ｐゴシック"/>
            <a:ea typeface="ＭＳ Ｐゴシック"/>
          </a:endParaRPr>
        </a:p>
        <a:p>
          <a:r>
            <a:rPr kumimoji="1" lang="ja-JP" altLang="ja-JP" sz="1000">
              <a:solidFill>
                <a:schemeClr val="dk1"/>
              </a:solidFill>
              <a:effectLst/>
              <a:latin typeface="ＭＳ Ｐゴシック"/>
              <a:ea typeface="ＭＳ Ｐゴシック"/>
              <a:cs typeface="+mn-cs"/>
            </a:rPr>
            <a:t>　本市では地方債の繰上償還、交付税</a:t>
          </a:r>
          <a:r>
            <a:rPr kumimoji="1" lang="ja-JP" altLang="en-US" sz="1000">
              <a:solidFill>
                <a:schemeClr val="dk1"/>
              </a:solidFill>
              <a:effectLst/>
              <a:latin typeface="ＭＳ Ｐゴシック"/>
              <a:ea typeface="ＭＳ Ｐゴシック"/>
              <a:cs typeface="+mn-cs"/>
            </a:rPr>
            <a:t>算</a:t>
          </a:r>
          <a:r>
            <a:rPr kumimoji="1" lang="ja-JP" altLang="ja-JP" sz="1000">
              <a:solidFill>
                <a:schemeClr val="dk1"/>
              </a:solidFill>
              <a:effectLst/>
              <a:latin typeface="ＭＳ Ｐゴシック"/>
              <a:ea typeface="ＭＳ Ｐゴシック"/>
              <a:cs typeface="+mn-cs"/>
            </a:rPr>
            <a:t>入率の高い地方債の活用、充当可能基金の増額等により比率は年々改善されて</a:t>
          </a:r>
          <a:r>
            <a:rPr kumimoji="1" lang="ja-JP" altLang="en-US" sz="1000">
              <a:solidFill>
                <a:schemeClr val="dk1"/>
              </a:solidFill>
              <a:effectLst/>
              <a:latin typeface="ＭＳ Ｐゴシック"/>
              <a:ea typeface="ＭＳ Ｐゴシック"/>
              <a:cs typeface="+mn-cs"/>
            </a:rPr>
            <a:t>きているものの、</a:t>
          </a:r>
          <a:r>
            <a:rPr kumimoji="1" lang="ja-JP" altLang="ja-JP" sz="1000">
              <a:solidFill>
                <a:schemeClr val="dk1"/>
              </a:solidFill>
              <a:effectLst/>
              <a:latin typeface="ＭＳ Ｐゴシック"/>
              <a:ea typeface="ＭＳ Ｐゴシック"/>
              <a:cs typeface="+mn-cs"/>
            </a:rPr>
            <a:t>公営企業債の残高についても公共下水道整備事業等により大きくなって</a:t>
          </a:r>
          <a:r>
            <a:rPr kumimoji="1" lang="ja-JP" altLang="en-US" sz="1000">
              <a:solidFill>
                <a:schemeClr val="dk1"/>
              </a:solidFill>
              <a:effectLst/>
              <a:latin typeface="ＭＳ Ｐゴシック"/>
              <a:ea typeface="ＭＳ Ｐゴシック"/>
              <a:cs typeface="+mn-cs"/>
            </a:rPr>
            <a:t>おり、全体としても</a:t>
          </a:r>
          <a:r>
            <a:rPr kumimoji="1" lang="ja-JP" altLang="ja-JP" sz="1000">
              <a:solidFill>
                <a:schemeClr val="dk1"/>
              </a:solidFill>
              <a:effectLst/>
              <a:latin typeface="ＭＳ Ｐゴシック"/>
              <a:ea typeface="ＭＳ Ｐゴシック"/>
              <a:cs typeface="+mn-cs"/>
            </a:rPr>
            <a:t>依然として類似団体平均を大きく上回って推移している。</a:t>
          </a:r>
          <a:endParaRPr lang="ja-JP" altLang="ja-JP" sz="1100">
            <a:effectLst/>
            <a:latin typeface="ＭＳ Ｐゴシック"/>
            <a:ea typeface="ＭＳ Ｐゴシック"/>
          </a:endParaRPr>
        </a:p>
        <a:p>
          <a:r>
            <a:rPr kumimoji="1" lang="ja-JP" altLang="ja-JP" sz="1000">
              <a:solidFill>
                <a:schemeClr val="dk1"/>
              </a:solidFill>
              <a:effectLst/>
              <a:latin typeface="ＭＳ Ｐゴシック"/>
              <a:ea typeface="ＭＳ Ｐゴシック"/>
              <a:cs typeface="+mn-cs"/>
            </a:rPr>
            <a:t>　今後、元金償還額以内の新規地方債発行、後年度の負担に備えるための充当可能基金の積増等により、比率の減少に努める。</a:t>
          </a:r>
          <a:endParaRPr lang="ja-JP" altLang="ja-JP" sz="1100">
            <a:effectLst/>
            <a:latin typeface="ＭＳ Ｐゴシック"/>
            <a:ea typeface="ＭＳ Ｐゴシック"/>
          </a:endParaRPr>
        </a:p>
      </xdr:txBody>
    </xdr:sp>
    <xdr:clientData/>
  </xdr:twoCellAnchor>
  <xdr:twoCellAnchor>
    <xdr:from>
      <xdr:col>86</xdr:col>
      <xdr:colOff>203200</xdr:colOff>
      <xdr:row>35</xdr:row>
      <xdr:rowOff>95250</xdr:rowOff>
    </xdr:from>
    <xdr:to>
      <xdr:col>114</xdr:col>
      <xdr:colOff>208429</xdr:colOff>
      <xdr:row>47</xdr:row>
      <xdr:rowOff>29509</xdr:rowOff>
    </xdr:to>
    <xdr:sp macro="" textlink="" fLocksText="0">
      <xdr:nvSpPr>
        <xdr:cNvPr id="485" name="テキスト ボックス 484">
          <a:extLst>
            <a:ext uri="{FF2B5EF4-FFF2-40B4-BE49-F238E27FC236}">
              <a16:creationId xmlns:a16="http://schemas.microsoft.com/office/drawing/2014/main" id="{00000000-0008-0000-0300-0000E5010000}"/>
            </a:ext>
          </a:extLst>
        </xdr:cNvPr>
        <xdr:cNvSpPr txBox="1"/>
      </xdr:nvSpPr>
      <xdr:spPr>
        <a:xfrm>
          <a:off x="18224500" y="6096000"/>
          <a:ext cx="5872629" cy="1991659"/>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chemeClr val="dk1"/>
              </a:solidFill>
              <a:effectLst/>
              <a:latin typeface="ＭＳ Ｐゴシック"/>
              <a:ea typeface="ＭＳ Ｐゴシック"/>
              <a:cs typeface="+mn-cs"/>
            </a:rPr>
            <a:t>　前年度より０．</a:t>
          </a:r>
          <a:r>
            <a:rPr kumimoji="1" lang="ja-JP" altLang="en-US" sz="1000">
              <a:solidFill>
                <a:schemeClr val="dk1"/>
              </a:solidFill>
              <a:effectLst/>
              <a:latin typeface="ＭＳ Ｐゴシック"/>
              <a:ea typeface="ＭＳ Ｐゴシック"/>
              <a:cs typeface="+mn-cs"/>
            </a:rPr>
            <a:t>７</a:t>
          </a:r>
          <a:r>
            <a:rPr kumimoji="1" lang="ja-JP" altLang="ja-JP" sz="1000">
              <a:solidFill>
                <a:schemeClr val="dk1"/>
              </a:solidFill>
              <a:effectLst/>
              <a:latin typeface="ＭＳ Ｐゴシック"/>
              <a:ea typeface="ＭＳ Ｐゴシック"/>
              <a:cs typeface="+mn-cs"/>
            </a:rPr>
            <a:t>ポイント</a:t>
          </a:r>
          <a:r>
            <a:rPr kumimoji="1" lang="ja-JP" altLang="en-US" sz="1000">
              <a:solidFill>
                <a:schemeClr val="dk1"/>
              </a:solidFill>
              <a:effectLst/>
              <a:latin typeface="ＭＳ Ｐゴシック"/>
              <a:ea typeface="ＭＳ Ｐゴシック"/>
              <a:cs typeface="+mn-cs"/>
            </a:rPr>
            <a:t>増</a:t>
          </a:r>
          <a:r>
            <a:rPr kumimoji="1" lang="ja-JP" altLang="ja-JP" sz="1000">
              <a:solidFill>
                <a:schemeClr val="dk1"/>
              </a:solidFill>
              <a:effectLst/>
              <a:latin typeface="ＭＳ Ｐゴシック"/>
              <a:ea typeface="ＭＳ Ｐゴシック"/>
              <a:cs typeface="+mn-cs"/>
            </a:rPr>
            <a:t>の</a:t>
          </a:r>
          <a:r>
            <a:rPr kumimoji="1" lang="ja-JP" altLang="en-US" sz="1000">
              <a:solidFill>
                <a:schemeClr val="dk1"/>
              </a:solidFill>
              <a:effectLst/>
              <a:latin typeface="ＭＳ Ｐゴシック"/>
              <a:ea typeface="ＭＳ Ｐゴシック"/>
              <a:cs typeface="+mn-cs"/>
            </a:rPr>
            <a:t>１０．７</a:t>
          </a:r>
          <a:r>
            <a:rPr kumimoji="1" lang="ja-JP" altLang="ja-JP" sz="1000">
              <a:solidFill>
                <a:schemeClr val="dk1"/>
              </a:solidFill>
              <a:effectLst/>
              <a:latin typeface="ＭＳ Ｐゴシック"/>
              <a:ea typeface="ＭＳ Ｐゴシック"/>
              <a:cs typeface="+mn-cs"/>
            </a:rPr>
            <a:t>％となって</a:t>
          </a:r>
          <a:r>
            <a:rPr kumimoji="1" lang="ja-JP" altLang="en-US" sz="1000">
              <a:solidFill>
                <a:schemeClr val="dk1"/>
              </a:solidFill>
              <a:effectLst/>
              <a:latin typeface="ＭＳ Ｐゴシック"/>
              <a:ea typeface="ＭＳ Ｐゴシック"/>
              <a:cs typeface="+mn-cs"/>
            </a:rPr>
            <a:t>おり、</a:t>
          </a:r>
          <a:r>
            <a:rPr kumimoji="1" lang="ja-JP" altLang="ja-JP" sz="1000">
              <a:solidFill>
                <a:schemeClr val="dk1"/>
              </a:solidFill>
              <a:effectLst/>
              <a:latin typeface="ＭＳ Ｐゴシック"/>
              <a:ea typeface="ＭＳ Ｐゴシック"/>
              <a:cs typeface="+mn-cs"/>
            </a:rPr>
            <a:t>類似団体平均を</a:t>
          </a:r>
          <a:r>
            <a:rPr kumimoji="1" lang="ja-JP" altLang="en-US" sz="1000">
              <a:solidFill>
                <a:schemeClr val="dk1"/>
              </a:solidFill>
              <a:effectLst/>
              <a:latin typeface="ＭＳ Ｐゴシック"/>
              <a:ea typeface="ＭＳ Ｐゴシック"/>
              <a:cs typeface="+mn-cs"/>
            </a:rPr>
            <a:t>３．０</a:t>
          </a:r>
          <a:r>
            <a:rPr kumimoji="1" lang="ja-JP" altLang="ja-JP" sz="1000">
              <a:solidFill>
                <a:schemeClr val="dk1"/>
              </a:solidFill>
              <a:effectLst/>
              <a:latin typeface="ＭＳ Ｐゴシック"/>
              <a:ea typeface="ＭＳ Ｐゴシック"/>
              <a:cs typeface="+mn-cs"/>
            </a:rPr>
            <a:t>ポイント、全国平均を</a:t>
          </a:r>
          <a:r>
            <a:rPr kumimoji="1" lang="ja-JP" altLang="en-US" sz="1000">
              <a:solidFill>
                <a:schemeClr val="dk1"/>
              </a:solidFill>
              <a:effectLst/>
              <a:latin typeface="ＭＳ Ｐゴシック"/>
              <a:ea typeface="ＭＳ Ｐゴシック"/>
              <a:cs typeface="+mn-cs"/>
            </a:rPr>
            <a:t>４．９</a:t>
          </a:r>
          <a:r>
            <a:rPr kumimoji="1" lang="ja-JP" altLang="ja-JP" sz="1000">
              <a:solidFill>
                <a:schemeClr val="dk1"/>
              </a:solidFill>
              <a:effectLst/>
              <a:latin typeface="ＭＳ Ｐゴシック"/>
              <a:ea typeface="ＭＳ Ｐゴシック"/>
              <a:cs typeface="+mn-cs"/>
            </a:rPr>
            <a:t>ポイント、秋田県平均を</a:t>
          </a:r>
          <a:r>
            <a:rPr kumimoji="1" lang="ja-JP" altLang="en-US" sz="1000">
              <a:solidFill>
                <a:schemeClr val="dk1"/>
              </a:solidFill>
              <a:effectLst/>
              <a:latin typeface="ＭＳ Ｐゴシック"/>
              <a:ea typeface="ＭＳ Ｐゴシック"/>
              <a:cs typeface="+mn-cs"/>
            </a:rPr>
            <a:t>１．５</a:t>
          </a:r>
          <a:r>
            <a:rPr kumimoji="1" lang="ja-JP" altLang="ja-JP" sz="1000">
              <a:solidFill>
                <a:schemeClr val="dk1"/>
              </a:solidFill>
              <a:effectLst/>
              <a:latin typeface="ＭＳ Ｐゴシック"/>
              <a:ea typeface="ＭＳ Ｐゴシック"/>
              <a:cs typeface="+mn-cs"/>
            </a:rPr>
            <a:t>ポイント上回っている。</a:t>
          </a:r>
          <a:endParaRPr lang="ja-JP" altLang="ja-JP" sz="1100">
            <a:effectLst/>
            <a:latin typeface="ＭＳ Ｐゴシック"/>
            <a:ea typeface="ＭＳ Ｐゴシック"/>
          </a:endParaRPr>
        </a:p>
        <a:p>
          <a:r>
            <a:rPr kumimoji="1" lang="ja-JP" altLang="ja-JP" sz="1000">
              <a:solidFill>
                <a:schemeClr val="dk1"/>
              </a:solidFill>
              <a:effectLst/>
              <a:latin typeface="ＭＳ Ｐゴシック"/>
              <a:ea typeface="ＭＳ Ｐゴシック"/>
              <a:cs typeface="+mn-cs"/>
            </a:rPr>
            <a:t>　</a:t>
          </a:r>
          <a:r>
            <a:rPr kumimoji="1" lang="ja-JP" altLang="en-US" sz="1000">
              <a:solidFill>
                <a:schemeClr val="dk1"/>
              </a:solidFill>
              <a:effectLst/>
              <a:latin typeface="ＭＳ Ｐゴシック"/>
              <a:ea typeface="ＭＳ Ｐゴシック"/>
              <a:cs typeface="+mn-cs"/>
            </a:rPr>
            <a:t>近年の大型事業の元金償還が始まったことにより、公債費が増となり</a:t>
          </a:r>
          <a:r>
            <a:rPr kumimoji="1" lang="ja-JP" altLang="ja-JP" sz="1000">
              <a:solidFill>
                <a:schemeClr val="dk1"/>
              </a:solidFill>
              <a:effectLst/>
              <a:latin typeface="ＭＳ Ｐゴシック"/>
              <a:ea typeface="ＭＳ Ｐゴシック"/>
              <a:cs typeface="+mn-cs"/>
            </a:rPr>
            <a:t>、</a:t>
          </a:r>
          <a:r>
            <a:rPr kumimoji="1" lang="ja-JP" altLang="en-US" sz="1000">
              <a:solidFill>
                <a:schemeClr val="dk1"/>
              </a:solidFill>
              <a:effectLst/>
              <a:latin typeface="ＭＳ Ｐゴシック"/>
              <a:ea typeface="ＭＳ Ｐゴシック"/>
              <a:cs typeface="+mn-cs"/>
            </a:rPr>
            <a:t>また、</a:t>
          </a:r>
          <a:r>
            <a:rPr kumimoji="1" lang="ja-JP" altLang="ja-JP" sz="1000">
              <a:solidFill>
                <a:schemeClr val="dk1"/>
              </a:solidFill>
              <a:effectLst/>
              <a:latin typeface="ＭＳ Ｐゴシック"/>
              <a:ea typeface="ＭＳ Ｐゴシック"/>
              <a:cs typeface="+mn-cs"/>
            </a:rPr>
            <a:t>類似団体平均を上回って推移している。今後も、収支の状況を見極めながら積極的な繰上償還の実施、</a:t>
          </a:r>
          <a:r>
            <a:rPr kumimoji="1" lang="ja-JP" altLang="en-US" sz="1000">
              <a:solidFill>
                <a:schemeClr val="dk1"/>
              </a:solidFill>
              <a:effectLst/>
              <a:latin typeface="ＭＳ Ｐゴシック"/>
              <a:ea typeface="ＭＳ Ｐゴシック"/>
              <a:cs typeface="+mn-cs"/>
            </a:rPr>
            <a:t>地方債の</a:t>
          </a:r>
          <a:r>
            <a:rPr kumimoji="1" lang="ja-JP" altLang="ja-JP" sz="1000">
              <a:solidFill>
                <a:schemeClr val="dk1"/>
              </a:solidFill>
              <a:effectLst/>
              <a:latin typeface="ＭＳ Ｐゴシック"/>
              <a:ea typeface="ＭＳ Ｐゴシック"/>
              <a:cs typeface="+mn-cs"/>
            </a:rPr>
            <a:t>新規発行については</a:t>
          </a:r>
          <a:r>
            <a:rPr kumimoji="1" lang="ja-JP" altLang="en-US" sz="1000">
              <a:solidFill>
                <a:schemeClr val="dk1"/>
              </a:solidFill>
              <a:effectLst/>
              <a:latin typeface="ＭＳ Ｐゴシック"/>
              <a:ea typeface="ＭＳ Ｐゴシック"/>
              <a:cs typeface="+mn-cs"/>
            </a:rPr>
            <a:t>、元金償還額の範囲内に抑え借金に頼らない行財政運営に努める。</a:t>
          </a:r>
          <a:endParaRPr lang="ja-JP" altLang="ja-JP" sz="1100">
            <a:effectLst/>
            <a:latin typeface="ＭＳ Ｐゴシック"/>
            <a:ea typeface="ＭＳ Ｐゴシック"/>
          </a:endParaRPr>
        </a:p>
      </xdr:txBody>
    </xdr:sp>
    <xdr:clientData/>
  </xdr:twoCellAnchor>
  <xdr:twoCellAnchor>
    <xdr:from>
      <xdr:col>86</xdr:col>
      <xdr:colOff>203200</xdr:colOff>
      <xdr:row>57</xdr:row>
      <xdr:rowOff>133350</xdr:rowOff>
    </xdr:from>
    <xdr:to>
      <xdr:col>114</xdr:col>
      <xdr:colOff>208429</xdr:colOff>
      <xdr:row>69</xdr:row>
      <xdr:rowOff>67609</xdr:rowOff>
    </xdr:to>
    <xdr:sp macro="" textlink="" fLocksText="0">
      <xdr:nvSpPr>
        <xdr:cNvPr id="486" name="テキスト ボックス 485">
          <a:extLst>
            <a:ext uri="{FF2B5EF4-FFF2-40B4-BE49-F238E27FC236}">
              <a16:creationId xmlns:a16="http://schemas.microsoft.com/office/drawing/2014/main" id="{00000000-0008-0000-0300-0000E6010000}"/>
            </a:ext>
          </a:extLst>
        </xdr:cNvPr>
        <xdr:cNvSpPr txBox="1"/>
      </xdr:nvSpPr>
      <xdr:spPr>
        <a:xfrm>
          <a:off x="18224500" y="9906000"/>
          <a:ext cx="5872629" cy="1991659"/>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000">
              <a:solidFill>
                <a:schemeClr val="dk1"/>
              </a:solidFill>
              <a:effectLst/>
              <a:latin typeface="ＭＳ Ｐゴシック"/>
              <a:ea typeface="ＭＳ Ｐゴシック"/>
              <a:cs typeface="+mn-cs"/>
            </a:rPr>
            <a:t>　</a:t>
          </a:r>
          <a:r>
            <a:rPr kumimoji="1" lang="ja-JP" altLang="en-US" sz="1000">
              <a:solidFill>
                <a:schemeClr val="dk1"/>
              </a:solidFill>
              <a:effectLst/>
              <a:latin typeface="ＭＳ Ｐゴシック"/>
              <a:ea typeface="ＭＳ Ｐゴシック"/>
              <a:cs typeface="+mn-cs"/>
            </a:rPr>
            <a:t>職員数は減となっているが、人口減により前年度より増と</a:t>
          </a:r>
          <a:r>
            <a:rPr kumimoji="1" lang="ja-JP" altLang="en-US" sz="1000">
              <a:solidFill>
                <a:schemeClr val="tx1"/>
              </a:solidFill>
              <a:effectLst/>
              <a:latin typeface="ＭＳ Ｐゴシック"/>
              <a:ea typeface="ＭＳ Ｐゴシック"/>
              <a:cs typeface="+mn-cs"/>
            </a:rPr>
            <a:t>なった。</a:t>
          </a:r>
          <a:r>
            <a:rPr kumimoji="1" lang="ja-JP" altLang="ja-JP" sz="1000">
              <a:solidFill>
                <a:schemeClr val="tx1"/>
              </a:solidFill>
              <a:effectLst/>
              <a:latin typeface="ＭＳ Ｐゴシック"/>
              <a:ea typeface="ＭＳ Ｐゴシック"/>
              <a:cs typeface="+mn-cs"/>
            </a:rPr>
            <a:t>１市</a:t>
          </a:r>
          <a:r>
            <a:rPr kumimoji="1" lang="ja-JP" altLang="ja-JP" sz="1000">
              <a:solidFill>
                <a:schemeClr val="dk1"/>
              </a:solidFill>
              <a:effectLst/>
              <a:latin typeface="ＭＳ Ｐゴシック"/>
              <a:ea typeface="ＭＳ Ｐゴシック"/>
              <a:cs typeface="+mn-cs"/>
            </a:rPr>
            <a:t>７町の合併市である本市は、面積が広大であり、行政サービスの範囲が広いことから、支所・出張所を多く配置しており、職員数が他団体より多くなっている。</a:t>
          </a:r>
          <a:endParaRPr lang="ja-JP" altLang="ja-JP" sz="1000">
            <a:effectLst/>
            <a:latin typeface="ＭＳ Ｐゴシック"/>
            <a:ea typeface="ＭＳ Ｐゴシック"/>
          </a:endParaRPr>
        </a:p>
        <a:p>
          <a:r>
            <a:rPr kumimoji="1" lang="en-US" altLang="ja-JP" sz="1000">
              <a:solidFill>
                <a:schemeClr val="dk1"/>
              </a:solidFill>
              <a:effectLst/>
              <a:latin typeface="ＭＳ Ｐゴシック"/>
              <a:ea typeface="ＭＳ Ｐゴシック"/>
              <a:cs typeface="+mn-cs"/>
            </a:rPr>
            <a:t>  </a:t>
          </a:r>
          <a:r>
            <a:rPr kumimoji="1" lang="ja-JP" altLang="ja-JP" sz="1000">
              <a:solidFill>
                <a:schemeClr val="dk1"/>
              </a:solidFill>
              <a:effectLst/>
              <a:latin typeface="ＭＳ Ｐゴシック"/>
              <a:ea typeface="ＭＳ Ｐゴシック"/>
              <a:cs typeface="+mn-cs"/>
            </a:rPr>
            <a:t>今後、第</a:t>
          </a:r>
          <a:r>
            <a:rPr kumimoji="1" lang="ja-JP" altLang="en-US" sz="1000">
              <a:solidFill>
                <a:schemeClr val="dk1"/>
              </a:solidFill>
              <a:effectLst/>
              <a:latin typeface="ＭＳ Ｐゴシック"/>
              <a:ea typeface="ＭＳ Ｐゴシック"/>
              <a:cs typeface="+mn-cs"/>
            </a:rPr>
            <a:t>４</a:t>
          </a:r>
          <a:r>
            <a:rPr kumimoji="1" lang="ja-JP" altLang="ja-JP" sz="1000">
              <a:solidFill>
                <a:schemeClr val="dk1"/>
              </a:solidFill>
              <a:effectLst/>
              <a:latin typeface="ＭＳ Ｐゴシック"/>
              <a:ea typeface="ＭＳ Ｐゴシック"/>
              <a:cs typeface="+mn-cs"/>
            </a:rPr>
            <a:t>次由利本荘市行政改革大綱に沿った機構改革や施設の統廃合、事務の効率化等を図り、第</a:t>
          </a:r>
          <a:r>
            <a:rPr kumimoji="1" lang="ja-JP" altLang="en-US" sz="1000">
              <a:solidFill>
                <a:schemeClr val="dk1"/>
              </a:solidFill>
              <a:effectLst/>
              <a:latin typeface="ＭＳ Ｐゴシック"/>
              <a:ea typeface="ＭＳ Ｐゴシック"/>
              <a:cs typeface="+mn-cs"/>
            </a:rPr>
            <a:t>４</a:t>
          </a:r>
          <a:r>
            <a:rPr kumimoji="1" lang="ja-JP" altLang="ja-JP" sz="1000">
              <a:solidFill>
                <a:schemeClr val="dk1"/>
              </a:solidFill>
              <a:effectLst/>
              <a:latin typeface="ＭＳ Ｐゴシック"/>
              <a:ea typeface="ＭＳ Ｐゴシック"/>
              <a:cs typeface="+mn-cs"/>
            </a:rPr>
            <a:t>次定員適正化計画目標により定員管理に努める。</a:t>
          </a:r>
          <a:endParaRPr lang="ja-JP" altLang="ja-JP" sz="1000">
            <a:effectLst/>
            <a:latin typeface="ＭＳ Ｐゴシック"/>
            <a:ea typeface="ＭＳ Ｐゴシック"/>
          </a:endParaRPr>
        </a:p>
      </xdr:txBody>
    </xdr:sp>
    <xdr:clientData/>
  </xdr:twoCellAnchor>
  <xdr:twoCellAnchor>
    <xdr:from>
      <xdr:col>86</xdr:col>
      <xdr:colOff>203200</xdr:colOff>
      <xdr:row>80</xdr:row>
      <xdr:rowOff>0</xdr:rowOff>
    </xdr:from>
    <xdr:to>
      <xdr:col>114</xdr:col>
      <xdr:colOff>208429</xdr:colOff>
      <xdr:row>91</xdr:row>
      <xdr:rowOff>109070</xdr:rowOff>
    </xdr:to>
    <xdr:sp macro="" textlink="" fLocksText="0">
      <xdr:nvSpPr>
        <xdr:cNvPr id="487" name="テキスト ボックス 486">
          <a:extLst>
            <a:ext uri="{FF2B5EF4-FFF2-40B4-BE49-F238E27FC236}">
              <a16:creationId xmlns:a16="http://schemas.microsoft.com/office/drawing/2014/main" id="{00000000-0008-0000-0300-0000E7010000}"/>
            </a:ext>
          </a:extLst>
        </xdr:cNvPr>
        <xdr:cNvSpPr txBox="1"/>
      </xdr:nvSpPr>
      <xdr:spPr>
        <a:xfrm>
          <a:off x="18224500" y="13716000"/>
          <a:ext cx="5872629" cy="199502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solidFill>
                <a:schemeClr val="dk1"/>
              </a:solidFill>
              <a:effectLst/>
              <a:latin typeface="ＭＳ Ｐゴシック"/>
              <a:ea typeface="ＭＳ Ｐゴシック"/>
              <a:cs typeface="+mn-cs"/>
            </a:rPr>
            <a:t>　</a:t>
          </a:r>
          <a:r>
            <a:rPr kumimoji="1" lang="ja-JP" altLang="ja-JP" sz="1000">
              <a:solidFill>
                <a:schemeClr val="dk1"/>
              </a:solidFill>
              <a:effectLst/>
              <a:latin typeface="ＭＳ Ｐゴシック"/>
              <a:ea typeface="ＭＳ Ｐゴシック"/>
              <a:cs typeface="+mn-cs"/>
            </a:rPr>
            <a:t>前年度より０．</a:t>
          </a:r>
          <a:r>
            <a:rPr kumimoji="1" lang="ja-JP" altLang="en-US" sz="1000">
              <a:solidFill>
                <a:schemeClr val="dk1"/>
              </a:solidFill>
              <a:effectLst/>
              <a:latin typeface="ＭＳ Ｐゴシック"/>
              <a:ea typeface="ＭＳ Ｐゴシック"/>
              <a:cs typeface="+mn-cs"/>
            </a:rPr>
            <a:t>２</a:t>
          </a:r>
          <a:r>
            <a:rPr kumimoji="1" lang="ja-JP" altLang="ja-JP" sz="1000">
              <a:solidFill>
                <a:schemeClr val="dk1"/>
              </a:solidFill>
              <a:effectLst/>
              <a:latin typeface="ＭＳ Ｐゴシック"/>
              <a:ea typeface="ＭＳ Ｐゴシック"/>
              <a:cs typeface="+mn-cs"/>
            </a:rPr>
            <a:t>ポイント</a:t>
          </a:r>
          <a:r>
            <a:rPr kumimoji="1" lang="ja-JP" altLang="en-US" sz="1000">
              <a:solidFill>
                <a:schemeClr val="dk1"/>
              </a:solidFill>
              <a:effectLst/>
              <a:latin typeface="ＭＳ Ｐゴシック"/>
              <a:ea typeface="ＭＳ Ｐゴシック"/>
              <a:cs typeface="+mn-cs"/>
            </a:rPr>
            <a:t>増</a:t>
          </a:r>
          <a:r>
            <a:rPr kumimoji="1" lang="ja-JP" altLang="ja-JP" sz="1000">
              <a:solidFill>
                <a:schemeClr val="dk1"/>
              </a:solidFill>
              <a:effectLst/>
              <a:latin typeface="ＭＳ Ｐゴシック"/>
              <a:ea typeface="ＭＳ Ｐゴシック"/>
              <a:cs typeface="+mn-cs"/>
            </a:rPr>
            <a:t>の９</a:t>
          </a:r>
          <a:r>
            <a:rPr kumimoji="1" lang="ja-JP" altLang="en-US" sz="1000">
              <a:solidFill>
                <a:schemeClr val="dk1"/>
              </a:solidFill>
              <a:effectLst/>
              <a:latin typeface="ＭＳ Ｐゴシック"/>
              <a:ea typeface="ＭＳ Ｐゴシック"/>
              <a:cs typeface="+mn-cs"/>
            </a:rPr>
            <a:t>６．</a:t>
          </a:r>
          <a:r>
            <a:rPr kumimoji="1" lang="ja-JP" altLang="ja-JP" sz="1000">
              <a:solidFill>
                <a:schemeClr val="dk1"/>
              </a:solidFill>
              <a:effectLst/>
              <a:latin typeface="ＭＳ Ｐゴシック"/>
              <a:ea typeface="ＭＳ Ｐゴシック"/>
              <a:cs typeface="+mn-cs"/>
            </a:rPr>
            <a:t>６となっている。これは、類似団体平均を１．</a:t>
          </a:r>
          <a:r>
            <a:rPr kumimoji="1" lang="ja-JP" altLang="en-US" sz="1000">
              <a:solidFill>
                <a:schemeClr val="dk1"/>
              </a:solidFill>
              <a:effectLst/>
              <a:latin typeface="ＭＳ Ｐゴシック"/>
              <a:ea typeface="ＭＳ Ｐゴシック"/>
              <a:cs typeface="+mn-cs"/>
            </a:rPr>
            <a:t>５</a:t>
          </a:r>
          <a:r>
            <a:rPr kumimoji="1" lang="ja-JP" altLang="ja-JP" sz="1000">
              <a:solidFill>
                <a:schemeClr val="dk1"/>
              </a:solidFill>
              <a:effectLst/>
              <a:latin typeface="ＭＳ Ｐゴシック"/>
              <a:ea typeface="ＭＳ Ｐゴシック"/>
              <a:cs typeface="+mn-cs"/>
            </a:rPr>
            <a:t>ポイント、全国市平均を２．</a:t>
          </a:r>
          <a:r>
            <a:rPr kumimoji="1" lang="ja-JP" altLang="en-US" sz="1000">
              <a:solidFill>
                <a:schemeClr val="dk1"/>
              </a:solidFill>
              <a:effectLst/>
              <a:latin typeface="ＭＳ Ｐゴシック"/>
              <a:ea typeface="ＭＳ Ｐゴシック"/>
              <a:cs typeface="+mn-cs"/>
            </a:rPr>
            <a:t>３</a:t>
          </a:r>
          <a:r>
            <a:rPr kumimoji="1" lang="ja-JP" altLang="ja-JP" sz="1000">
              <a:solidFill>
                <a:schemeClr val="dk1"/>
              </a:solidFill>
              <a:effectLst/>
              <a:latin typeface="ＭＳ Ｐゴシック"/>
              <a:ea typeface="ＭＳ Ｐゴシック"/>
              <a:cs typeface="+mn-cs"/>
            </a:rPr>
            <a:t>ポイント下回っている。</a:t>
          </a:r>
          <a:endParaRPr lang="ja-JP" altLang="ja-JP" sz="1100">
            <a:effectLst/>
            <a:latin typeface="ＭＳ Ｐゴシック"/>
            <a:ea typeface="ＭＳ Ｐゴシック"/>
          </a:endParaRPr>
        </a:p>
        <a:p>
          <a:r>
            <a:rPr kumimoji="1" lang="ja-JP" altLang="ja-JP" sz="1000">
              <a:solidFill>
                <a:schemeClr val="dk1"/>
              </a:solidFill>
              <a:effectLst/>
              <a:latin typeface="ＭＳ Ｐゴシック"/>
              <a:ea typeface="ＭＳ Ｐゴシック"/>
              <a:cs typeface="+mn-cs"/>
            </a:rPr>
            <a:t>　本市のラスパイレス指数は、類似団体平均を３ポイントの範囲内で下回った値で推移している。</a:t>
          </a:r>
          <a:endParaRPr lang="ja-JP" altLang="ja-JP" sz="1100">
            <a:effectLst/>
            <a:latin typeface="ＭＳ Ｐゴシック"/>
            <a:ea typeface="ＭＳ Ｐゴシック"/>
          </a:endParaRPr>
        </a:p>
        <a:p>
          <a:r>
            <a:rPr kumimoji="1" lang="ja-JP" altLang="ja-JP" sz="1000">
              <a:solidFill>
                <a:schemeClr val="dk1"/>
              </a:solidFill>
              <a:effectLst/>
              <a:latin typeface="ＭＳ Ｐゴシック"/>
              <a:ea typeface="ＭＳ Ｐゴシック"/>
              <a:cs typeface="+mn-cs"/>
            </a:rPr>
            <a:t>　今後も、国の人事院勧告や</a:t>
          </a:r>
          <a:r>
            <a:rPr kumimoji="1" lang="ja-JP" altLang="en-US" sz="1000">
              <a:solidFill>
                <a:schemeClr val="dk1"/>
              </a:solidFill>
              <a:effectLst/>
              <a:latin typeface="ＭＳ Ｐゴシック"/>
              <a:ea typeface="ＭＳ Ｐゴシック"/>
              <a:cs typeface="+mn-cs"/>
            </a:rPr>
            <a:t>秋田</a:t>
          </a:r>
          <a:r>
            <a:rPr kumimoji="1" lang="ja-JP" altLang="ja-JP" sz="1000">
              <a:solidFill>
                <a:schemeClr val="dk1"/>
              </a:solidFill>
              <a:effectLst/>
              <a:latin typeface="ＭＳ Ｐゴシック"/>
              <a:ea typeface="ＭＳ Ｐゴシック"/>
              <a:cs typeface="+mn-cs"/>
            </a:rPr>
            <a:t>県の人事委員会勧告に沿った制度・運用の見直しや、人事評価制度を反映した昇格、昇給基準の構築を図りながら、適正な給与水準を保つよう努める。</a:t>
          </a:r>
          <a:endParaRPr lang="ja-JP" altLang="ja-JP" sz="1100">
            <a:effectLst/>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秋田県由利本荘市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76,183
75,873
1,209.59
48,738,297
46,703,027
1,677,699
27,929,614
69,337,609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36</xdr:row>
      <xdr:rowOff>73660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23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36</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23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119380</xdr:rowOff>
    </xdr:from>
    <xdr:to>
      <xdr:col>15</xdr:col>
      <xdr:colOff>98425</xdr:colOff>
      <xdr:row>37</xdr:row>
      <xdr:rowOff>1270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91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1270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9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68580</xdr:rowOff>
    </xdr:from>
    <xdr:to>
      <xdr:col>15</xdr:col>
      <xdr:colOff>149225</xdr:colOff>
      <xdr:row>36</xdr:row>
      <xdr:rowOff>170180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101854</xdr:rowOff>
    </xdr:from>
    <xdr:to>
      <xdr:col>82</xdr:col>
      <xdr:colOff>107950</xdr:colOff>
      <xdr:row>15</xdr:row>
      <xdr:rowOff>165862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67360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87139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58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165862</xdr:rowOff>
    </xdr:from>
    <xdr:to>
      <xdr:col>78</xdr:col>
      <xdr:colOff>69850</xdr:colOff>
      <xdr:row>16</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376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83566</xdr:rowOff>
    </xdr:from>
    <xdr:to>
      <xdr:col>73</xdr:col>
      <xdr:colOff>180975</xdr:colOff>
      <xdr:row>16</xdr:row>
      <xdr:rowOff>58420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5531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525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28702</xdr:rowOff>
    </xdr:from>
    <xdr:to>
      <xdr:col>69</xdr:col>
      <xdr:colOff>92075</xdr:colOff>
      <xdr:row>15</xdr:row>
      <xdr:rowOff>83566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004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51054</xdr:rowOff>
    </xdr:from>
    <xdr:to>
      <xdr:col>82</xdr:col>
      <xdr:colOff>158750</xdr:colOff>
      <xdr:row>15</xdr:row>
      <xdr:rowOff>152654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67581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6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115062</xdr:rowOff>
    </xdr:from>
    <xdr:to>
      <xdr:col>78</xdr:col>
      <xdr:colOff>120650</xdr:colOff>
      <xdr:row>16</xdr:row>
      <xdr:rowOff>45212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29989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773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32766</xdr:rowOff>
    </xdr:from>
    <xdr:to>
      <xdr:col>69</xdr:col>
      <xdr:colOff>142875</xdr:colOff>
      <xdr:row>15</xdr:row>
      <xdr:rowOff>134366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119143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149352</xdr:rowOff>
    </xdr:from>
    <xdr:to>
      <xdr:col>65</xdr:col>
      <xdr:colOff>53975</xdr:colOff>
      <xdr:row>15</xdr:row>
      <xdr:rowOff>79502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89679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58420</xdr:rowOff>
    </xdr:from>
    <xdr:to>
      <xdr:col>24</xdr:col>
      <xdr:colOff>25400</xdr:colOff>
      <xdr:row>54</xdr:row>
      <xdr:rowOff>81280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3167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36847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6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35560</xdr:rowOff>
    </xdr:from>
    <xdr:to>
      <xdr:col>19</xdr:col>
      <xdr:colOff>187325</xdr:colOff>
      <xdr:row>54</xdr:row>
      <xdr:rowOff>58420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293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113047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35560</xdr:rowOff>
    </xdr:from>
    <xdr:to>
      <xdr:col>15</xdr:col>
      <xdr:colOff>98425</xdr:colOff>
      <xdr:row>54</xdr:row>
      <xdr:rowOff>35560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293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27940</xdr:rowOff>
    </xdr:from>
    <xdr:to>
      <xdr:col>11</xdr:col>
      <xdr:colOff>9525</xdr:colOff>
      <xdr:row>54</xdr:row>
      <xdr:rowOff>35560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286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30480</xdr:rowOff>
    </xdr:from>
    <xdr:to>
      <xdr:col>24</xdr:col>
      <xdr:colOff>76200</xdr:colOff>
      <xdr:row>54</xdr:row>
      <xdr:rowOff>132080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47007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xdr:rowOff>
    </xdr:from>
    <xdr:to>
      <xdr:col>20</xdr:col>
      <xdr:colOff>38100</xdr:colOff>
      <xdr:row>54</xdr:row>
      <xdr:rowOff>109220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119397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3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156210</xdr:rowOff>
    </xdr:from>
    <xdr:to>
      <xdr:col>15</xdr:col>
      <xdr:colOff>149225</xdr:colOff>
      <xdr:row>54</xdr:row>
      <xdr:rowOff>86360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96537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156210</xdr:rowOff>
    </xdr:from>
    <xdr:to>
      <xdr:col>11</xdr:col>
      <xdr:colOff>60325</xdr:colOff>
      <xdr:row>54</xdr:row>
      <xdr:rowOff>86360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96537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148590</xdr:rowOff>
    </xdr:from>
    <xdr:to>
      <xdr:col>6</xdr:col>
      <xdr:colOff>171450</xdr:colOff>
      <xdr:row>54</xdr:row>
      <xdr:rowOff>78740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88917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0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87812</xdr:rowOff>
    </xdr:from>
    <xdr:to>
      <xdr:col>82</xdr:col>
      <xdr:colOff>107950</xdr:colOff>
      <xdr:row>58</xdr:row>
      <xdr:rowOff>87812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031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37210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6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68217</xdr:rowOff>
    </xdr:from>
    <xdr:to>
      <xdr:col>78</xdr:col>
      <xdr:colOff>69850</xdr:colOff>
      <xdr:row>58</xdr:row>
      <xdr:rowOff>87812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01231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68217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9796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135165</xdr:rowOff>
    </xdr:from>
    <xdr:to>
      <xdr:col>69</xdr:col>
      <xdr:colOff>92075</xdr:colOff>
      <xdr:row>58</xdr:row>
      <xdr:rowOff>35560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907815"/>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145523</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37012</xdr:rowOff>
    </xdr:from>
    <xdr:to>
      <xdr:col>82</xdr:col>
      <xdr:colOff>158750</xdr:colOff>
      <xdr:row>58</xdr:row>
      <xdr:rowOff>138612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9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9089</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95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37012</xdr:rowOff>
    </xdr:from>
    <xdr:to>
      <xdr:col>78</xdr:col>
      <xdr:colOff>120650</xdr:colOff>
      <xdr:row>58</xdr:row>
      <xdr:rowOff>138612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9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123389</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067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17417</xdr:rowOff>
    </xdr:from>
    <xdr:to>
      <xdr:col>74</xdr:col>
      <xdr:colOff>31750</xdr:colOff>
      <xdr:row>58</xdr:row>
      <xdr:rowOff>119017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9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103794</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04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14986</xdr:rowOff>
    </xdr:from>
    <xdr:to>
      <xdr:col>82</xdr:col>
      <xdr:colOff>107950</xdr:colOff>
      <xdr:row>35</xdr:row>
      <xdr:rowOff>24130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0157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128287</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5842</xdr:rowOff>
    </xdr:from>
    <xdr:to>
      <xdr:col>78</xdr:col>
      <xdr:colOff>69850</xdr:colOff>
      <xdr:row>35</xdr:row>
      <xdr:rowOff>24130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0065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52849</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2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35</xdr:row>
      <xdr:rowOff>5842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59563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43705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34</xdr:row>
      <xdr:rowOff>149860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595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39133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16273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135636</xdr:rowOff>
    </xdr:from>
    <xdr:to>
      <xdr:col>82</xdr:col>
      <xdr:colOff>158750</xdr:colOff>
      <xdr:row>35</xdr:row>
      <xdr:rowOff>65786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152163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8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144780</xdr:rowOff>
    </xdr:from>
    <xdr:to>
      <xdr:col>78</xdr:col>
      <xdr:colOff>120650</xdr:colOff>
      <xdr:row>35</xdr:row>
      <xdr:rowOff>74930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126492</xdr:rowOff>
    </xdr:from>
    <xdr:to>
      <xdr:col>74</xdr:col>
      <xdr:colOff>31750</xdr:colOff>
      <xdr:row>35</xdr:row>
      <xdr:rowOff>56642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66819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159657</xdr:rowOff>
    </xdr:from>
    <xdr:to>
      <xdr:col>24</xdr:col>
      <xdr:colOff>25400</xdr:colOff>
      <xdr:row>79</xdr:row>
      <xdr:rowOff>27395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53275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1270</xdr:rowOff>
    </xdr:from>
    <xdr:to>
      <xdr:col>19</xdr:col>
      <xdr:colOff>187325</xdr:colOff>
      <xdr:row>79</xdr:row>
      <xdr:rowOff>27395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54582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11628</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04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94343</xdr:rowOff>
    </xdr:from>
    <xdr:to>
      <xdr:col>15</xdr:col>
      <xdr:colOff>98425</xdr:colOff>
      <xdr:row>79</xdr:row>
      <xdr:rowOff>1270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46744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94343</xdr:rowOff>
    </xdr:from>
    <xdr:to>
      <xdr:col>11</xdr:col>
      <xdr:colOff>9525</xdr:colOff>
      <xdr:row>78</xdr:row>
      <xdr:rowOff>100874</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4674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143890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108857</xdr:rowOff>
    </xdr:from>
    <xdr:to>
      <xdr:col>24</xdr:col>
      <xdr:colOff>76200</xdr:colOff>
      <xdr:row>79</xdr:row>
      <xdr:rowOff>39007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80934</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148045</xdr:rowOff>
    </xdr:from>
    <xdr:to>
      <xdr:col>20</xdr:col>
      <xdr:colOff>38100</xdr:colOff>
      <xdr:row>79</xdr:row>
      <xdr:rowOff>78195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62972</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607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121920</xdr:rowOff>
    </xdr:from>
    <xdr:to>
      <xdr:col>15</xdr:col>
      <xdr:colOff>149225</xdr:colOff>
      <xdr:row>79</xdr:row>
      <xdr:rowOff>52070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36847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43543</xdr:rowOff>
    </xdr:from>
    <xdr:to>
      <xdr:col>11</xdr:col>
      <xdr:colOff>60325</xdr:colOff>
      <xdr:row>78</xdr:row>
      <xdr:rowOff>145143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129920</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50074</xdr:rowOff>
    </xdr:from>
    <xdr:to>
      <xdr:col>6</xdr:col>
      <xdr:colOff>171450</xdr:colOff>
      <xdr:row>78</xdr:row>
      <xdr:rowOff>151674</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136451</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50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76</xdr:row>
      <xdr:rowOff>117856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134339"/>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117856</xdr:rowOff>
    </xdr:from>
    <xdr:to>
      <xdr:col>78</xdr:col>
      <xdr:colOff>69850</xdr:colOff>
      <xdr:row>76</xdr:row>
      <xdr:rowOff>145287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1480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30987</xdr:rowOff>
    </xdr:from>
    <xdr:to>
      <xdr:col>73</xdr:col>
      <xdr:colOff>180975</xdr:colOff>
      <xdr:row>76</xdr:row>
      <xdr:rowOff>145287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06118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115570</xdr:rowOff>
    </xdr:from>
    <xdr:to>
      <xdr:col>69</xdr:col>
      <xdr:colOff>92075</xdr:colOff>
      <xdr:row>76</xdr:row>
      <xdr:rowOff>30987</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2974320"/>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69867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67056</xdr:rowOff>
    </xdr:from>
    <xdr:to>
      <xdr:col>78</xdr:col>
      <xdr:colOff>120650</xdr:colOff>
      <xdr:row>76</xdr:row>
      <xdr:rowOff>168656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7383</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94487</xdr:rowOff>
    </xdr:from>
    <xdr:to>
      <xdr:col>74</xdr:col>
      <xdr:colOff>31750</xdr:colOff>
      <xdr:row>77</xdr:row>
      <xdr:rowOff>24637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34815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151637</xdr:rowOff>
    </xdr:from>
    <xdr:to>
      <xdr:col>69</xdr:col>
      <xdr:colOff>142875</xdr:colOff>
      <xdr:row>76</xdr:row>
      <xdr:rowOff>81787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15875</xdr:colOff>
      <xdr:row>32</xdr:row>
      <xdr:rowOff>101600</xdr:rowOff>
    </xdr:from>
    <xdr:to>
      <xdr:col>54</xdr:col>
      <xdr:colOff>137272</xdr:colOff>
      <xdr:row>43</xdr:row>
      <xdr:rowOff>83670</xdr:rowOff>
    </xdr:to>
    <xdr:sp macro="" textlink="" fLocksText="0">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5816600" y="5588000"/>
          <a:ext cx="5122022" cy="186802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chemeClr val="dk1"/>
              </a:solidFill>
              <a:effectLst/>
              <a:latin typeface="ＭＳ Ｐゴシック"/>
              <a:ea typeface="ＭＳ Ｐゴシック"/>
              <a:cs typeface="+mn-cs"/>
            </a:rPr>
            <a:t>　職員数の減</a:t>
          </a:r>
          <a:r>
            <a:rPr kumimoji="1" lang="ja-JP" altLang="en-US" sz="1000">
              <a:solidFill>
                <a:schemeClr val="dk1"/>
              </a:solidFill>
              <a:effectLst/>
              <a:latin typeface="ＭＳ Ｐゴシック"/>
              <a:ea typeface="ＭＳ Ｐゴシック"/>
              <a:cs typeface="+mn-cs"/>
            </a:rPr>
            <a:t>等</a:t>
          </a:r>
          <a:r>
            <a:rPr kumimoji="1" lang="ja-JP" altLang="ja-JP" sz="1000">
              <a:solidFill>
                <a:schemeClr val="dk1"/>
              </a:solidFill>
              <a:effectLst/>
              <a:latin typeface="ＭＳ Ｐゴシック"/>
              <a:ea typeface="ＭＳ Ｐゴシック"/>
              <a:cs typeface="+mn-cs"/>
            </a:rPr>
            <a:t>により</a:t>
          </a:r>
          <a:r>
            <a:rPr kumimoji="1" lang="ja-JP" altLang="en-US" sz="1000">
              <a:solidFill>
                <a:schemeClr val="dk1"/>
              </a:solidFill>
              <a:effectLst/>
              <a:latin typeface="ＭＳ Ｐゴシック"/>
              <a:ea typeface="ＭＳ Ｐゴシック"/>
              <a:cs typeface="+mn-cs"/>
            </a:rPr>
            <a:t>人件費は減となったが、全体決算に占める人件費の割合が相対的に上昇したことにより、</a:t>
          </a:r>
          <a:r>
            <a:rPr kumimoji="1" lang="ja-JP" altLang="ja-JP" sz="1000">
              <a:solidFill>
                <a:schemeClr val="dk1"/>
              </a:solidFill>
              <a:effectLst/>
              <a:latin typeface="ＭＳ Ｐゴシック"/>
              <a:ea typeface="ＭＳ Ｐゴシック"/>
              <a:cs typeface="+mn-cs"/>
            </a:rPr>
            <a:t>前年度より０．</a:t>
          </a:r>
          <a:r>
            <a:rPr kumimoji="1" lang="ja-JP" altLang="en-US" sz="1000">
              <a:solidFill>
                <a:schemeClr val="dk1"/>
              </a:solidFill>
              <a:effectLst/>
              <a:latin typeface="ＭＳ Ｐゴシック"/>
              <a:ea typeface="ＭＳ Ｐゴシック"/>
              <a:cs typeface="+mn-cs"/>
            </a:rPr>
            <a:t>３</a:t>
          </a:r>
          <a:r>
            <a:rPr kumimoji="1" lang="ja-JP" altLang="ja-JP" sz="1000">
              <a:solidFill>
                <a:schemeClr val="dk1"/>
              </a:solidFill>
              <a:effectLst/>
              <a:latin typeface="ＭＳ Ｐゴシック"/>
              <a:ea typeface="ＭＳ Ｐゴシック"/>
              <a:cs typeface="+mn-cs"/>
            </a:rPr>
            <a:t>ポイント</a:t>
          </a:r>
          <a:r>
            <a:rPr kumimoji="1" lang="ja-JP" altLang="en-US" sz="1000">
              <a:solidFill>
                <a:schemeClr val="dk1"/>
              </a:solidFill>
              <a:effectLst/>
              <a:latin typeface="ＭＳ Ｐゴシック"/>
              <a:ea typeface="ＭＳ Ｐゴシック"/>
              <a:cs typeface="+mn-cs"/>
            </a:rPr>
            <a:t>増</a:t>
          </a:r>
          <a:r>
            <a:rPr kumimoji="1" lang="ja-JP" altLang="ja-JP" sz="1000">
              <a:solidFill>
                <a:schemeClr val="dk1"/>
              </a:solidFill>
              <a:effectLst/>
              <a:latin typeface="ＭＳ Ｐゴシック"/>
              <a:ea typeface="ＭＳ Ｐゴシック"/>
              <a:cs typeface="+mn-cs"/>
            </a:rPr>
            <a:t>の２</a:t>
          </a:r>
          <a:r>
            <a:rPr kumimoji="1" lang="ja-JP" altLang="en-US" sz="1000">
              <a:solidFill>
                <a:schemeClr val="dk1"/>
              </a:solidFill>
              <a:effectLst/>
              <a:latin typeface="ＭＳ Ｐゴシック"/>
              <a:ea typeface="ＭＳ Ｐゴシック"/>
              <a:cs typeface="+mn-cs"/>
            </a:rPr>
            <a:t>２．８</a:t>
          </a:r>
          <a:r>
            <a:rPr kumimoji="1" lang="ja-JP" altLang="ja-JP" sz="1000">
              <a:solidFill>
                <a:schemeClr val="dk1"/>
              </a:solidFill>
              <a:effectLst/>
              <a:latin typeface="ＭＳ Ｐゴシック"/>
              <a:ea typeface="ＭＳ Ｐゴシック"/>
              <a:cs typeface="+mn-cs"/>
            </a:rPr>
            <a:t>％となっており、全国平均を</a:t>
          </a:r>
          <a:r>
            <a:rPr kumimoji="1" lang="ja-JP" altLang="en-US" sz="1000">
              <a:solidFill>
                <a:schemeClr val="dk1"/>
              </a:solidFill>
              <a:effectLst/>
              <a:latin typeface="ＭＳ Ｐゴシック"/>
              <a:ea typeface="ＭＳ Ｐゴシック"/>
              <a:cs typeface="+mn-cs"/>
            </a:rPr>
            <a:t>２．８</a:t>
          </a:r>
          <a:r>
            <a:rPr kumimoji="1" lang="ja-JP" altLang="ja-JP" sz="1000">
              <a:solidFill>
                <a:schemeClr val="dk1"/>
              </a:solidFill>
              <a:effectLst/>
              <a:latin typeface="ＭＳ Ｐゴシック"/>
              <a:ea typeface="ＭＳ Ｐゴシック"/>
              <a:cs typeface="+mn-cs"/>
            </a:rPr>
            <a:t>ポイント、類似団体平均を</a:t>
          </a:r>
          <a:r>
            <a:rPr kumimoji="1" lang="ja-JP" altLang="en-US" sz="1000">
              <a:solidFill>
                <a:schemeClr val="dk1"/>
              </a:solidFill>
              <a:effectLst/>
              <a:latin typeface="ＭＳ Ｐゴシック"/>
              <a:ea typeface="ＭＳ Ｐゴシック"/>
              <a:cs typeface="+mn-cs"/>
            </a:rPr>
            <a:t>０．５</a:t>
          </a:r>
          <a:r>
            <a:rPr kumimoji="1" lang="ja-JP" altLang="ja-JP" sz="1000">
              <a:solidFill>
                <a:schemeClr val="dk1"/>
              </a:solidFill>
              <a:effectLst/>
              <a:latin typeface="ＭＳ Ｐゴシック"/>
              <a:ea typeface="ＭＳ Ｐゴシック"/>
              <a:cs typeface="+mn-cs"/>
            </a:rPr>
            <a:t>ポイント、秋田県平均を０．</a:t>
          </a:r>
          <a:r>
            <a:rPr kumimoji="1" lang="ja-JP" altLang="en-US" sz="1000">
              <a:solidFill>
                <a:schemeClr val="dk1"/>
              </a:solidFill>
              <a:effectLst/>
              <a:latin typeface="ＭＳ Ｐゴシック"/>
              <a:ea typeface="ＭＳ Ｐゴシック"/>
              <a:cs typeface="+mn-cs"/>
            </a:rPr>
            <a:t>３</a:t>
          </a:r>
          <a:r>
            <a:rPr kumimoji="1" lang="ja-JP" altLang="ja-JP" sz="1000">
              <a:solidFill>
                <a:schemeClr val="dk1"/>
              </a:solidFill>
              <a:effectLst/>
              <a:latin typeface="ＭＳ Ｐゴシック"/>
              <a:ea typeface="ＭＳ Ｐゴシック"/>
              <a:cs typeface="+mn-cs"/>
            </a:rPr>
            <a:t>ポイント</a:t>
          </a:r>
          <a:r>
            <a:rPr kumimoji="1" lang="ja-JP" altLang="en-US" sz="1000">
              <a:solidFill>
                <a:schemeClr val="dk1"/>
              </a:solidFill>
              <a:effectLst/>
              <a:latin typeface="ＭＳ Ｐゴシック"/>
              <a:ea typeface="ＭＳ Ｐゴシック"/>
              <a:cs typeface="+mn-cs"/>
            </a:rPr>
            <a:t>下</a:t>
          </a:r>
          <a:r>
            <a:rPr kumimoji="1" lang="ja-JP" altLang="ja-JP" sz="1000">
              <a:solidFill>
                <a:schemeClr val="dk1"/>
              </a:solidFill>
              <a:effectLst/>
              <a:latin typeface="ＭＳ Ｐゴシック"/>
              <a:ea typeface="ＭＳ Ｐゴシック"/>
              <a:cs typeface="+mn-cs"/>
            </a:rPr>
            <a:t>回っている。</a:t>
          </a:r>
          <a:endParaRPr lang="ja-JP" altLang="ja-JP" sz="1000">
            <a:effectLst/>
            <a:latin typeface="ＭＳ Ｐゴシック"/>
            <a:ea typeface="ＭＳ Ｐゴシック"/>
          </a:endParaRPr>
        </a:p>
        <a:p>
          <a:pPr eaLnBrk="1" fontAlgn="auto" latinLnBrk="0" hangingPunct="1"/>
          <a:r>
            <a:rPr kumimoji="1" lang="ja-JP" altLang="ja-JP" sz="1000">
              <a:solidFill>
                <a:schemeClr val="dk1"/>
              </a:solidFill>
              <a:effectLst/>
              <a:latin typeface="ＭＳ Ｐゴシック"/>
              <a:ea typeface="ＭＳ Ｐゴシック"/>
              <a:cs typeface="+mn-cs"/>
            </a:rPr>
            <a:t>　今後、第</a:t>
          </a:r>
          <a:r>
            <a:rPr kumimoji="1" lang="ja-JP" altLang="en-US" sz="1000">
              <a:solidFill>
                <a:schemeClr val="dk1"/>
              </a:solidFill>
              <a:effectLst/>
              <a:latin typeface="ＭＳ Ｐゴシック"/>
              <a:ea typeface="ＭＳ Ｐゴシック"/>
              <a:cs typeface="+mn-cs"/>
            </a:rPr>
            <a:t>４</a:t>
          </a:r>
          <a:r>
            <a:rPr kumimoji="1" lang="ja-JP" altLang="ja-JP" sz="1000">
              <a:solidFill>
                <a:schemeClr val="dk1"/>
              </a:solidFill>
              <a:effectLst/>
              <a:latin typeface="ＭＳ Ｐゴシック"/>
              <a:ea typeface="ＭＳ Ｐゴシック"/>
              <a:cs typeface="+mn-cs"/>
            </a:rPr>
            <a:t>次定員適正化計画に基づき、業務量に応じた職員数を適正に管理するとともに、指定管理者制度の導入、施設の民営化や各種業務の民間委託の推進による定員管理により、比率の低下に努めていく。</a:t>
          </a:r>
          <a:endParaRPr lang="ja-JP" altLang="ja-JP" sz="1000">
            <a:effectLst/>
            <a:latin typeface="ＭＳ Ｐゴシック"/>
            <a:ea typeface="ＭＳ Ｐゴシック"/>
          </a:endParaRPr>
        </a:p>
      </xdr:txBody>
    </xdr:sp>
    <xdr:clientData/>
  </xdr:twoCellAnchor>
  <xdr:twoCellAnchor>
    <xdr:from>
      <xdr:col>29</xdr:col>
      <xdr:colOff>15875</xdr:colOff>
      <xdr:row>52</xdr:row>
      <xdr:rowOff>101600</xdr:rowOff>
    </xdr:from>
    <xdr:to>
      <xdr:col>54</xdr:col>
      <xdr:colOff>137272</xdr:colOff>
      <xdr:row>63</xdr:row>
      <xdr:rowOff>83671</xdr:rowOff>
    </xdr:to>
    <xdr:sp macro="" textlink="" fLocksText="0">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5816600" y="9017000"/>
          <a:ext cx="5122022" cy="1868021"/>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chemeClr val="dk1"/>
              </a:solidFill>
              <a:effectLst/>
              <a:latin typeface="ＭＳ Ｐゴシック"/>
              <a:ea typeface="ＭＳ Ｐゴシック"/>
              <a:cs typeface="+mn-cs"/>
            </a:rPr>
            <a:t>　前年度</a:t>
          </a:r>
          <a:r>
            <a:rPr kumimoji="1" lang="ja-JP" altLang="en-US" sz="1000">
              <a:solidFill>
                <a:schemeClr val="dk1"/>
              </a:solidFill>
              <a:effectLst/>
              <a:latin typeface="ＭＳ Ｐゴシック"/>
              <a:ea typeface="ＭＳ Ｐゴシック"/>
              <a:cs typeface="+mn-cs"/>
            </a:rPr>
            <a:t>より０．３ポイント増の８．４</a:t>
          </a:r>
          <a:r>
            <a:rPr kumimoji="1" lang="ja-JP" altLang="ja-JP" sz="1000">
              <a:solidFill>
                <a:schemeClr val="dk1"/>
              </a:solidFill>
              <a:effectLst/>
              <a:latin typeface="ＭＳ Ｐゴシック"/>
              <a:ea typeface="ＭＳ Ｐゴシック"/>
              <a:cs typeface="+mn-cs"/>
            </a:rPr>
            <a:t>％となっており、類似団体平均を２．</a:t>
          </a:r>
          <a:r>
            <a:rPr kumimoji="1" lang="ja-JP" altLang="en-US" sz="1000">
              <a:solidFill>
                <a:schemeClr val="dk1"/>
              </a:solidFill>
              <a:effectLst/>
              <a:latin typeface="ＭＳ Ｐゴシック"/>
              <a:ea typeface="ＭＳ Ｐゴシック"/>
              <a:cs typeface="+mn-cs"/>
            </a:rPr>
            <a:t>７</a:t>
          </a:r>
          <a:r>
            <a:rPr kumimoji="1" lang="ja-JP" altLang="ja-JP" sz="1000">
              <a:solidFill>
                <a:schemeClr val="dk1"/>
              </a:solidFill>
              <a:effectLst/>
              <a:latin typeface="ＭＳ Ｐゴシック"/>
              <a:ea typeface="ＭＳ Ｐゴシック"/>
              <a:cs typeface="+mn-cs"/>
            </a:rPr>
            <a:t>ポイント、全国平均を</a:t>
          </a:r>
          <a:r>
            <a:rPr kumimoji="1" lang="ja-JP" altLang="en-US" sz="1000">
              <a:solidFill>
                <a:schemeClr val="dk1"/>
              </a:solidFill>
              <a:effectLst/>
              <a:latin typeface="ＭＳ Ｐゴシック"/>
              <a:ea typeface="ＭＳ Ｐゴシック"/>
              <a:cs typeface="+mn-cs"/>
            </a:rPr>
            <a:t>４．７</a:t>
          </a:r>
          <a:r>
            <a:rPr kumimoji="1" lang="ja-JP" altLang="ja-JP" sz="1000">
              <a:solidFill>
                <a:schemeClr val="dk1"/>
              </a:solidFill>
              <a:effectLst/>
              <a:latin typeface="ＭＳ Ｐゴシック"/>
              <a:ea typeface="ＭＳ Ｐゴシック"/>
              <a:cs typeface="+mn-cs"/>
            </a:rPr>
            <a:t>ポイント、秋田県平均を</a:t>
          </a:r>
          <a:r>
            <a:rPr kumimoji="1" lang="ja-JP" altLang="en-US" sz="1000">
              <a:solidFill>
                <a:schemeClr val="dk1"/>
              </a:solidFill>
              <a:effectLst/>
              <a:latin typeface="ＭＳ Ｐゴシック"/>
              <a:ea typeface="ＭＳ Ｐゴシック"/>
              <a:cs typeface="+mn-cs"/>
            </a:rPr>
            <a:t>１．４</a:t>
          </a:r>
          <a:r>
            <a:rPr kumimoji="1" lang="ja-JP" altLang="ja-JP" sz="1000">
              <a:solidFill>
                <a:schemeClr val="dk1"/>
              </a:solidFill>
              <a:effectLst/>
              <a:latin typeface="ＭＳ Ｐゴシック"/>
              <a:ea typeface="ＭＳ Ｐゴシック"/>
              <a:cs typeface="+mn-cs"/>
            </a:rPr>
            <a:t>ポイント下回っている。</a:t>
          </a:r>
          <a:endParaRPr lang="ja-JP" altLang="ja-JP" sz="1000">
            <a:effectLst/>
            <a:latin typeface="ＭＳ Ｐゴシック"/>
            <a:ea typeface="ＭＳ Ｐゴシック"/>
          </a:endParaRPr>
        </a:p>
        <a:p>
          <a:r>
            <a:rPr kumimoji="1" lang="ja-JP" altLang="ja-JP" sz="1000">
              <a:solidFill>
                <a:schemeClr val="dk1"/>
              </a:solidFill>
              <a:effectLst/>
              <a:latin typeface="ＭＳ Ｐゴシック"/>
              <a:ea typeface="ＭＳ Ｐゴシック"/>
              <a:cs typeface="+mn-cs"/>
            </a:rPr>
            <a:t>　扶助費については、子育て支援策の充実による福祉医療費の拡充、高齢化社会の進行による介護・訓練等給付費の増、生活保護費の増等により、年々増加傾向にある。</a:t>
          </a:r>
          <a:endParaRPr lang="ja-JP" altLang="ja-JP" sz="1000">
            <a:effectLst/>
            <a:latin typeface="ＭＳ Ｐゴシック"/>
            <a:ea typeface="ＭＳ Ｐゴシック"/>
          </a:endParaRPr>
        </a:p>
        <a:p>
          <a:r>
            <a:rPr kumimoji="1" lang="ja-JP" altLang="ja-JP" sz="1000">
              <a:solidFill>
                <a:schemeClr val="dk1"/>
              </a:solidFill>
              <a:effectLst/>
              <a:latin typeface="ＭＳ Ｐゴシック"/>
              <a:ea typeface="ＭＳ Ｐゴシック"/>
              <a:cs typeface="+mn-cs"/>
            </a:rPr>
            <a:t>　今後は、社会保障・税一体改革の動向等を注視し、医療、子ども・子育て支援施策等の推進による社会保障の充実を図りながらも、既存事業の見直し等を行い、比率が上昇しないように努めていく。</a:t>
          </a:r>
          <a:endParaRPr lang="ja-JP" altLang="ja-JP" sz="1000">
            <a:effectLst/>
            <a:latin typeface="ＭＳ Ｐゴシック"/>
            <a:ea typeface="ＭＳ Ｐゴシック"/>
          </a:endParaRPr>
        </a:p>
      </xdr:txBody>
    </xdr:sp>
    <xdr:clientData/>
  </xdr:twoCellAnchor>
  <xdr:twoCellAnchor>
    <xdr:from>
      <xdr:col>29</xdr:col>
      <xdr:colOff>15875</xdr:colOff>
      <xdr:row>72</xdr:row>
      <xdr:rowOff>101600</xdr:rowOff>
    </xdr:from>
    <xdr:to>
      <xdr:col>54</xdr:col>
      <xdr:colOff>137272</xdr:colOff>
      <xdr:row>83</xdr:row>
      <xdr:rowOff>83671</xdr:rowOff>
    </xdr:to>
    <xdr:sp macro="" textlink="" fLocksText="0">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5816600" y="12446000"/>
          <a:ext cx="5122022" cy="1868021"/>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chemeClr val="dk1"/>
              </a:solidFill>
              <a:effectLst/>
              <a:latin typeface="ＭＳ Ｐゴシック"/>
              <a:ea typeface="ＭＳ Ｐゴシック"/>
              <a:cs typeface="+mn-cs"/>
            </a:rPr>
            <a:t>　前年度より</a:t>
          </a:r>
          <a:r>
            <a:rPr kumimoji="1" lang="ja-JP" altLang="en-US" sz="1000">
              <a:solidFill>
                <a:schemeClr val="dk1"/>
              </a:solidFill>
              <a:effectLst/>
              <a:latin typeface="ＭＳ Ｐゴシック"/>
              <a:ea typeface="ＭＳ Ｐゴシック"/>
              <a:cs typeface="+mn-cs"/>
            </a:rPr>
            <a:t>０．６</a:t>
          </a:r>
          <a:r>
            <a:rPr kumimoji="1" lang="ja-JP" altLang="ja-JP" sz="1000">
              <a:solidFill>
                <a:schemeClr val="dk1"/>
              </a:solidFill>
              <a:effectLst/>
              <a:latin typeface="ＭＳ Ｐゴシック"/>
              <a:ea typeface="ＭＳ Ｐゴシック"/>
              <a:cs typeface="+mn-cs"/>
            </a:rPr>
            <a:t>ポイント</a:t>
          </a:r>
          <a:r>
            <a:rPr kumimoji="1" lang="ja-JP" altLang="en-US" sz="1000">
              <a:solidFill>
                <a:schemeClr val="dk1"/>
              </a:solidFill>
              <a:effectLst/>
              <a:latin typeface="ＭＳ Ｐゴシック"/>
              <a:ea typeface="ＭＳ Ｐゴシック"/>
              <a:cs typeface="+mn-cs"/>
            </a:rPr>
            <a:t>減</a:t>
          </a:r>
          <a:r>
            <a:rPr kumimoji="1" lang="ja-JP" altLang="ja-JP" sz="1000">
              <a:solidFill>
                <a:schemeClr val="dk1"/>
              </a:solidFill>
              <a:effectLst/>
              <a:latin typeface="ＭＳ Ｐゴシック"/>
              <a:ea typeface="ＭＳ Ｐゴシック"/>
              <a:cs typeface="+mn-cs"/>
            </a:rPr>
            <a:t>の</a:t>
          </a:r>
          <a:r>
            <a:rPr kumimoji="1" lang="ja-JP" altLang="en-US" sz="1000">
              <a:solidFill>
                <a:schemeClr val="dk1"/>
              </a:solidFill>
              <a:effectLst/>
              <a:latin typeface="ＭＳ Ｐゴシック"/>
              <a:ea typeface="ＭＳ Ｐゴシック"/>
              <a:cs typeface="+mn-cs"/>
            </a:rPr>
            <a:t>２１．５</a:t>
          </a:r>
          <a:r>
            <a:rPr kumimoji="1" lang="ja-JP" altLang="ja-JP" sz="1000">
              <a:solidFill>
                <a:schemeClr val="dk1"/>
              </a:solidFill>
              <a:effectLst/>
              <a:latin typeface="ＭＳ Ｐゴシック"/>
              <a:ea typeface="ＭＳ Ｐゴシック"/>
              <a:cs typeface="+mn-cs"/>
            </a:rPr>
            <a:t>％となっており、類似団体平均を</a:t>
          </a:r>
          <a:r>
            <a:rPr kumimoji="1" lang="ja-JP" altLang="en-US" sz="1000">
              <a:solidFill>
                <a:schemeClr val="dk1"/>
              </a:solidFill>
              <a:effectLst/>
              <a:latin typeface="ＭＳ Ｐゴシック"/>
              <a:ea typeface="ＭＳ Ｐゴシック"/>
              <a:cs typeface="+mn-cs"/>
            </a:rPr>
            <a:t>３．３</a:t>
          </a:r>
          <a:r>
            <a:rPr kumimoji="1" lang="ja-JP" altLang="ja-JP" sz="1000">
              <a:solidFill>
                <a:schemeClr val="dk1"/>
              </a:solidFill>
              <a:effectLst/>
              <a:latin typeface="ＭＳ Ｐゴシック"/>
              <a:ea typeface="ＭＳ Ｐゴシック"/>
              <a:cs typeface="+mn-cs"/>
            </a:rPr>
            <a:t>ポイント、全国平均を</a:t>
          </a:r>
          <a:r>
            <a:rPr kumimoji="1" lang="ja-JP" altLang="en-US" sz="1000">
              <a:solidFill>
                <a:schemeClr val="dk1"/>
              </a:solidFill>
              <a:effectLst/>
              <a:latin typeface="ＭＳ Ｐゴシック"/>
              <a:ea typeface="ＭＳ Ｐゴシック"/>
              <a:cs typeface="+mn-cs"/>
            </a:rPr>
            <a:t>５．０</a:t>
          </a:r>
          <a:r>
            <a:rPr kumimoji="1" lang="ja-JP" altLang="ja-JP" sz="1000">
              <a:solidFill>
                <a:schemeClr val="dk1"/>
              </a:solidFill>
              <a:effectLst/>
              <a:latin typeface="ＭＳ Ｐゴシック"/>
              <a:ea typeface="ＭＳ Ｐゴシック"/>
              <a:cs typeface="+mn-cs"/>
            </a:rPr>
            <a:t>ポイント、秋田県平均を</a:t>
          </a:r>
          <a:r>
            <a:rPr kumimoji="1" lang="ja-JP" altLang="en-US" sz="1000">
              <a:solidFill>
                <a:schemeClr val="dk1"/>
              </a:solidFill>
              <a:effectLst/>
              <a:latin typeface="ＭＳ Ｐゴシック"/>
              <a:ea typeface="ＭＳ Ｐゴシック"/>
              <a:cs typeface="+mn-cs"/>
            </a:rPr>
            <a:t>３．４</a:t>
          </a:r>
          <a:r>
            <a:rPr kumimoji="1" lang="ja-JP" altLang="ja-JP" sz="1000">
              <a:solidFill>
                <a:schemeClr val="dk1"/>
              </a:solidFill>
              <a:effectLst/>
              <a:latin typeface="ＭＳ Ｐゴシック"/>
              <a:ea typeface="ＭＳ Ｐゴシック"/>
              <a:cs typeface="+mn-cs"/>
            </a:rPr>
            <a:t>ポイント上回っている。</a:t>
          </a:r>
          <a:endParaRPr lang="ja-JP" altLang="ja-JP" sz="1000">
            <a:effectLst/>
            <a:latin typeface="ＭＳ Ｐゴシック"/>
            <a:ea typeface="ＭＳ Ｐゴシック"/>
          </a:endParaRPr>
        </a:p>
        <a:p>
          <a:r>
            <a:rPr kumimoji="1" lang="ja-JP" altLang="ja-JP" sz="1000">
              <a:solidFill>
                <a:schemeClr val="dk1"/>
              </a:solidFill>
              <a:effectLst/>
              <a:latin typeface="ＭＳ Ｐゴシック"/>
              <a:ea typeface="ＭＳ Ｐゴシック"/>
              <a:cs typeface="+mn-cs"/>
            </a:rPr>
            <a:t>　</a:t>
          </a:r>
          <a:r>
            <a:rPr kumimoji="1" lang="ja-JP" altLang="en-US" sz="1000">
              <a:solidFill>
                <a:schemeClr val="dk1"/>
              </a:solidFill>
              <a:effectLst/>
              <a:latin typeface="ＭＳ Ｐゴシック"/>
              <a:ea typeface="ＭＳ Ｐゴシック"/>
              <a:cs typeface="+mn-cs"/>
            </a:rPr>
            <a:t>前年度に繰上償還を実施したことにより、今年度は減少に転じたが、防災公園整備事業</a:t>
          </a:r>
          <a:r>
            <a:rPr kumimoji="1" lang="ja-JP" altLang="ja-JP" sz="1000">
              <a:solidFill>
                <a:schemeClr val="dk1"/>
              </a:solidFill>
              <a:effectLst/>
              <a:latin typeface="ＭＳ Ｐゴシック"/>
              <a:ea typeface="ＭＳ Ｐゴシック"/>
              <a:cs typeface="+mn-cs"/>
            </a:rPr>
            <a:t>などの大型建設事業に係る地方債の元金償還開始に伴い、公債費が増加</a:t>
          </a:r>
          <a:r>
            <a:rPr kumimoji="1" lang="ja-JP" altLang="en-US" sz="1000">
              <a:solidFill>
                <a:schemeClr val="dk1"/>
              </a:solidFill>
              <a:effectLst/>
              <a:latin typeface="ＭＳ Ｐゴシック"/>
              <a:ea typeface="ＭＳ Ｐゴシック"/>
              <a:cs typeface="+mn-cs"/>
            </a:rPr>
            <a:t>する見込みである。</a:t>
          </a:r>
          <a:r>
            <a:rPr kumimoji="1" lang="ja-JP" altLang="ja-JP" sz="1000">
              <a:solidFill>
                <a:schemeClr val="dk1"/>
              </a:solidFill>
              <a:effectLst/>
              <a:latin typeface="ＭＳ Ｐゴシック"/>
              <a:ea typeface="ＭＳ Ｐゴシック"/>
              <a:cs typeface="+mn-cs"/>
            </a:rPr>
            <a:t>１市７町の合併市である本市は、地方債現在高が多い状況が続いているが、積極的な繰上償還、</a:t>
          </a:r>
          <a:r>
            <a:rPr kumimoji="1" lang="ja-JP" altLang="en-US" sz="1000">
              <a:solidFill>
                <a:schemeClr val="dk1"/>
              </a:solidFill>
              <a:effectLst/>
              <a:latin typeface="ＭＳ Ｐゴシック"/>
              <a:ea typeface="ＭＳ Ｐゴシック"/>
              <a:cs typeface="+mn-cs"/>
            </a:rPr>
            <a:t>地方債の</a:t>
          </a:r>
          <a:r>
            <a:rPr kumimoji="1" lang="ja-JP" altLang="ja-JP" sz="1000">
              <a:solidFill>
                <a:schemeClr val="dk1"/>
              </a:solidFill>
              <a:effectLst/>
              <a:latin typeface="ＭＳ Ｐゴシック"/>
              <a:ea typeface="ＭＳ Ｐゴシック"/>
              <a:cs typeface="+mn-cs"/>
            </a:rPr>
            <a:t>新規発行の抑制を行</a:t>
          </a:r>
          <a:r>
            <a:rPr kumimoji="1" lang="ja-JP" altLang="en-US" sz="1000">
              <a:solidFill>
                <a:schemeClr val="dk1"/>
              </a:solidFill>
              <a:effectLst/>
              <a:latin typeface="ＭＳ Ｐゴシック"/>
              <a:ea typeface="ＭＳ Ｐゴシック"/>
              <a:cs typeface="+mn-cs"/>
            </a:rPr>
            <a:t>い</a:t>
          </a:r>
          <a:r>
            <a:rPr kumimoji="1" lang="ja-JP" altLang="ja-JP" sz="1000">
              <a:solidFill>
                <a:schemeClr val="dk1"/>
              </a:solidFill>
              <a:effectLst/>
              <a:latin typeface="ＭＳ Ｐゴシック"/>
              <a:ea typeface="ＭＳ Ｐゴシック"/>
              <a:cs typeface="+mn-cs"/>
            </a:rPr>
            <a:t>、公債費に係る経常収支比率</a:t>
          </a:r>
          <a:r>
            <a:rPr kumimoji="1" lang="ja-JP" altLang="en-US" sz="1000">
              <a:solidFill>
                <a:schemeClr val="dk1"/>
              </a:solidFill>
              <a:effectLst/>
              <a:latin typeface="ＭＳ Ｐゴシック"/>
              <a:ea typeface="ＭＳ Ｐゴシック"/>
              <a:cs typeface="+mn-cs"/>
            </a:rPr>
            <a:t>の改善に努めていく</a:t>
          </a:r>
          <a:r>
            <a:rPr kumimoji="1" lang="ja-JP" altLang="ja-JP" sz="1000">
              <a:solidFill>
                <a:schemeClr val="dk1"/>
              </a:solidFill>
              <a:effectLst/>
              <a:latin typeface="ＭＳ Ｐゴシック"/>
              <a:ea typeface="ＭＳ Ｐゴシック"/>
              <a:cs typeface="+mn-cs"/>
            </a:rPr>
            <a:t>。</a:t>
          </a:r>
          <a:endParaRPr lang="ja-JP" altLang="ja-JP" sz="1000">
            <a:effectLst/>
            <a:latin typeface="ＭＳ Ｐゴシック"/>
            <a:ea typeface="ＭＳ Ｐゴシック"/>
          </a:endParaRPr>
        </a:p>
      </xdr:txBody>
    </xdr:sp>
    <xdr:clientData/>
  </xdr:twoCellAnchor>
  <xdr:twoCellAnchor>
    <xdr:from>
      <xdr:col>87</xdr:col>
      <xdr:colOff>98425</xdr:colOff>
      <xdr:row>12</xdr:row>
      <xdr:rowOff>101600</xdr:rowOff>
    </xdr:from>
    <xdr:to>
      <xdr:col>113</xdr:col>
      <xdr:colOff>19797</xdr:colOff>
      <xdr:row>23</xdr:row>
      <xdr:rowOff>83670</xdr:rowOff>
    </xdr:to>
    <xdr:sp macro="" textlink="" fLocksText="0">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7500600" y="2159000"/>
          <a:ext cx="5122022" cy="186802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b="0">
              <a:solidFill>
                <a:schemeClr val="dk1"/>
              </a:solidFill>
              <a:effectLst/>
              <a:latin typeface="ＭＳ Ｐゴシック"/>
              <a:ea typeface="ＭＳ Ｐゴシック"/>
              <a:cs typeface="+mn-cs"/>
            </a:rPr>
            <a:t>　</a:t>
          </a:r>
          <a:r>
            <a:rPr kumimoji="1" lang="ja-JP" altLang="en-US" sz="1000" b="0">
              <a:solidFill>
                <a:schemeClr val="dk1"/>
              </a:solidFill>
              <a:effectLst/>
              <a:latin typeface="ＭＳ Ｐゴシック"/>
              <a:ea typeface="ＭＳ Ｐゴシック"/>
              <a:cs typeface="+mn-cs"/>
            </a:rPr>
            <a:t>施設の指定管理導入等によ</a:t>
          </a:r>
          <a:r>
            <a:rPr kumimoji="1" lang="ja-JP" altLang="ja-JP" sz="1000" b="0">
              <a:solidFill>
                <a:schemeClr val="dk1"/>
              </a:solidFill>
              <a:effectLst/>
              <a:latin typeface="ＭＳ Ｐゴシック"/>
              <a:ea typeface="ＭＳ Ｐゴシック"/>
              <a:cs typeface="+mn-cs"/>
            </a:rPr>
            <a:t>り</a:t>
          </a:r>
          <a:r>
            <a:rPr kumimoji="1" lang="ja-JP" altLang="en-US" sz="1000" b="0">
              <a:solidFill>
                <a:schemeClr val="dk1"/>
              </a:solidFill>
              <a:effectLst/>
              <a:latin typeface="ＭＳ Ｐゴシック"/>
              <a:ea typeface="ＭＳ Ｐゴシック"/>
              <a:cs typeface="+mn-cs"/>
            </a:rPr>
            <a:t>物件費は増となったが</a:t>
          </a:r>
          <a:r>
            <a:rPr kumimoji="1" lang="ja-JP" altLang="ja-JP" sz="1000" b="0">
              <a:solidFill>
                <a:schemeClr val="dk1"/>
              </a:solidFill>
              <a:effectLst/>
              <a:latin typeface="ＭＳ Ｐゴシック"/>
              <a:ea typeface="ＭＳ Ｐゴシック"/>
              <a:cs typeface="+mn-cs"/>
            </a:rPr>
            <a:t>、</a:t>
          </a:r>
          <a:r>
            <a:rPr kumimoji="1" lang="ja-JP" altLang="en-US" sz="1000" b="0">
              <a:solidFill>
                <a:schemeClr val="dk1"/>
              </a:solidFill>
              <a:effectLst/>
              <a:latin typeface="ＭＳ Ｐゴシック"/>
              <a:ea typeface="ＭＳ Ｐゴシック"/>
              <a:cs typeface="+mn-cs"/>
            </a:rPr>
            <a:t>基金繰入等の財源を充てたことにより、</a:t>
          </a:r>
          <a:r>
            <a:rPr kumimoji="1" lang="ja-JP" altLang="ja-JP" sz="1000">
              <a:solidFill>
                <a:schemeClr val="dk1"/>
              </a:solidFill>
              <a:effectLst/>
              <a:latin typeface="ＭＳ Ｐゴシック"/>
              <a:ea typeface="ＭＳ Ｐゴシック"/>
              <a:cs typeface="+mn-cs"/>
            </a:rPr>
            <a:t>前年度より</a:t>
          </a:r>
          <a:r>
            <a:rPr kumimoji="1" lang="ja-JP" altLang="en-US" sz="1000">
              <a:solidFill>
                <a:schemeClr val="dk1"/>
              </a:solidFill>
              <a:effectLst/>
              <a:latin typeface="ＭＳ Ｐゴシック"/>
              <a:ea typeface="ＭＳ Ｐゴシック"/>
              <a:cs typeface="+mn-cs"/>
            </a:rPr>
            <a:t>０．７</a:t>
          </a:r>
          <a:r>
            <a:rPr kumimoji="1" lang="ja-JP" altLang="ja-JP" sz="1000">
              <a:solidFill>
                <a:schemeClr val="dk1"/>
              </a:solidFill>
              <a:effectLst/>
              <a:latin typeface="ＭＳ Ｐゴシック"/>
              <a:ea typeface="ＭＳ Ｐゴシック"/>
              <a:cs typeface="+mn-cs"/>
            </a:rPr>
            <a:t>ポイント</a:t>
          </a:r>
          <a:r>
            <a:rPr kumimoji="1" lang="ja-JP" altLang="en-US" sz="1000">
              <a:solidFill>
                <a:schemeClr val="dk1"/>
              </a:solidFill>
              <a:effectLst/>
              <a:latin typeface="ＭＳ Ｐゴシック"/>
              <a:ea typeface="ＭＳ Ｐゴシック"/>
              <a:cs typeface="+mn-cs"/>
            </a:rPr>
            <a:t>減</a:t>
          </a:r>
          <a:r>
            <a:rPr kumimoji="1" lang="ja-JP" altLang="ja-JP" sz="1000">
              <a:solidFill>
                <a:schemeClr val="dk1"/>
              </a:solidFill>
              <a:effectLst/>
              <a:latin typeface="ＭＳ Ｐゴシック"/>
              <a:ea typeface="ＭＳ Ｐゴシック"/>
              <a:cs typeface="+mn-cs"/>
            </a:rPr>
            <a:t>の１</a:t>
          </a:r>
          <a:r>
            <a:rPr kumimoji="1" lang="ja-JP" altLang="en-US" sz="1000">
              <a:solidFill>
                <a:schemeClr val="dk1"/>
              </a:solidFill>
              <a:effectLst/>
              <a:latin typeface="ＭＳ Ｐゴシック"/>
              <a:ea typeface="ＭＳ Ｐゴシック"/>
              <a:cs typeface="+mn-cs"/>
            </a:rPr>
            <a:t>４．</a:t>
          </a:r>
          <a:r>
            <a:rPr kumimoji="1" lang="en-US" altLang="ja-JP" sz="1000">
              <a:solidFill>
                <a:schemeClr val="dk1"/>
              </a:solidFill>
              <a:effectLst/>
              <a:latin typeface="ＭＳ Ｐゴシック"/>
              <a:ea typeface="ＭＳ Ｐゴシック"/>
              <a:cs typeface="+mn-cs"/>
            </a:rPr>
            <a:t>1</a:t>
          </a:r>
          <a:r>
            <a:rPr kumimoji="1" lang="ja-JP" altLang="ja-JP" sz="1000">
              <a:solidFill>
                <a:schemeClr val="dk1"/>
              </a:solidFill>
              <a:effectLst/>
              <a:latin typeface="ＭＳ Ｐゴシック"/>
              <a:ea typeface="ＭＳ Ｐゴシック"/>
              <a:cs typeface="+mn-cs"/>
            </a:rPr>
            <a:t>％となっており、類似団体平均を</a:t>
          </a:r>
          <a:r>
            <a:rPr kumimoji="1" lang="ja-JP" altLang="en-US" sz="1000">
              <a:solidFill>
                <a:schemeClr val="dk1"/>
              </a:solidFill>
              <a:effectLst/>
              <a:latin typeface="ＭＳ Ｐゴシック"/>
              <a:ea typeface="ＭＳ Ｐゴシック"/>
              <a:cs typeface="+mn-cs"/>
            </a:rPr>
            <a:t>０</a:t>
          </a:r>
          <a:r>
            <a:rPr kumimoji="1" lang="ja-JP" altLang="ja-JP" sz="1000">
              <a:solidFill>
                <a:schemeClr val="dk1"/>
              </a:solidFill>
              <a:effectLst/>
              <a:latin typeface="ＭＳ Ｐゴシック"/>
              <a:ea typeface="ＭＳ Ｐゴシック"/>
              <a:cs typeface="+mn-cs"/>
            </a:rPr>
            <a:t>．</a:t>
          </a:r>
          <a:r>
            <a:rPr kumimoji="1" lang="en-US" altLang="ja-JP" sz="1000">
              <a:solidFill>
                <a:schemeClr val="dk1"/>
              </a:solidFill>
              <a:effectLst/>
              <a:latin typeface="ＭＳ Ｐゴシック"/>
              <a:ea typeface="ＭＳ Ｐゴシック"/>
              <a:cs typeface="+mn-cs"/>
            </a:rPr>
            <a:t>7</a:t>
          </a:r>
          <a:r>
            <a:rPr kumimoji="1" lang="ja-JP" altLang="ja-JP" sz="1000">
              <a:solidFill>
                <a:schemeClr val="dk1"/>
              </a:solidFill>
              <a:effectLst/>
              <a:latin typeface="ＭＳ Ｐゴシック"/>
              <a:ea typeface="ＭＳ Ｐゴシック"/>
              <a:cs typeface="+mn-cs"/>
            </a:rPr>
            <a:t>ポイント、全国平均を</a:t>
          </a:r>
          <a:r>
            <a:rPr kumimoji="1" lang="ja-JP" altLang="en-US" sz="1000">
              <a:solidFill>
                <a:schemeClr val="dk1"/>
              </a:solidFill>
              <a:effectLst/>
              <a:latin typeface="ＭＳ Ｐゴシック"/>
              <a:ea typeface="ＭＳ Ｐゴシック"/>
              <a:cs typeface="+mn-cs"/>
            </a:rPr>
            <a:t>０</a:t>
          </a:r>
          <a:r>
            <a:rPr kumimoji="1" lang="ja-JP" altLang="ja-JP" sz="1000">
              <a:solidFill>
                <a:schemeClr val="dk1"/>
              </a:solidFill>
              <a:effectLst/>
              <a:latin typeface="ＭＳ Ｐゴシック"/>
              <a:ea typeface="ＭＳ Ｐゴシック"/>
              <a:cs typeface="+mn-cs"/>
            </a:rPr>
            <a:t>．</a:t>
          </a:r>
          <a:r>
            <a:rPr kumimoji="1" lang="ja-JP" altLang="en-US" sz="1000">
              <a:solidFill>
                <a:schemeClr val="dk1"/>
              </a:solidFill>
              <a:effectLst/>
              <a:latin typeface="ＭＳ Ｐゴシック"/>
              <a:ea typeface="ＭＳ Ｐゴシック"/>
              <a:cs typeface="+mn-cs"/>
            </a:rPr>
            <a:t>９</a:t>
          </a:r>
          <a:r>
            <a:rPr kumimoji="1" lang="ja-JP" altLang="ja-JP" sz="1000">
              <a:solidFill>
                <a:schemeClr val="dk1"/>
              </a:solidFill>
              <a:effectLst/>
              <a:latin typeface="ＭＳ Ｐゴシック"/>
              <a:ea typeface="ＭＳ Ｐゴシック"/>
              <a:cs typeface="+mn-cs"/>
            </a:rPr>
            <a:t>ポイント、秋田県平均を</a:t>
          </a:r>
          <a:r>
            <a:rPr kumimoji="1" lang="ja-JP" altLang="en-US" sz="1000">
              <a:solidFill>
                <a:schemeClr val="dk1"/>
              </a:solidFill>
              <a:effectLst/>
              <a:latin typeface="ＭＳ Ｐゴシック"/>
              <a:ea typeface="ＭＳ Ｐゴシック"/>
              <a:cs typeface="+mn-cs"/>
            </a:rPr>
            <a:t>０．２</a:t>
          </a:r>
          <a:r>
            <a:rPr kumimoji="1" lang="ja-JP" altLang="ja-JP" sz="1000">
              <a:solidFill>
                <a:schemeClr val="dk1"/>
              </a:solidFill>
              <a:effectLst/>
              <a:latin typeface="ＭＳ Ｐゴシック"/>
              <a:ea typeface="ＭＳ Ｐゴシック"/>
              <a:cs typeface="+mn-cs"/>
            </a:rPr>
            <a:t>ポイント</a:t>
          </a:r>
          <a:r>
            <a:rPr kumimoji="1" lang="ja-JP" altLang="en-US" sz="1000">
              <a:solidFill>
                <a:schemeClr val="dk1"/>
              </a:solidFill>
              <a:effectLst/>
              <a:latin typeface="ＭＳ Ｐゴシック"/>
              <a:ea typeface="ＭＳ Ｐゴシック"/>
              <a:cs typeface="+mn-cs"/>
            </a:rPr>
            <a:t>下</a:t>
          </a:r>
          <a:r>
            <a:rPr kumimoji="1" lang="ja-JP" altLang="ja-JP" sz="1000">
              <a:solidFill>
                <a:schemeClr val="dk1"/>
              </a:solidFill>
              <a:effectLst/>
              <a:latin typeface="ＭＳ Ｐゴシック"/>
              <a:ea typeface="ＭＳ Ｐゴシック"/>
              <a:cs typeface="+mn-cs"/>
            </a:rPr>
            <a:t>回っている。</a:t>
          </a:r>
          <a:endParaRPr lang="ja-JP" altLang="ja-JP" sz="1100">
            <a:effectLst/>
            <a:latin typeface="ＭＳ Ｐゴシック"/>
            <a:ea typeface="ＭＳ Ｐゴシック"/>
          </a:endParaRPr>
        </a:p>
        <a:p>
          <a:r>
            <a:rPr kumimoji="1" lang="ja-JP" altLang="ja-JP" sz="1000">
              <a:solidFill>
                <a:schemeClr val="dk1"/>
              </a:solidFill>
              <a:effectLst/>
              <a:latin typeface="ＭＳ Ｐゴシック"/>
              <a:ea typeface="ＭＳ Ｐゴシック"/>
              <a:cs typeface="+mn-cs"/>
            </a:rPr>
            <a:t>　物件費については、広大な面積に散在する公園、公民館に加え、観光、農業、教育の各施設の管理費が大きな割合を占めている。</a:t>
          </a:r>
          <a:endParaRPr lang="ja-JP" altLang="ja-JP" sz="1100">
            <a:effectLst/>
            <a:latin typeface="ＭＳ Ｐゴシック"/>
            <a:ea typeface="ＭＳ Ｐゴシック"/>
          </a:endParaRPr>
        </a:p>
        <a:p>
          <a:r>
            <a:rPr kumimoji="1" lang="ja-JP" altLang="ja-JP" sz="1000">
              <a:solidFill>
                <a:schemeClr val="dk1"/>
              </a:solidFill>
              <a:effectLst/>
              <a:latin typeface="ＭＳ Ｐゴシック"/>
              <a:ea typeface="ＭＳ Ｐゴシック"/>
              <a:cs typeface="+mn-cs"/>
            </a:rPr>
            <a:t>　今後、</a:t>
          </a:r>
          <a:r>
            <a:rPr kumimoji="1" lang="ja-JP" altLang="en-US" sz="1000">
              <a:solidFill>
                <a:schemeClr val="dk1"/>
              </a:solidFill>
              <a:effectLst/>
              <a:latin typeface="ＭＳ Ｐゴシック"/>
              <a:ea typeface="ＭＳ Ｐゴシック"/>
              <a:cs typeface="+mn-cs"/>
            </a:rPr>
            <a:t>由利本荘市</a:t>
          </a:r>
          <a:r>
            <a:rPr kumimoji="1" lang="ja-JP" altLang="ja-JP" sz="1000">
              <a:solidFill>
                <a:schemeClr val="dk1"/>
              </a:solidFill>
              <a:effectLst/>
              <a:latin typeface="ＭＳ Ｐゴシック"/>
              <a:ea typeface="ＭＳ Ｐゴシック"/>
              <a:cs typeface="+mn-cs"/>
            </a:rPr>
            <a:t>公共施設等総合管理計画に則った公共施設の適正配置、事務事業の統合・効率化を進め、経費の削減を図っていく。</a:t>
          </a:r>
          <a:endParaRPr lang="ja-JP" altLang="ja-JP" sz="1100">
            <a:effectLst/>
            <a:latin typeface="ＭＳ Ｐゴシック"/>
            <a:ea typeface="ＭＳ Ｐゴシック"/>
          </a:endParaRPr>
        </a:p>
      </xdr:txBody>
    </xdr:sp>
    <xdr:clientData/>
  </xdr:twoCellAnchor>
  <xdr:twoCellAnchor>
    <xdr:from>
      <xdr:col>87</xdr:col>
      <xdr:colOff>98425</xdr:colOff>
      <xdr:row>32</xdr:row>
      <xdr:rowOff>101600</xdr:rowOff>
    </xdr:from>
    <xdr:to>
      <xdr:col>113</xdr:col>
      <xdr:colOff>19797</xdr:colOff>
      <xdr:row>43</xdr:row>
      <xdr:rowOff>83670</xdr:rowOff>
    </xdr:to>
    <xdr:sp macro="" textlink="" fLocksText="0">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7500600" y="5588000"/>
          <a:ext cx="5122022" cy="186802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chemeClr val="dk1"/>
              </a:solidFill>
              <a:effectLst/>
              <a:latin typeface="ＭＳ Ｐゴシック"/>
              <a:ea typeface="ＭＳ Ｐゴシック"/>
              <a:cs typeface="+mn-cs"/>
            </a:rPr>
            <a:t>　前年度より</a:t>
          </a:r>
          <a:r>
            <a:rPr kumimoji="1" lang="ja-JP" altLang="en-US" sz="1000">
              <a:solidFill>
                <a:schemeClr val="dk1"/>
              </a:solidFill>
              <a:effectLst/>
              <a:latin typeface="ＭＳ Ｐゴシック"/>
              <a:ea typeface="ＭＳ Ｐゴシック"/>
              <a:cs typeface="+mn-cs"/>
            </a:rPr>
            <a:t>０．２</a:t>
          </a:r>
          <a:r>
            <a:rPr kumimoji="1" lang="ja-JP" altLang="ja-JP" sz="1000">
              <a:solidFill>
                <a:schemeClr val="dk1"/>
              </a:solidFill>
              <a:effectLst/>
              <a:latin typeface="ＭＳ Ｐゴシック"/>
              <a:ea typeface="ＭＳ Ｐゴシック"/>
              <a:cs typeface="+mn-cs"/>
            </a:rPr>
            <a:t>ポイント</a:t>
          </a:r>
          <a:r>
            <a:rPr kumimoji="1" lang="ja-JP" altLang="en-US" sz="1000">
              <a:solidFill>
                <a:schemeClr val="dk1"/>
              </a:solidFill>
              <a:effectLst/>
              <a:latin typeface="ＭＳ Ｐゴシック"/>
              <a:ea typeface="ＭＳ Ｐゴシック"/>
              <a:cs typeface="+mn-cs"/>
            </a:rPr>
            <a:t>減</a:t>
          </a:r>
          <a:r>
            <a:rPr kumimoji="1" lang="ja-JP" altLang="ja-JP" sz="1000">
              <a:solidFill>
                <a:schemeClr val="dk1"/>
              </a:solidFill>
              <a:effectLst/>
              <a:latin typeface="ＭＳ Ｐゴシック"/>
              <a:ea typeface="ＭＳ Ｐゴシック"/>
              <a:cs typeface="+mn-cs"/>
            </a:rPr>
            <a:t>の６．</a:t>
          </a:r>
          <a:r>
            <a:rPr kumimoji="1" lang="ja-JP" altLang="en-US" sz="1000">
              <a:solidFill>
                <a:schemeClr val="dk1"/>
              </a:solidFill>
              <a:effectLst/>
              <a:latin typeface="ＭＳ Ｐゴシック"/>
              <a:ea typeface="ＭＳ Ｐゴシック"/>
              <a:cs typeface="+mn-cs"/>
            </a:rPr>
            <a:t>３</a:t>
          </a:r>
          <a:r>
            <a:rPr kumimoji="1" lang="ja-JP" altLang="ja-JP" sz="1000">
              <a:solidFill>
                <a:schemeClr val="dk1"/>
              </a:solidFill>
              <a:effectLst/>
              <a:latin typeface="ＭＳ Ｐゴシック"/>
              <a:ea typeface="ＭＳ Ｐゴシック"/>
              <a:cs typeface="+mn-cs"/>
            </a:rPr>
            <a:t>％となっているが、類似団体平均を</a:t>
          </a:r>
          <a:r>
            <a:rPr kumimoji="1" lang="ja-JP" altLang="en-US" sz="1000">
              <a:solidFill>
                <a:schemeClr val="dk1"/>
              </a:solidFill>
              <a:effectLst/>
              <a:latin typeface="ＭＳ Ｐゴシック"/>
              <a:ea typeface="ＭＳ Ｐゴシック"/>
              <a:cs typeface="+mn-cs"/>
            </a:rPr>
            <a:t>４．２</a:t>
          </a:r>
          <a:r>
            <a:rPr kumimoji="1" lang="ja-JP" altLang="ja-JP" sz="1000">
              <a:solidFill>
                <a:schemeClr val="dk1"/>
              </a:solidFill>
              <a:effectLst/>
              <a:latin typeface="ＭＳ Ｐゴシック"/>
              <a:ea typeface="ＭＳ Ｐゴシック"/>
              <a:cs typeface="+mn-cs"/>
            </a:rPr>
            <a:t>ポイント、全国平均を</a:t>
          </a:r>
          <a:r>
            <a:rPr kumimoji="1" lang="ja-JP" altLang="en-US" sz="1000">
              <a:solidFill>
                <a:schemeClr val="dk1"/>
              </a:solidFill>
              <a:effectLst/>
              <a:latin typeface="ＭＳ Ｐゴシック"/>
              <a:ea typeface="ＭＳ Ｐゴシック"/>
              <a:cs typeface="+mn-cs"/>
            </a:rPr>
            <a:t>４．０</a:t>
          </a:r>
          <a:r>
            <a:rPr kumimoji="1" lang="ja-JP" altLang="ja-JP" sz="1000">
              <a:solidFill>
                <a:schemeClr val="dk1"/>
              </a:solidFill>
              <a:effectLst/>
              <a:latin typeface="ＭＳ Ｐゴシック"/>
              <a:ea typeface="ＭＳ Ｐゴシック"/>
              <a:cs typeface="+mn-cs"/>
            </a:rPr>
            <a:t>ポイント、秋田県平均を</a:t>
          </a:r>
          <a:r>
            <a:rPr kumimoji="1" lang="ja-JP" altLang="en-US" sz="1000">
              <a:solidFill>
                <a:schemeClr val="dk1"/>
              </a:solidFill>
              <a:effectLst/>
              <a:latin typeface="ＭＳ Ｐゴシック"/>
              <a:ea typeface="ＭＳ Ｐゴシック"/>
              <a:cs typeface="+mn-cs"/>
            </a:rPr>
            <a:t>５．４</a:t>
          </a:r>
          <a:r>
            <a:rPr kumimoji="1" lang="ja-JP" altLang="ja-JP" sz="1000">
              <a:solidFill>
                <a:schemeClr val="dk1"/>
              </a:solidFill>
              <a:effectLst/>
              <a:latin typeface="ＭＳ Ｐゴシック"/>
              <a:ea typeface="ＭＳ Ｐゴシック"/>
              <a:cs typeface="+mn-cs"/>
            </a:rPr>
            <a:t>ポイント下回っている。</a:t>
          </a:r>
          <a:endParaRPr lang="ja-JP" altLang="ja-JP" sz="1000">
            <a:effectLst/>
            <a:latin typeface="ＭＳ Ｐゴシック"/>
            <a:ea typeface="ＭＳ Ｐゴシック"/>
          </a:endParaRPr>
        </a:p>
        <a:p>
          <a:r>
            <a:rPr kumimoji="1" lang="ja-JP" altLang="ja-JP" sz="1000">
              <a:solidFill>
                <a:schemeClr val="dk1"/>
              </a:solidFill>
              <a:effectLst/>
              <a:latin typeface="ＭＳ Ｐゴシック"/>
              <a:ea typeface="ＭＳ Ｐゴシック"/>
              <a:cs typeface="+mn-cs"/>
            </a:rPr>
            <a:t>　</a:t>
          </a:r>
          <a:r>
            <a:rPr kumimoji="1" lang="ja-JP" altLang="en-US" sz="1000">
              <a:solidFill>
                <a:schemeClr val="dk1"/>
              </a:solidFill>
              <a:effectLst/>
              <a:latin typeface="ＭＳ Ｐゴシック"/>
              <a:ea typeface="ＭＳ Ｐゴシック"/>
              <a:cs typeface="+mn-cs"/>
            </a:rPr>
            <a:t>令和元</a:t>
          </a:r>
          <a:r>
            <a:rPr kumimoji="1" lang="ja-JP" altLang="ja-JP" sz="1000" b="0">
              <a:solidFill>
                <a:schemeClr val="dk1"/>
              </a:solidFill>
              <a:effectLst/>
              <a:latin typeface="ＭＳ Ｐゴシック"/>
              <a:ea typeface="ＭＳ Ｐゴシック"/>
              <a:cs typeface="+mn-cs"/>
            </a:rPr>
            <a:t>年度は</a:t>
          </a:r>
          <a:r>
            <a:rPr kumimoji="1" lang="ja-JP" altLang="ja-JP" sz="1000">
              <a:solidFill>
                <a:schemeClr val="dk1"/>
              </a:solidFill>
              <a:effectLst/>
              <a:latin typeface="ＭＳ Ｐゴシック"/>
              <a:ea typeface="ＭＳ Ｐゴシック"/>
              <a:cs typeface="+mn-cs"/>
            </a:rPr>
            <a:t>一部事務組合</a:t>
          </a:r>
          <a:r>
            <a:rPr kumimoji="1" lang="ja-JP" altLang="en-US" sz="1000">
              <a:solidFill>
                <a:schemeClr val="dk1"/>
              </a:solidFill>
              <a:effectLst/>
              <a:latin typeface="ＭＳ Ｐゴシック"/>
              <a:ea typeface="ＭＳ Ｐゴシック"/>
              <a:cs typeface="+mn-cs"/>
            </a:rPr>
            <a:t>の</a:t>
          </a:r>
          <a:r>
            <a:rPr kumimoji="1" lang="ja-JP" altLang="ja-JP" sz="1000">
              <a:solidFill>
                <a:schemeClr val="dk1"/>
              </a:solidFill>
              <a:effectLst/>
              <a:latin typeface="ＭＳ Ｐゴシック"/>
              <a:ea typeface="ＭＳ Ｐゴシック"/>
              <a:cs typeface="+mn-cs"/>
            </a:rPr>
            <a:t>負担金</a:t>
          </a:r>
          <a:r>
            <a:rPr kumimoji="1" lang="ja-JP" altLang="ja-JP" sz="1000" b="0">
              <a:solidFill>
                <a:schemeClr val="dk1"/>
              </a:solidFill>
              <a:effectLst/>
              <a:latin typeface="ＭＳ Ｐゴシック"/>
              <a:ea typeface="ＭＳ Ｐゴシック"/>
              <a:cs typeface="+mn-cs"/>
            </a:rPr>
            <a:t>の</a:t>
          </a:r>
          <a:r>
            <a:rPr kumimoji="1" lang="ja-JP" altLang="en-US" sz="1000" b="0">
              <a:solidFill>
                <a:schemeClr val="dk1"/>
              </a:solidFill>
              <a:effectLst/>
              <a:latin typeface="ＭＳ Ｐゴシック"/>
              <a:ea typeface="ＭＳ Ｐゴシック"/>
              <a:cs typeface="+mn-cs"/>
            </a:rPr>
            <a:t>減や国庫支出金精算金の減</a:t>
          </a:r>
          <a:r>
            <a:rPr kumimoji="1" lang="ja-JP" altLang="ja-JP" sz="1000" b="0">
              <a:solidFill>
                <a:schemeClr val="dk1"/>
              </a:solidFill>
              <a:effectLst/>
              <a:latin typeface="ＭＳ Ｐゴシック"/>
              <a:ea typeface="ＭＳ Ｐゴシック"/>
              <a:cs typeface="+mn-cs"/>
            </a:rPr>
            <a:t>等により、</a:t>
          </a:r>
          <a:r>
            <a:rPr kumimoji="1" lang="ja-JP" altLang="en-US" sz="1000" b="0">
              <a:solidFill>
                <a:schemeClr val="dk1"/>
              </a:solidFill>
              <a:effectLst/>
              <a:latin typeface="ＭＳ Ｐゴシック"/>
              <a:ea typeface="ＭＳ Ｐゴシック"/>
              <a:cs typeface="+mn-cs"/>
            </a:rPr>
            <a:t>減</a:t>
          </a:r>
          <a:r>
            <a:rPr kumimoji="1" lang="ja-JP" altLang="ja-JP" sz="1000" b="0">
              <a:solidFill>
                <a:schemeClr val="dk1"/>
              </a:solidFill>
              <a:effectLst/>
              <a:latin typeface="ＭＳ Ｐゴシック"/>
              <a:ea typeface="ＭＳ Ｐゴシック"/>
              <a:cs typeface="+mn-cs"/>
            </a:rPr>
            <a:t>となった。</a:t>
          </a:r>
          <a:endParaRPr kumimoji="1" lang="en-US" altLang="ja-JP" sz="1000" b="0">
            <a:solidFill>
              <a:schemeClr val="dk1"/>
            </a:solidFill>
            <a:effectLst/>
            <a:latin typeface="ＭＳ Ｐゴシック"/>
            <a:ea typeface="ＭＳ Ｐゴシック"/>
            <a:cs typeface="+mn-cs"/>
          </a:endParaRPr>
        </a:p>
        <a:p>
          <a:r>
            <a:rPr kumimoji="1" lang="ja-JP" altLang="en-US" sz="1000">
              <a:solidFill>
                <a:schemeClr val="dk1"/>
              </a:solidFill>
              <a:effectLst/>
              <a:latin typeface="ＭＳ Ｐゴシック"/>
              <a:ea typeface="ＭＳ Ｐゴシック"/>
              <a:cs typeface="+mn-cs"/>
            </a:rPr>
            <a:t>　</a:t>
          </a:r>
          <a:r>
            <a:rPr kumimoji="1" lang="ja-JP" altLang="ja-JP" sz="1000">
              <a:solidFill>
                <a:schemeClr val="dk1"/>
              </a:solidFill>
              <a:effectLst/>
              <a:latin typeface="ＭＳ Ｐゴシック"/>
              <a:ea typeface="ＭＳ Ｐゴシック"/>
              <a:cs typeface="+mn-cs"/>
            </a:rPr>
            <a:t>類似団体平均を下回っている主な要因は、１市７町の合併によって一部事務組合で行っていた情報処理、ごみ処理等の事業が市直営事業となったことにより、一部事務組合に対する負担金が他団体より少ないことが考えられる。今後、市単独補助金の見直し等を行い比率の上昇を抑えていく。</a:t>
          </a:r>
          <a:endParaRPr lang="ja-JP" altLang="ja-JP" sz="1000">
            <a:effectLst/>
            <a:latin typeface="ＭＳ Ｐゴシック"/>
            <a:ea typeface="ＭＳ Ｐゴシック"/>
          </a:endParaRPr>
        </a:p>
      </xdr:txBody>
    </xdr:sp>
    <xdr:clientData/>
  </xdr:twoCellAnchor>
  <xdr:twoCellAnchor>
    <xdr:from>
      <xdr:col>87</xdr:col>
      <xdr:colOff>98425</xdr:colOff>
      <xdr:row>52</xdr:row>
      <xdr:rowOff>101600</xdr:rowOff>
    </xdr:from>
    <xdr:to>
      <xdr:col>113</xdr:col>
      <xdr:colOff>19797</xdr:colOff>
      <xdr:row>63</xdr:row>
      <xdr:rowOff>83671</xdr:rowOff>
    </xdr:to>
    <xdr:sp macro="" textlink="" fLocksText="0">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7500600" y="9017000"/>
          <a:ext cx="5122022" cy="1868021"/>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000">
              <a:solidFill>
                <a:schemeClr val="dk1"/>
              </a:solidFill>
              <a:effectLst/>
              <a:latin typeface="ＭＳ Ｐゴシック"/>
              <a:ea typeface="ＭＳ Ｐゴシック"/>
              <a:cs typeface="+mn-cs"/>
            </a:rPr>
            <a:t>　前年度</a:t>
          </a:r>
          <a:r>
            <a:rPr kumimoji="1" lang="ja-JP" altLang="en-US" sz="1000">
              <a:solidFill>
                <a:schemeClr val="dk1"/>
              </a:solidFill>
              <a:effectLst/>
              <a:latin typeface="ＭＳ Ｐゴシック"/>
              <a:ea typeface="ＭＳ Ｐゴシック"/>
              <a:cs typeface="+mn-cs"/>
            </a:rPr>
            <a:t>と同指数</a:t>
          </a:r>
          <a:r>
            <a:rPr kumimoji="1" lang="ja-JP" altLang="ja-JP" sz="1000">
              <a:solidFill>
                <a:schemeClr val="dk1"/>
              </a:solidFill>
              <a:effectLst/>
              <a:latin typeface="ＭＳ Ｐゴシック"/>
              <a:ea typeface="ＭＳ Ｐゴシック"/>
              <a:cs typeface="+mn-cs"/>
            </a:rPr>
            <a:t>の２０．</a:t>
          </a:r>
          <a:r>
            <a:rPr kumimoji="1" lang="ja-JP" altLang="en-US" sz="1000">
              <a:solidFill>
                <a:schemeClr val="dk1"/>
              </a:solidFill>
              <a:effectLst/>
              <a:latin typeface="ＭＳ Ｐゴシック"/>
              <a:ea typeface="ＭＳ Ｐゴシック"/>
              <a:cs typeface="+mn-cs"/>
            </a:rPr>
            <a:t>４</a:t>
          </a:r>
          <a:r>
            <a:rPr kumimoji="1" lang="ja-JP" altLang="ja-JP" sz="1000">
              <a:solidFill>
                <a:schemeClr val="dk1"/>
              </a:solidFill>
              <a:effectLst/>
              <a:latin typeface="ＭＳ Ｐゴシック"/>
              <a:ea typeface="ＭＳ Ｐゴシック"/>
              <a:cs typeface="+mn-cs"/>
            </a:rPr>
            <a:t>％となっており、類似団体平均を</a:t>
          </a:r>
          <a:r>
            <a:rPr kumimoji="1" lang="ja-JP" altLang="en-US" sz="1000">
              <a:solidFill>
                <a:schemeClr val="dk1"/>
              </a:solidFill>
              <a:effectLst/>
              <a:latin typeface="ＭＳ Ｐゴシック"/>
              <a:ea typeface="ＭＳ Ｐゴシック"/>
              <a:cs typeface="+mn-cs"/>
            </a:rPr>
            <a:t>５．５</a:t>
          </a:r>
          <a:r>
            <a:rPr kumimoji="1" lang="ja-JP" altLang="ja-JP" sz="1000">
              <a:solidFill>
                <a:schemeClr val="dk1"/>
              </a:solidFill>
              <a:effectLst/>
              <a:latin typeface="ＭＳ Ｐゴシック"/>
              <a:ea typeface="ＭＳ Ｐゴシック"/>
              <a:cs typeface="+mn-cs"/>
            </a:rPr>
            <a:t>ポイント、全国平均を</a:t>
          </a:r>
          <a:r>
            <a:rPr kumimoji="1" lang="ja-JP" altLang="en-US" sz="1000">
              <a:solidFill>
                <a:schemeClr val="dk1"/>
              </a:solidFill>
              <a:effectLst/>
              <a:latin typeface="ＭＳ Ｐゴシック"/>
              <a:ea typeface="ＭＳ Ｐゴシック"/>
              <a:cs typeface="+mn-cs"/>
            </a:rPr>
            <a:t>７．３</a:t>
          </a:r>
          <a:r>
            <a:rPr kumimoji="1" lang="ja-JP" altLang="ja-JP" sz="1000">
              <a:solidFill>
                <a:schemeClr val="dk1"/>
              </a:solidFill>
              <a:effectLst/>
              <a:latin typeface="ＭＳ Ｐゴシック"/>
              <a:ea typeface="ＭＳ Ｐゴシック"/>
              <a:cs typeface="+mn-cs"/>
            </a:rPr>
            <a:t>ポイント、秋田県平均を</a:t>
          </a:r>
          <a:r>
            <a:rPr kumimoji="1" lang="ja-JP" altLang="en-US" sz="1000">
              <a:solidFill>
                <a:schemeClr val="dk1"/>
              </a:solidFill>
              <a:effectLst/>
              <a:latin typeface="ＭＳ Ｐゴシック"/>
              <a:ea typeface="ＭＳ Ｐゴシック"/>
              <a:cs typeface="+mn-cs"/>
            </a:rPr>
            <a:t>４．４</a:t>
          </a:r>
          <a:r>
            <a:rPr kumimoji="1" lang="ja-JP" altLang="ja-JP" sz="1000">
              <a:solidFill>
                <a:schemeClr val="dk1"/>
              </a:solidFill>
              <a:effectLst/>
              <a:latin typeface="ＭＳ Ｐゴシック"/>
              <a:ea typeface="ＭＳ Ｐゴシック"/>
              <a:cs typeface="+mn-cs"/>
            </a:rPr>
            <a:t>ポイント上回っている。</a:t>
          </a:r>
          <a:endParaRPr lang="ja-JP" altLang="ja-JP" sz="1000">
            <a:effectLst/>
            <a:latin typeface="ＭＳ Ｐゴシック"/>
            <a:ea typeface="ＭＳ Ｐゴシック"/>
          </a:endParaRPr>
        </a:p>
        <a:p>
          <a:r>
            <a:rPr kumimoji="1" lang="ja-JP" altLang="ja-JP" sz="1000">
              <a:solidFill>
                <a:schemeClr val="dk1"/>
              </a:solidFill>
              <a:effectLst/>
              <a:latin typeface="ＭＳ Ｐゴシック"/>
              <a:ea typeface="ＭＳ Ｐゴシック"/>
              <a:cs typeface="+mn-cs"/>
            </a:rPr>
            <a:t>　</a:t>
          </a:r>
          <a:r>
            <a:rPr kumimoji="1" lang="ja-JP" altLang="en-US" sz="1000">
              <a:solidFill>
                <a:schemeClr val="dk1"/>
              </a:solidFill>
              <a:effectLst/>
              <a:latin typeface="ＭＳ Ｐゴシック"/>
              <a:ea typeface="ＭＳ Ｐゴシック"/>
              <a:cs typeface="+mn-cs"/>
            </a:rPr>
            <a:t>比率が大きくなっている要因としては、</a:t>
          </a:r>
          <a:r>
            <a:rPr kumimoji="1" lang="ja-JP" altLang="ja-JP" sz="1000">
              <a:solidFill>
                <a:schemeClr val="dk1"/>
              </a:solidFill>
              <a:effectLst/>
              <a:latin typeface="ＭＳ Ｐゴシック"/>
              <a:ea typeface="ＭＳ Ｐゴシック"/>
              <a:cs typeface="+mn-cs"/>
            </a:rPr>
            <a:t>１市７町の合併市である本市は、面積が広大であ</a:t>
          </a:r>
          <a:r>
            <a:rPr kumimoji="1" lang="ja-JP" altLang="en-US" sz="1000">
              <a:solidFill>
                <a:schemeClr val="dk1"/>
              </a:solidFill>
              <a:effectLst/>
              <a:latin typeface="ＭＳ Ｐゴシック"/>
              <a:ea typeface="ＭＳ Ｐゴシック"/>
              <a:cs typeface="+mn-cs"/>
            </a:rPr>
            <a:t>り</a:t>
          </a:r>
          <a:r>
            <a:rPr kumimoji="1" lang="ja-JP" altLang="ja-JP" sz="1000">
              <a:solidFill>
                <a:schemeClr val="dk1"/>
              </a:solidFill>
              <a:effectLst/>
              <a:latin typeface="ＭＳ Ｐゴシック"/>
              <a:ea typeface="ＭＳ Ｐゴシック"/>
              <a:cs typeface="+mn-cs"/>
            </a:rPr>
            <a:t>、下水道事業等</a:t>
          </a:r>
          <a:r>
            <a:rPr kumimoji="1" lang="ja-JP" altLang="en-US" sz="1000">
              <a:solidFill>
                <a:schemeClr val="dk1"/>
              </a:solidFill>
              <a:effectLst/>
              <a:latin typeface="ＭＳ Ｐゴシック"/>
              <a:ea typeface="ＭＳ Ｐゴシック"/>
              <a:cs typeface="+mn-cs"/>
            </a:rPr>
            <a:t>における処理施設数が多く</a:t>
          </a:r>
          <a:r>
            <a:rPr kumimoji="1" lang="ja-JP" altLang="ja-JP" sz="1000">
              <a:solidFill>
                <a:schemeClr val="dk1"/>
              </a:solidFill>
              <a:effectLst/>
              <a:latin typeface="ＭＳ Ｐゴシック"/>
              <a:ea typeface="ＭＳ Ｐゴシック"/>
              <a:cs typeface="+mn-cs"/>
            </a:rPr>
            <a:t>、</a:t>
          </a:r>
          <a:r>
            <a:rPr kumimoji="1" lang="ja-JP" altLang="en-US" sz="1000">
              <a:solidFill>
                <a:schemeClr val="dk1"/>
              </a:solidFill>
              <a:effectLst/>
              <a:latin typeface="ＭＳ Ｐゴシック"/>
              <a:ea typeface="ＭＳ Ｐゴシック"/>
              <a:cs typeface="+mn-cs"/>
            </a:rPr>
            <a:t>管路延長が長いこと等により経費がかかり増しになっているため</a:t>
          </a:r>
          <a:r>
            <a:rPr kumimoji="1" lang="ja-JP" altLang="ja-JP" sz="1000">
              <a:solidFill>
                <a:schemeClr val="dk1"/>
              </a:solidFill>
              <a:effectLst/>
              <a:latin typeface="ＭＳ Ｐゴシック"/>
              <a:ea typeface="ＭＳ Ｐゴシック"/>
              <a:cs typeface="+mn-cs"/>
            </a:rPr>
            <a:t>繰出金が</a:t>
          </a:r>
          <a:r>
            <a:rPr kumimoji="1" lang="ja-JP" altLang="en-US" sz="1000">
              <a:solidFill>
                <a:schemeClr val="dk1"/>
              </a:solidFill>
              <a:effectLst/>
              <a:latin typeface="ＭＳ Ｐゴシック"/>
              <a:ea typeface="ＭＳ Ｐゴシック"/>
              <a:cs typeface="+mn-cs"/>
            </a:rPr>
            <a:t>大きくなっている</a:t>
          </a:r>
          <a:r>
            <a:rPr kumimoji="1" lang="ja-JP" altLang="ja-JP" sz="1000">
              <a:solidFill>
                <a:schemeClr val="dk1"/>
              </a:solidFill>
              <a:effectLst/>
              <a:latin typeface="ＭＳ Ｐゴシック"/>
              <a:ea typeface="ＭＳ Ｐゴシック"/>
              <a:cs typeface="+mn-cs"/>
            </a:rPr>
            <a:t>ことが考えられる。</a:t>
          </a:r>
          <a:endParaRPr lang="ja-JP" altLang="ja-JP" sz="1000">
            <a:effectLst/>
            <a:latin typeface="ＭＳ Ｐゴシック"/>
            <a:ea typeface="ＭＳ Ｐゴシック"/>
          </a:endParaRPr>
        </a:p>
        <a:p>
          <a:r>
            <a:rPr kumimoji="1" lang="ja-JP" altLang="ja-JP" sz="1000">
              <a:solidFill>
                <a:schemeClr val="dk1"/>
              </a:solidFill>
              <a:effectLst/>
              <a:latin typeface="ＭＳ Ｐゴシック"/>
              <a:ea typeface="ＭＳ Ｐゴシック"/>
              <a:cs typeface="+mn-cs"/>
            </a:rPr>
            <a:t>　下水道事業債等の償還がピークを迎えていることもあり、今後は特別会計における投資事業の平準化を図ることにより、普通会計の負担軽減を図り、比率の改善に努めていく。</a:t>
          </a:r>
          <a:endParaRPr lang="ja-JP" altLang="ja-JP" sz="1000">
            <a:effectLst/>
            <a:latin typeface="ＭＳ Ｐゴシック"/>
            <a:ea typeface="ＭＳ Ｐゴシック"/>
          </a:endParaRPr>
        </a:p>
      </xdr:txBody>
    </xdr:sp>
    <xdr:clientData/>
  </xdr:twoCellAnchor>
  <xdr:twoCellAnchor>
    <xdr:from>
      <xdr:col>87</xdr:col>
      <xdr:colOff>98425</xdr:colOff>
      <xdr:row>72</xdr:row>
      <xdr:rowOff>101600</xdr:rowOff>
    </xdr:from>
    <xdr:to>
      <xdr:col>113</xdr:col>
      <xdr:colOff>19797</xdr:colOff>
      <xdr:row>83</xdr:row>
      <xdr:rowOff>83671</xdr:rowOff>
    </xdr:to>
    <xdr:sp macro="" textlink="" fLocksText="0">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7500600" y="12446000"/>
          <a:ext cx="5122022" cy="1868021"/>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effectLst/>
              <a:latin typeface="ＭＳ Ｐゴシック"/>
              <a:ea typeface="ＭＳ Ｐゴシック"/>
            </a:rPr>
            <a:t>　前年度より０．３ポイント減の７２．０ポイントとなっているが、類似団体平均を２．６ポイント下回っている。　</a:t>
          </a:r>
        </a:p>
        <a:p>
          <a:r>
            <a:rPr lang="ja-JP" altLang="en-US" sz="1000">
              <a:effectLst/>
              <a:latin typeface="ＭＳ Ｐゴシック"/>
              <a:ea typeface="ＭＳ Ｐゴシック"/>
            </a:rPr>
            <a:t>　減少の主な要因としては、前年度より物件費が０．７ポイント減となったこと等が考えられる。</a:t>
          </a:r>
        </a:p>
        <a:p>
          <a:r>
            <a:rPr lang="ja-JP" altLang="en-US" sz="1000">
              <a:effectLst/>
              <a:latin typeface="ＭＳ Ｐゴシック"/>
              <a:ea typeface="ＭＳ Ｐゴシック"/>
            </a:rPr>
            <a:t>　今後、近年上昇傾向にある扶助費及びその他については、事業の見直しや平準化を行い、さらなる上昇を抑えるとともに、人件費及び物件費についても、適正な定員管理を図り、施設管理の効率化、更なる比率の改善に努めていく。</a:t>
          </a:r>
        </a:p>
        <a:p>
          <a:endParaRPr lang="ja-JP" altLang="ja-JP" sz="1000">
            <a:effectLst/>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秋田県由利本荘市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8057</xdr:rowOff>
    </xdr:from>
    <xdr:to>
      <xdr:col>29</xdr:col>
      <xdr:colOff>127000</xdr:colOff>
      <xdr:row>15</xdr:row>
      <xdr:rowOff>10180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627432"/>
          <a:ext cx="647700" cy="2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22652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1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156190</xdr:rowOff>
    </xdr:from>
    <xdr:to>
      <xdr:col>26</xdr:col>
      <xdr:colOff>50800</xdr:colOff>
      <xdr:row>15</xdr:row>
      <xdr:rowOff>8057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604115"/>
          <a:ext cx="698500" cy="23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155501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156190</xdr:rowOff>
    </xdr:from>
    <xdr:to>
      <xdr:col>22</xdr:col>
      <xdr:colOff>114300</xdr:colOff>
      <xdr:row>15</xdr:row>
      <xdr:rowOff>27978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04115"/>
          <a:ext cx="698500" cy="43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154750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4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27978</xdr:rowOff>
    </xdr:from>
    <xdr:to>
      <xdr:col>18</xdr:col>
      <xdr:colOff>177800</xdr:colOff>
      <xdr:row>15</xdr:row>
      <xdr:rowOff>57157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647353"/>
          <a:ext cx="698500" cy="29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170687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4413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130830</xdr:rowOff>
    </xdr:from>
    <xdr:to>
      <xdr:col>29</xdr:col>
      <xdr:colOff>177800</xdr:colOff>
      <xdr:row>15</xdr:row>
      <xdr:rowOff>60980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78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147357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2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128707</xdr:rowOff>
    </xdr:from>
    <xdr:to>
      <xdr:col>26</xdr:col>
      <xdr:colOff>101600</xdr:colOff>
      <xdr:row>15</xdr:row>
      <xdr:rowOff>58857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76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69034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45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105390</xdr:rowOff>
    </xdr:from>
    <xdr:to>
      <xdr:col>22</xdr:col>
      <xdr:colOff>165100</xdr:colOff>
      <xdr:row>15</xdr:row>
      <xdr:rowOff>35540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53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45717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2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148628</xdr:rowOff>
    </xdr:from>
    <xdr:to>
      <xdr:col>19</xdr:col>
      <xdr:colOff>38100</xdr:colOff>
      <xdr:row>15</xdr:row>
      <xdr:rowOff>78778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96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88955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65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6357</xdr:rowOff>
    </xdr:from>
    <xdr:to>
      <xdr:col>15</xdr:col>
      <xdr:colOff>101600</xdr:colOff>
      <xdr:row>15</xdr:row>
      <xdr:rowOff>107957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25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118134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9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150134</xdr:rowOff>
    </xdr:from>
    <xdr:to>
      <xdr:col>29</xdr:col>
      <xdr:colOff>127000</xdr:colOff>
      <xdr:row>35</xdr:row>
      <xdr:rowOff>187007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760484"/>
          <a:ext cx="647700" cy="36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43545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150134</xdr:rowOff>
    </xdr:from>
    <xdr:to>
      <xdr:col>26</xdr:col>
      <xdr:colOff>50800</xdr:colOff>
      <xdr:row>35</xdr:row>
      <xdr:rowOff>188905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760484"/>
          <a:ext cx="698500" cy="38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168635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2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188905</xdr:rowOff>
    </xdr:from>
    <xdr:to>
      <xdr:col>22</xdr:col>
      <xdr:colOff>114300</xdr:colOff>
      <xdr:row>35</xdr:row>
      <xdr:rowOff>296759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799255"/>
          <a:ext cx="698500" cy="107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144632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170549</xdr:rowOff>
    </xdr:from>
    <xdr:to>
      <xdr:col>18</xdr:col>
      <xdr:colOff>177800</xdr:colOff>
      <xdr:row>35</xdr:row>
      <xdr:rowOff>296759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780899"/>
          <a:ext cx="698500" cy="126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140449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121360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136207</xdr:rowOff>
    </xdr:from>
    <xdr:to>
      <xdr:col>29</xdr:col>
      <xdr:colOff>177800</xdr:colOff>
      <xdr:row>35</xdr:row>
      <xdr:rowOff>237807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46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324184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9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99334</xdr:rowOff>
    </xdr:from>
    <xdr:to>
      <xdr:col>26</xdr:col>
      <xdr:colOff>101600</xdr:colOff>
      <xdr:row>35</xdr:row>
      <xdr:rowOff>200934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09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211111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78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138105</xdr:rowOff>
    </xdr:from>
    <xdr:to>
      <xdr:col>22</xdr:col>
      <xdr:colOff>165100</xdr:colOff>
      <xdr:row>35</xdr:row>
      <xdr:rowOff>239705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48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249882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245959</xdr:rowOff>
    </xdr:from>
    <xdr:to>
      <xdr:col>19</xdr:col>
      <xdr:colOff>38100</xdr:colOff>
      <xdr:row>36</xdr:row>
      <xdr:rowOff>4659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56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14836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2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119749</xdr:rowOff>
    </xdr:from>
    <xdr:to>
      <xdr:col>15</xdr:col>
      <xdr:colOff>101600</xdr:colOff>
      <xdr:row>35</xdr:row>
      <xdr:rowOff>221349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30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231526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98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秋田県由利本荘市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76,183
75,873
1,209.59
48,738,297
46,703,027
1,677,699
27,929,614
69,337,609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93066</xdr:rowOff>
    </xdr:from>
    <xdr:to>
      <xdr:col>24</xdr:col>
      <xdr:colOff>63500</xdr:colOff>
      <xdr:row>34</xdr:row>
      <xdr:rowOff>94257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922366"/>
          <a:ext cx="838200" cy="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7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29107</xdr:rowOff>
    </xdr:from>
    <xdr:to>
      <xdr:col>19</xdr:col>
      <xdr:colOff>177800</xdr:colOff>
      <xdr:row>34</xdr:row>
      <xdr:rowOff>93066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858407"/>
          <a:ext cx="889000" cy="6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118729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9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18526</xdr:rowOff>
    </xdr:from>
    <xdr:to>
      <xdr:col>15</xdr:col>
      <xdr:colOff>50800</xdr:colOff>
      <xdr:row>34</xdr:row>
      <xdr:rowOff>29107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847826"/>
          <a:ext cx="8890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119121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18526</xdr:rowOff>
    </xdr:from>
    <xdr:to>
      <xdr:col>10</xdr:col>
      <xdr:colOff>114300</xdr:colOff>
      <xdr:row>34</xdr:row>
      <xdr:rowOff>55477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47826"/>
          <a:ext cx="889000" cy="3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125571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127759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43457</xdr:rowOff>
    </xdr:from>
    <xdr:to>
      <xdr:col>24</xdr:col>
      <xdr:colOff>114300</xdr:colOff>
      <xdr:row>34</xdr:row>
      <xdr:rowOff>145057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7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66334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2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42266</xdr:rowOff>
    </xdr:from>
    <xdr:to>
      <xdr:col>20</xdr:col>
      <xdr:colOff>38100</xdr:colOff>
      <xdr:row>34</xdr:row>
      <xdr:rowOff>143866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7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160393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4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149757</xdr:rowOff>
    </xdr:from>
    <xdr:to>
      <xdr:col>15</xdr:col>
      <xdr:colOff>101600</xdr:colOff>
      <xdr:row>34</xdr:row>
      <xdr:rowOff>79907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0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96434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58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139176</xdr:rowOff>
    </xdr:from>
    <xdr:to>
      <xdr:col>10</xdr:col>
      <xdr:colOff>165100</xdr:colOff>
      <xdr:row>34</xdr:row>
      <xdr:rowOff>69326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79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85853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57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4677</xdr:rowOff>
    </xdr:from>
    <xdr:to>
      <xdr:col>6</xdr:col>
      <xdr:colOff>38100</xdr:colOff>
      <xdr:row>34</xdr:row>
      <xdr:rowOff>106277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3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122804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60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128025</xdr:rowOff>
    </xdr:from>
    <xdr:to>
      <xdr:col>24</xdr:col>
      <xdr:colOff>63500</xdr:colOff>
      <xdr:row>55</xdr:row>
      <xdr:rowOff>161123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557775"/>
          <a:ext cx="838200" cy="3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75328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7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161123</xdr:rowOff>
    </xdr:from>
    <xdr:to>
      <xdr:col>19</xdr:col>
      <xdr:colOff>177800</xdr:colOff>
      <xdr:row>56</xdr:row>
      <xdr:rowOff>1512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590873"/>
          <a:ext cx="889000" cy="1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92587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1512</xdr:rowOff>
    </xdr:from>
    <xdr:to>
      <xdr:col>15</xdr:col>
      <xdr:colOff>50800</xdr:colOff>
      <xdr:row>56</xdr:row>
      <xdr:rowOff>11276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602712"/>
          <a:ext cx="889000" cy="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118076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11276</xdr:rowOff>
    </xdr:from>
    <xdr:to>
      <xdr:col>10</xdr:col>
      <xdr:colOff>114300</xdr:colOff>
      <xdr:row>56</xdr:row>
      <xdr:rowOff>44325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612476"/>
          <a:ext cx="889000" cy="3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148300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116901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1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77225</xdr:rowOff>
    </xdr:from>
    <xdr:to>
      <xdr:col>24</xdr:col>
      <xdr:colOff>114300</xdr:colOff>
      <xdr:row>56</xdr:row>
      <xdr:rowOff>7375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0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100102</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35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110323</xdr:rowOff>
    </xdr:from>
    <xdr:to>
      <xdr:col>20</xdr:col>
      <xdr:colOff>38100</xdr:colOff>
      <xdr:row>56</xdr:row>
      <xdr:rowOff>40473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4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57000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31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122162</xdr:rowOff>
    </xdr:from>
    <xdr:to>
      <xdr:col>15</xdr:col>
      <xdr:colOff>101600</xdr:colOff>
      <xdr:row>56</xdr:row>
      <xdr:rowOff>52312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5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68839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3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131926</xdr:rowOff>
    </xdr:from>
    <xdr:to>
      <xdr:col>10</xdr:col>
      <xdr:colOff>165100</xdr:colOff>
      <xdr:row>56</xdr:row>
      <xdr:rowOff>62076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56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78603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33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164975</xdr:rowOff>
    </xdr:from>
    <xdr:to>
      <xdr:col>6</xdr:col>
      <xdr:colOff>38100</xdr:colOff>
      <xdr:row>56</xdr:row>
      <xdr:rowOff>95125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59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111652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36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71531</xdr:rowOff>
    </xdr:from>
    <xdr:to>
      <xdr:col>24</xdr:col>
      <xdr:colOff>63500</xdr:colOff>
      <xdr:row>75</xdr:row>
      <xdr:rowOff>137597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758831"/>
          <a:ext cx="838200" cy="23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135724</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5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60010</xdr:rowOff>
    </xdr:from>
    <xdr:to>
      <xdr:col>19</xdr:col>
      <xdr:colOff>177800</xdr:colOff>
      <xdr:row>74</xdr:row>
      <xdr:rowOff>71531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2575860"/>
          <a:ext cx="889000" cy="18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33768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3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60010</xdr:rowOff>
    </xdr:from>
    <xdr:to>
      <xdr:col>15</xdr:col>
      <xdr:colOff>50800</xdr:colOff>
      <xdr:row>74</xdr:row>
      <xdr:rowOff>113823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2575860"/>
          <a:ext cx="889000" cy="22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158675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8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113823</xdr:rowOff>
    </xdr:from>
    <xdr:to>
      <xdr:col>10</xdr:col>
      <xdr:colOff>114300</xdr:colOff>
      <xdr:row>75</xdr:row>
      <xdr:rowOff>61793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2801123"/>
          <a:ext cx="889000" cy="11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45519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4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96953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9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86797</xdr:rowOff>
    </xdr:from>
    <xdr:to>
      <xdr:col>24</xdr:col>
      <xdr:colOff>114300</xdr:colOff>
      <xdr:row>76</xdr:row>
      <xdr:rowOff>16948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9455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109674</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7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20731</xdr:rowOff>
    </xdr:from>
    <xdr:to>
      <xdr:col>20</xdr:col>
      <xdr:colOff>38100</xdr:colOff>
      <xdr:row>74</xdr:row>
      <xdr:rowOff>122331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70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138858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48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9210</xdr:rowOff>
    </xdr:from>
    <xdr:to>
      <xdr:col>15</xdr:col>
      <xdr:colOff>101600</xdr:colOff>
      <xdr:row>73</xdr:row>
      <xdr:rowOff>110810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52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127337</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30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63023</xdr:rowOff>
    </xdr:from>
    <xdr:to>
      <xdr:col>10</xdr:col>
      <xdr:colOff>165100</xdr:colOff>
      <xdr:row>74</xdr:row>
      <xdr:rowOff>164623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75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9700</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52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10993</xdr:rowOff>
    </xdr:from>
    <xdr:to>
      <xdr:col>6</xdr:col>
      <xdr:colOff>38100</xdr:colOff>
      <xdr:row>75</xdr:row>
      <xdr:rowOff>112593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86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129120</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64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151206</xdr:rowOff>
    </xdr:from>
    <xdr:to>
      <xdr:col>24</xdr:col>
      <xdr:colOff>63500</xdr:colOff>
      <xdr:row>96</xdr:row>
      <xdr:rowOff>25984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38956"/>
          <a:ext cx="838200" cy="4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141177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2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17881</xdr:rowOff>
    </xdr:from>
    <xdr:to>
      <xdr:col>19</xdr:col>
      <xdr:colOff>177800</xdr:colOff>
      <xdr:row>96</xdr:row>
      <xdr:rowOff>25984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477081"/>
          <a:ext cx="889000" cy="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134624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17881</xdr:rowOff>
    </xdr:from>
    <xdr:to>
      <xdr:col>15</xdr:col>
      <xdr:colOff>50800</xdr:colOff>
      <xdr:row>96</xdr:row>
      <xdr:rowOff>37058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477081"/>
          <a:ext cx="8890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136796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37058</xdr:rowOff>
    </xdr:from>
    <xdr:to>
      <xdr:col>10</xdr:col>
      <xdr:colOff>114300</xdr:colOff>
      <xdr:row>96</xdr:row>
      <xdr:rowOff>115697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496258"/>
          <a:ext cx="8890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170769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78148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100406</xdr:rowOff>
    </xdr:from>
    <xdr:to>
      <xdr:col>24</xdr:col>
      <xdr:colOff>114300</xdr:colOff>
      <xdr:row>96</xdr:row>
      <xdr:rowOff>30556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8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123283</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3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146634</xdr:rowOff>
    </xdr:from>
    <xdr:to>
      <xdr:col>20</xdr:col>
      <xdr:colOff>38100</xdr:colOff>
      <xdr:row>96</xdr:row>
      <xdr:rowOff>76784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3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93311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20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138531</xdr:rowOff>
    </xdr:from>
    <xdr:to>
      <xdr:col>15</xdr:col>
      <xdr:colOff>101600</xdr:colOff>
      <xdr:row>96</xdr:row>
      <xdr:rowOff>68681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42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85208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2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157708</xdr:rowOff>
    </xdr:from>
    <xdr:to>
      <xdr:col>10</xdr:col>
      <xdr:colOff>165100</xdr:colOff>
      <xdr:row>96</xdr:row>
      <xdr:rowOff>87858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4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104385</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622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64897</xdr:rowOff>
    </xdr:from>
    <xdr:to>
      <xdr:col>6</xdr:col>
      <xdr:colOff>38100</xdr:colOff>
      <xdr:row>96</xdr:row>
      <xdr:rowOff>166497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2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11574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2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101346</xdr:rowOff>
    </xdr:from>
    <xdr:to>
      <xdr:col>55</xdr:col>
      <xdr:colOff>0</xdr:colOff>
      <xdr:row>35</xdr:row>
      <xdr:rowOff>136411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6102096"/>
          <a:ext cx="838200" cy="3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9047</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83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101346</xdr:rowOff>
    </xdr:from>
    <xdr:to>
      <xdr:col>50</xdr:col>
      <xdr:colOff>114300</xdr:colOff>
      <xdr:row>35</xdr:row>
      <xdr:rowOff>137604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102096"/>
          <a:ext cx="889000" cy="3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152417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58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137604</xdr:rowOff>
    </xdr:from>
    <xdr:to>
      <xdr:col>45</xdr:col>
      <xdr:colOff>177800</xdr:colOff>
      <xdr:row>36</xdr:row>
      <xdr:rowOff>72263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138354"/>
          <a:ext cx="889000" cy="10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163656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58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158178</xdr:rowOff>
    </xdr:from>
    <xdr:to>
      <xdr:col>41</xdr:col>
      <xdr:colOff>50800</xdr:colOff>
      <xdr:row>36</xdr:row>
      <xdr:rowOff>72263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158928"/>
          <a:ext cx="889000" cy="8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169232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582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164838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85611</xdr:rowOff>
    </xdr:from>
    <xdr:to>
      <xdr:col>55</xdr:col>
      <xdr:colOff>50800</xdr:colOff>
      <xdr:row>36</xdr:row>
      <xdr:rowOff>15761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08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64038</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6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50546</xdr:rowOff>
    </xdr:from>
    <xdr:to>
      <xdr:col>50</xdr:col>
      <xdr:colOff>165100</xdr:colOff>
      <xdr:row>35</xdr:row>
      <xdr:rowOff>152146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05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143273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14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86804</xdr:rowOff>
    </xdr:from>
    <xdr:to>
      <xdr:col>46</xdr:col>
      <xdr:colOff>38100</xdr:colOff>
      <xdr:row>36</xdr:row>
      <xdr:rowOff>16954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08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8081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18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21463</xdr:rowOff>
    </xdr:from>
    <xdr:to>
      <xdr:col>41</xdr:col>
      <xdr:colOff>101600</xdr:colOff>
      <xdr:row>36</xdr:row>
      <xdr:rowOff>123063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19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114190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2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107378</xdr:rowOff>
    </xdr:from>
    <xdr:to>
      <xdr:col>36</xdr:col>
      <xdr:colOff>165100</xdr:colOff>
      <xdr:row>36</xdr:row>
      <xdr:rowOff>37528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10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28655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20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167189</xdr:rowOff>
    </xdr:from>
    <xdr:to>
      <xdr:col>55</xdr:col>
      <xdr:colOff>0</xdr:colOff>
      <xdr:row>55</xdr:row>
      <xdr:rowOff>55649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425489"/>
          <a:ext cx="838200" cy="5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66378</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9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62930</xdr:rowOff>
    </xdr:from>
    <xdr:to>
      <xdr:col>50</xdr:col>
      <xdr:colOff>114300</xdr:colOff>
      <xdr:row>54</xdr:row>
      <xdr:rowOff>167189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321230"/>
          <a:ext cx="889000" cy="10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14835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62930</xdr:rowOff>
    </xdr:from>
    <xdr:to>
      <xdr:col>45</xdr:col>
      <xdr:colOff>177800</xdr:colOff>
      <xdr:row>55</xdr:row>
      <xdr:rowOff>50581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321230"/>
          <a:ext cx="889000" cy="15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6662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0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50581</xdr:rowOff>
    </xdr:from>
    <xdr:to>
      <xdr:col>41</xdr:col>
      <xdr:colOff>50800</xdr:colOff>
      <xdr:row>55</xdr:row>
      <xdr:rowOff>76955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480331"/>
          <a:ext cx="889000" cy="2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25499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4849</xdr:rowOff>
    </xdr:from>
    <xdr:to>
      <xdr:col>55</xdr:col>
      <xdr:colOff>50800</xdr:colOff>
      <xdr:row>55</xdr:row>
      <xdr:rowOff>106449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43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27726</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2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116389</xdr:rowOff>
    </xdr:from>
    <xdr:to>
      <xdr:col>50</xdr:col>
      <xdr:colOff>165100</xdr:colOff>
      <xdr:row>55</xdr:row>
      <xdr:rowOff>46539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37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63066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14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12130</xdr:rowOff>
    </xdr:from>
    <xdr:to>
      <xdr:col>46</xdr:col>
      <xdr:colOff>38100</xdr:colOff>
      <xdr:row>54</xdr:row>
      <xdr:rowOff>113730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27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130257</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04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171231</xdr:rowOff>
    </xdr:from>
    <xdr:to>
      <xdr:col>41</xdr:col>
      <xdr:colOff>101600</xdr:colOff>
      <xdr:row>55</xdr:row>
      <xdr:rowOff>101381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42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117908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20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26155</xdr:rowOff>
    </xdr:from>
    <xdr:to>
      <xdr:col>36</xdr:col>
      <xdr:colOff>165100</xdr:colOff>
      <xdr:row>55</xdr:row>
      <xdr:rowOff>127755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45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118882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54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18174</xdr:rowOff>
    </xdr:from>
    <xdr:to>
      <xdr:col>55</xdr:col>
      <xdr:colOff>0</xdr:colOff>
      <xdr:row>77</xdr:row>
      <xdr:rowOff>85547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2876924"/>
          <a:ext cx="838200" cy="41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100373</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1410</xdr:rowOff>
    </xdr:from>
    <xdr:to>
      <xdr:col>50</xdr:col>
      <xdr:colOff>114300</xdr:colOff>
      <xdr:row>75</xdr:row>
      <xdr:rowOff>18174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2860160"/>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168839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1410</xdr:rowOff>
    </xdr:from>
    <xdr:to>
      <xdr:col>45</xdr:col>
      <xdr:colOff>177800</xdr:colOff>
      <xdr:row>76</xdr:row>
      <xdr:rowOff>158914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2860160"/>
          <a:ext cx="889000" cy="32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29887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40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158914</xdr:rowOff>
    </xdr:from>
    <xdr:to>
      <xdr:col>41</xdr:col>
      <xdr:colOff>50800</xdr:colOff>
      <xdr:row>77</xdr:row>
      <xdr:rowOff>15545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189114"/>
          <a:ext cx="889000" cy="2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166743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3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34747</xdr:rowOff>
    </xdr:from>
    <xdr:to>
      <xdr:col>55</xdr:col>
      <xdr:colOff>50800</xdr:colOff>
      <xdr:row>77</xdr:row>
      <xdr:rowOff>136347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23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57624</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08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138824</xdr:rowOff>
    </xdr:from>
    <xdr:to>
      <xdr:col>50</xdr:col>
      <xdr:colOff>165100</xdr:colOff>
      <xdr:row>75</xdr:row>
      <xdr:rowOff>68974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28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85501</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60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122060</xdr:rowOff>
    </xdr:from>
    <xdr:to>
      <xdr:col>46</xdr:col>
      <xdr:colOff>38100</xdr:colOff>
      <xdr:row>75</xdr:row>
      <xdr:rowOff>52210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28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68737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58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108114</xdr:rowOff>
    </xdr:from>
    <xdr:to>
      <xdr:col>41</xdr:col>
      <xdr:colOff>101600</xdr:colOff>
      <xdr:row>77</xdr:row>
      <xdr:rowOff>38264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13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54792</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91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136195</xdr:rowOff>
    </xdr:from>
    <xdr:to>
      <xdr:col>36</xdr:col>
      <xdr:colOff>165100</xdr:colOff>
      <xdr:row>77</xdr:row>
      <xdr:rowOff>66345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1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57472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25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150400</xdr:rowOff>
    </xdr:from>
    <xdr:to>
      <xdr:col>55</xdr:col>
      <xdr:colOff>0</xdr:colOff>
      <xdr:row>97</xdr:row>
      <xdr:rowOff>83682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609600"/>
          <a:ext cx="838200" cy="10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102695</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6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28797</xdr:rowOff>
    </xdr:from>
    <xdr:to>
      <xdr:col>50</xdr:col>
      <xdr:colOff>114300</xdr:colOff>
      <xdr:row>97</xdr:row>
      <xdr:rowOff>83682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659447"/>
          <a:ext cx="889000" cy="5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108033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28797</xdr:rowOff>
    </xdr:from>
    <xdr:to>
      <xdr:col>45</xdr:col>
      <xdr:colOff>177800</xdr:colOff>
      <xdr:row>97</xdr:row>
      <xdr:rowOff>34196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659447"/>
          <a:ext cx="889000" cy="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34196</xdr:rowOff>
    </xdr:from>
    <xdr:to>
      <xdr:col>41</xdr:col>
      <xdr:colOff>50800</xdr:colOff>
      <xdr:row>97</xdr:row>
      <xdr:rowOff>34261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664846"/>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104306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73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16208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1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99600</xdr:rowOff>
    </xdr:from>
    <xdr:to>
      <xdr:col>55</xdr:col>
      <xdr:colOff>50800</xdr:colOff>
      <xdr:row>97</xdr:row>
      <xdr:rowOff>29750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5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122477</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4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32882</xdr:rowOff>
    </xdr:from>
    <xdr:to>
      <xdr:col>50</xdr:col>
      <xdr:colOff>165100</xdr:colOff>
      <xdr:row>97</xdr:row>
      <xdr:rowOff>134482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6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125609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7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149447</xdr:rowOff>
    </xdr:from>
    <xdr:to>
      <xdr:col>46</xdr:col>
      <xdr:colOff>38100</xdr:colOff>
      <xdr:row>97</xdr:row>
      <xdr:rowOff>79597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0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70724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70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154846</xdr:rowOff>
    </xdr:from>
    <xdr:to>
      <xdr:col>41</xdr:col>
      <xdr:colOff>101600</xdr:colOff>
      <xdr:row>97</xdr:row>
      <xdr:rowOff>84996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61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101523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38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154911</xdr:rowOff>
    </xdr:from>
    <xdr:to>
      <xdr:col>36</xdr:col>
      <xdr:colOff>165100</xdr:colOff>
      <xdr:row>97</xdr:row>
      <xdr:rowOff>85061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1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101588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38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73558</xdr:rowOff>
    </xdr:from>
    <xdr:to>
      <xdr:col>85</xdr:col>
      <xdr:colOff>127000</xdr:colOff>
      <xdr:row>39</xdr:row>
      <xdr:rowOff>6110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588658"/>
          <a:ext cx="838200" cy="10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113493</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628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73558</xdr:rowOff>
    </xdr:from>
    <xdr:to>
      <xdr:col>81</xdr:col>
      <xdr:colOff>50800</xdr:colOff>
      <xdr:row>39</xdr:row>
      <xdr:rowOff>14928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588658"/>
          <a:ext cx="889000" cy="11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76710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76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14928</xdr:rowOff>
    </xdr:from>
    <xdr:to>
      <xdr:col>76</xdr:col>
      <xdr:colOff>114300</xdr:colOff>
      <xdr:row>39</xdr:row>
      <xdr:rowOff>34489</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701478"/>
          <a:ext cx="889000" cy="1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100648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787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30255</xdr:rowOff>
    </xdr:from>
    <xdr:to>
      <xdr:col>71</xdr:col>
      <xdr:colOff>177800</xdr:colOff>
      <xdr:row>39</xdr:row>
      <xdr:rowOff>34489</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16805"/>
          <a:ext cx="889000" cy="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113330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7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73793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7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126760</xdr:rowOff>
    </xdr:from>
    <xdr:to>
      <xdr:col>85</xdr:col>
      <xdr:colOff>177800</xdr:colOff>
      <xdr:row>39</xdr:row>
      <xdr:rowOff>56910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4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86137</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42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22758</xdr:rowOff>
    </xdr:from>
    <xdr:to>
      <xdr:col>81</xdr:col>
      <xdr:colOff>101600</xdr:colOff>
      <xdr:row>38</xdr:row>
      <xdr:rowOff>124358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53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140885</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14111" y="63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135578</xdr:rowOff>
    </xdr:from>
    <xdr:to>
      <xdr:col>76</xdr:col>
      <xdr:colOff>165100</xdr:colOff>
      <xdr:row>39</xdr:row>
      <xdr:rowOff>65728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5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82255</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42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155139</xdr:rowOff>
    </xdr:from>
    <xdr:to>
      <xdr:col>72</xdr:col>
      <xdr:colOff>38100</xdr:colOff>
      <xdr:row>39</xdr:row>
      <xdr:rowOff>85289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7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101817</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68428" y="644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150905</xdr:rowOff>
    </xdr:from>
    <xdr:to>
      <xdr:col>67</xdr:col>
      <xdr:colOff>101600</xdr:colOff>
      <xdr:row>39</xdr:row>
      <xdr:rowOff>81055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6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97582</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441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92875</xdr:rowOff>
    </xdr:from>
    <xdr:to>
      <xdr:col>85</xdr:col>
      <xdr:colOff>127000</xdr:colOff>
      <xdr:row>73</xdr:row>
      <xdr:rowOff>52248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2437275"/>
          <a:ext cx="838200" cy="1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136517</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823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92875</xdr:rowOff>
    </xdr:from>
    <xdr:to>
      <xdr:col>81</xdr:col>
      <xdr:colOff>50800</xdr:colOff>
      <xdr:row>73</xdr:row>
      <xdr:rowOff>50203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2437275"/>
          <a:ext cx="889000" cy="1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83621</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50203</xdr:rowOff>
    </xdr:from>
    <xdr:to>
      <xdr:col>76</xdr:col>
      <xdr:colOff>114300</xdr:colOff>
      <xdr:row>73</xdr:row>
      <xdr:rowOff>71501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566053"/>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71137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42520</xdr:rowOff>
    </xdr:from>
    <xdr:to>
      <xdr:col>71</xdr:col>
      <xdr:colOff>177800</xdr:colOff>
      <xdr:row>73</xdr:row>
      <xdr:rowOff>71501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558370"/>
          <a:ext cx="889000" cy="2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68711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107104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1448</xdr:rowOff>
    </xdr:from>
    <xdr:to>
      <xdr:col>85</xdr:col>
      <xdr:colOff>177800</xdr:colOff>
      <xdr:row>73</xdr:row>
      <xdr:rowOff>103048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51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24325</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36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42075</xdr:rowOff>
    </xdr:from>
    <xdr:to>
      <xdr:col>81</xdr:col>
      <xdr:colOff>101600</xdr:colOff>
      <xdr:row>72</xdr:row>
      <xdr:rowOff>143675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38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160202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16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170853</xdr:rowOff>
    </xdr:from>
    <xdr:to>
      <xdr:col>76</xdr:col>
      <xdr:colOff>165100</xdr:colOff>
      <xdr:row>73</xdr:row>
      <xdr:rowOff>101003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51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117530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20701</xdr:rowOff>
    </xdr:from>
    <xdr:to>
      <xdr:col>72</xdr:col>
      <xdr:colOff>38100</xdr:colOff>
      <xdr:row>73</xdr:row>
      <xdr:rowOff>122301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53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138828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3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163170</xdr:rowOff>
    </xdr:from>
    <xdr:to>
      <xdr:col>67</xdr:col>
      <xdr:colOff>101600</xdr:colOff>
      <xdr:row>73</xdr:row>
      <xdr:rowOff>93320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50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109847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28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98414</xdr:rowOff>
    </xdr:from>
    <xdr:to>
      <xdr:col>85</xdr:col>
      <xdr:colOff>127000</xdr:colOff>
      <xdr:row>97</xdr:row>
      <xdr:rowOff>5945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386164"/>
          <a:ext cx="838200" cy="25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77866</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3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73177</xdr:rowOff>
    </xdr:from>
    <xdr:to>
      <xdr:col>81</xdr:col>
      <xdr:colOff>50800</xdr:colOff>
      <xdr:row>97</xdr:row>
      <xdr:rowOff>5945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5675127"/>
          <a:ext cx="889000" cy="96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38800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73177</xdr:rowOff>
    </xdr:from>
    <xdr:to>
      <xdr:col>76</xdr:col>
      <xdr:colOff>114300</xdr:colOff>
      <xdr:row>96</xdr:row>
      <xdr:rowOff>35069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5675127"/>
          <a:ext cx="889000" cy="81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149212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101981</xdr:rowOff>
    </xdr:from>
    <xdr:to>
      <xdr:col>71</xdr:col>
      <xdr:colOff>177800</xdr:colOff>
      <xdr:row>96</xdr:row>
      <xdr:rowOff>35069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389731"/>
          <a:ext cx="889000" cy="10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3501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10268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4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47614</xdr:rowOff>
    </xdr:from>
    <xdr:to>
      <xdr:col>85</xdr:col>
      <xdr:colOff>177800</xdr:colOff>
      <xdr:row>95</xdr:row>
      <xdr:rowOff>149214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33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70491</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18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126595</xdr:rowOff>
    </xdr:from>
    <xdr:to>
      <xdr:col>81</xdr:col>
      <xdr:colOff>101600</xdr:colOff>
      <xdr:row>97</xdr:row>
      <xdr:rowOff>56745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58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47872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67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22377</xdr:rowOff>
    </xdr:from>
    <xdr:to>
      <xdr:col>76</xdr:col>
      <xdr:colOff>165100</xdr:colOff>
      <xdr:row>91</xdr:row>
      <xdr:rowOff>123977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562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140504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539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155719</xdr:rowOff>
    </xdr:from>
    <xdr:to>
      <xdr:col>72</xdr:col>
      <xdr:colOff>38100</xdr:colOff>
      <xdr:row>96</xdr:row>
      <xdr:rowOff>85869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44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102396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21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51181</xdr:rowOff>
    </xdr:from>
    <xdr:to>
      <xdr:col>67</xdr:col>
      <xdr:colOff>101600</xdr:colOff>
      <xdr:row>95</xdr:row>
      <xdr:rowOff>152781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3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169308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11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96810</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83360"/>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96810</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783360"/>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46010</xdr:rowOff>
    </xdr:from>
    <xdr:to>
      <xdr:col>102</xdr:col>
      <xdr:colOff>165100</xdr:colOff>
      <xdr:row>39</xdr:row>
      <xdr:rowOff>147610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138737</xdr:rowOff>
    </xdr:from>
    <xdr:ext cx="313932"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88333" y="6825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144767</xdr:rowOff>
    </xdr:from>
    <xdr:to>
      <xdr:col>116</xdr:col>
      <xdr:colOff>63500</xdr:colOff>
      <xdr:row>58</xdr:row>
      <xdr:rowOff>147548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088867"/>
          <a:ext cx="8382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103848</xdr:rowOff>
    </xdr:from>
    <xdr:to>
      <xdr:col>111</xdr:col>
      <xdr:colOff>177800</xdr:colOff>
      <xdr:row>58</xdr:row>
      <xdr:rowOff>144767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047948"/>
          <a:ext cx="889000" cy="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66319</xdr:rowOff>
    </xdr:from>
    <xdr:to>
      <xdr:col>107</xdr:col>
      <xdr:colOff>50800</xdr:colOff>
      <xdr:row>58</xdr:row>
      <xdr:rowOff>103848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010419"/>
          <a:ext cx="889000" cy="3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66319</xdr:rowOff>
    </xdr:from>
    <xdr:to>
      <xdr:col>102</xdr:col>
      <xdr:colOff>114300</xdr:colOff>
      <xdr:row>58</xdr:row>
      <xdr:rowOff>101791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10010419"/>
          <a:ext cx="889000" cy="3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96748</xdr:rowOff>
    </xdr:from>
    <xdr:to>
      <xdr:col>116</xdr:col>
      <xdr:colOff>114300</xdr:colOff>
      <xdr:row>59</xdr:row>
      <xdr:rowOff>26898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04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11675</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95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93967</xdr:rowOff>
    </xdr:from>
    <xdr:to>
      <xdr:col>112</xdr:col>
      <xdr:colOff>38100</xdr:colOff>
      <xdr:row>59</xdr:row>
      <xdr:rowOff>24117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03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15244</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1013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53048</xdr:rowOff>
    </xdr:from>
    <xdr:to>
      <xdr:col>107</xdr:col>
      <xdr:colOff>101600</xdr:colOff>
      <xdr:row>58</xdr:row>
      <xdr:rowOff>154648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99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145775</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10089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15519</xdr:rowOff>
    </xdr:from>
    <xdr:to>
      <xdr:col>102</xdr:col>
      <xdr:colOff>165100</xdr:colOff>
      <xdr:row>58</xdr:row>
      <xdr:rowOff>117119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95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108246</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1005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50991</xdr:rowOff>
    </xdr:from>
    <xdr:to>
      <xdr:col>98</xdr:col>
      <xdr:colOff>38100</xdr:colOff>
      <xdr:row>58</xdr:row>
      <xdr:rowOff>152591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99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143718</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1008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164941</xdr:rowOff>
    </xdr:from>
    <xdr:to>
      <xdr:col>116</xdr:col>
      <xdr:colOff>63500</xdr:colOff>
      <xdr:row>73</xdr:row>
      <xdr:rowOff>2025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509341"/>
          <a:ext cx="8382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113809</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72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2025</xdr:rowOff>
    </xdr:from>
    <xdr:to>
      <xdr:col>111</xdr:col>
      <xdr:colOff>177800</xdr:colOff>
      <xdr:row>73</xdr:row>
      <xdr:rowOff>71787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517875"/>
          <a:ext cx="889000" cy="6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54258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0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41421</xdr:rowOff>
    </xdr:from>
    <xdr:to>
      <xdr:col>107</xdr:col>
      <xdr:colOff>50800</xdr:colOff>
      <xdr:row>73</xdr:row>
      <xdr:rowOff>71787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557271"/>
          <a:ext cx="889000" cy="3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26446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168923</xdr:rowOff>
    </xdr:from>
    <xdr:to>
      <xdr:col>102</xdr:col>
      <xdr:colOff>114300</xdr:colOff>
      <xdr:row>73</xdr:row>
      <xdr:rowOff>41421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513323"/>
          <a:ext cx="889000" cy="4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16006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171017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114141</xdr:rowOff>
    </xdr:from>
    <xdr:to>
      <xdr:col>116</xdr:col>
      <xdr:colOff>114300</xdr:colOff>
      <xdr:row>73</xdr:row>
      <xdr:rowOff>44291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45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137018</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30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122675</xdr:rowOff>
    </xdr:from>
    <xdr:to>
      <xdr:col>112</xdr:col>
      <xdr:colOff>38100</xdr:colOff>
      <xdr:row>73</xdr:row>
      <xdr:rowOff>52825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46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69352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24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20987</xdr:rowOff>
    </xdr:from>
    <xdr:to>
      <xdr:col>107</xdr:col>
      <xdr:colOff>101600</xdr:colOff>
      <xdr:row>73</xdr:row>
      <xdr:rowOff>122587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53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139114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31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162071</xdr:rowOff>
    </xdr:from>
    <xdr:to>
      <xdr:col>102</xdr:col>
      <xdr:colOff>165100</xdr:colOff>
      <xdr:row>73</xdr:row>
      <xdr:rowOff>92221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50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108748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28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118123</xdr:rowOff>
    </xdr:from>
    <xdr:to>
      <xdr:col>98</xdr:col>
      <xdr:colOff>38100</xdr:colOff>
      <xdr:row>73</xdr:row>
      <xdr:rowOff>48273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46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64800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23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4</xdr:col>
      <xdr:colOff>25400</xdr:colOff>
      <xdr:row>105</xdr:row>
      <xdr:rowOff>95250</xdr:rowOff>
    </xdr:from>
    <xdr:to>
      <xdr:col>120</xdr:col>
      <xdr:colOff>88900</xdr:colOff>
      <xdr:row>114</xdr:row>
      <xdr:rowOff>45944</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493744"/>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50">
              <a:solidFill>
                <a:schemeClr val="dk1"/>
              </a:solidFill>
              <a:effectLst/>
              <a:latin typeface="ＭＳ Ｐゴシック"/>
              <a:ea typeface="ＭＳ Ｐゴシック"/>
              <a:cs typeface="+mn-cs"/>
            </a:rPr>
            <a:t>　歳出決算に係る住民１人当たりのコストは、６１３，０３７円である。</a:t>
          </a:r>
        </a:p>
        <a:p>
          <a:r>
            <a:rPr kumimoji="1" lang="ja-JP" altLang="en-US" sz="950">
              <a:solidFill>
                <a:schemeClr val="dk1"/>
              </a:solidFill>
              <a:effectLst/>
              <a:latin typeface="ＭＳ Ｐゴシック"/>
              <a:ea typeface="ＭＳ Ｐゴシック"/>
              <a:cs typeface="+mn-cs"/>
            </a:rPr>
            <a:t>　１市７町の合併市である本市は、面積が広大であり、行政サービスの範囲が広いことから、支所・出張所を多く配置しており、職員数が他団体より多くなっていることから人件費が多額となっている。　</a:t>
          </a:r>
        </a:p>
        <a:p>
          <a:r>
            <a:rPr kumimoji="1" lang="ja-JP" altLang="en-US" sz="950">
              <a:solidFill>
                <a:schemeClr val="dk1"/>
              </a:solidFill>
              <a:effectLst/>
              <a:latin typeface="ＭＳ Ｐゴシック"/>
              <a:ea typeface="ＭＳ Ｐゴシック"/>
              <a:cs typeface="+mn-cs"/>
            </a:rPr>
            <a:t>　物件費、維持補修費についても、広大な面積に散在する公園、公民館、農業、教育の各施設の</a:t>
          </a:r>
          <a:r>
            <a:rPr kumimoji="1" lang="ja-JP" altLang="en-US" sz="950">
              <a:solidFill>
                <a:schemeClr val="tx1"/>
              </a:solidFill>
              <a:effectLst/>
              <a:latin typeface="ＭＳ Ｐゴシック"/>
              <a:ea typeface="ＭＳ Ｐゴシック"/>
              <a:cs typeface="+mn-cs"/>
            </a:rPr>
            <a:t>維持管理費が多額となっているが、維持補修費については、暖冬による除雪費経費減等により前年度と比較し少なくなっている。</a:t>
          </a:r>
        </a:p>
        <a:p>
          <a:r>
            <a:rPr kumimoji="1" lang="ja-JP" altLang="en-US" sz="950">
              <a:solidFill>
                <a:schemeClr val="tx1"/>
              </a:solidFill>
              <a:effectLst/>
              <a:latin typeface="ＭＳ Ｐゴシック"/>
              <a:ea typeface="ＭＳ Ｐゴシック"/>
              <a:cs typeface="+mn-cs"/>
            </a:rPr>
            <a:t>　普通建設事業費のうち、新規整備については、羽後本荘駅整備事業は増となったが、大型事業の防災公園整備事業等が減となり少なくなっている。</a:t>
          </a:r>
        </a:p>
        <a:p>
          <a:r>
            <a:rPr kumimoji="1" lang="ja-JP" altLang="en-US" sz="950">
              <a:solidFill>
                <a:schemeClr val="tx1"/>
              </a:solidFill>
              <a:effectLst/>
              <a:latin typeface="ＭＳ Ｐゴシック"/>
              <a:ea typeface="ＭＳ Ｐゴシック"/>
              <a:cs typeface="+mn-cs"/>
            </a:rPr>
            <a:t>　災害復旧事業費については、大規模な被害を受けた平成２９年度から平成３０年度の復旧事業が終了したことから少なくなった。</a:t>
          </a:r>
        </a:p>
        <a:p>
          <a:r>
            <a:rPr kumimoji="1" lang="ja-JP" altLang="en-US" sz="950">
              <a:solidFill>
                <a:schemeClr val="tx1"/>
              </a:solidFill>
              <a:effectLst/>
              <a:latin typeface="ＭＳ Ｐゴシック"/>
              <a:ea typeface="ＭＳ Ｐゴシック"/>
              <a:cs typeface="+mn-cs"/>
            </a:rPr>
            <a:t>　公債費は、平成３０年度に繰上償還を行ったことにより少なくなった。今後、大型事業の元金償還が順次始まることから、多くなることが想定されているが、元金償還額以内の新規地方債発行を基本としながら、繰上償還の実施を検討し、比率の改善に努めていく。</a:t>
          </a:r>
        </a:p>
        <a:p>
          <a:r>
            <a:rPr kumimoji="1" lang="ja-JP" altLang="en-US" sz="950">
              <a:solidFill>
                <a:schemeClr val="tx1"/>
              </a:solidFill>
              <a:effectLst/>
              <a:latin typeface="ＭＳ Ｐゴシック"/>
              <a:ea typeface="ＭＳ Ｐゴシック"/>
              <a:cs typeface="+mn-cs"/>
            </a:rPr>
            <a:t>　積立金は、減債基金及び地域雇用創出推進基金等の積み増しを行ったことにより多くなった。繰出金は、スキー場運営事業への繰出金の減等により減となったが、分母である人口が減となったことから前年度と比較し多くなっている。　</a:t>
          </a:r>
        </a:p>
        <a:p>
          <a:r>
            <a:rPr kumimoji="1" lang="ja-JP" altLang="en-US" sz="950">
              <a:solidFill>
                <a:schemeClr val="tx1"/>
              </a:solidFill>
              <a:effectLst/>
              <a:latin typeface="ＭＳ Ｐゴシック"/>
              <a:ea typeface="ＭＳ Ｐゴシック"/>
              <a:cs typeface="+mn-cs"/>
            </a:rPr>
            <a:t>　今後、由利本荘市公共施設等総合管理計画等の各種計画に則った公共施設の適正配置、事務事業の統合・効率化を進めるとともに、経費の削減を図り</a:t>
          </a:r>
          <a:r>
            <a:rPr kumimoji="1" lang="ja-JP" altLang="en-US" sz="950">
              <a:solidFill>
                <a:schemeClr val="dk1"/>
              </a:solidFill>
              <a:effectLst/>
              <a:latin typeface="ＭＳ Ｐゴシック"/>
              <a:ea typeface="ＭＳ Ｐゴシック"/>
              <a:cs typeface="+mn-cs"/>
            </a:rPr>
            <a:t>、併せて職員の定員管理に努め、経費の節減を図る。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秋田県由利本荘市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76,183
75,873
1,209.59
48,738,297
46,703,027
1,677,699
27,929,614
69,337,609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107.0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4826</xdr:rowOff>
    </xdr:from>
    <xdr:to>
      <xdr:col>24</xdr:col>
      <xdr:colOff>63500</xdr:colOff>
      <xdr:row>35</xdr:row>
      <xdr:rowOff>54661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05576"/>
          <a:ext cx="8382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117263</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7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54661</xdr:rowOff>
    </xdr:from>
    <xdr:to>
      <xdr:col>19</xdr:col>
      <xdr:colOff>177800</xdr:colOff>
      <xdr:row>35</xdr:row>
      <xdr:rowOff>70663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5541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30548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60147</xdr:rowOff>
    </xdr:from>
    <xdr:to>
      <xdr:col>15</xdr:col>
      <xdr:colOff>50800</xdr:colOff>
      <xdr:row>35</xdr:row>
      <xdr:rowOff>70663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60897"/>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18661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84379</xdr:rowOff>
    </xdr:from>
    <xdr:to>
      <xdr:col>10</xdr:col>
      <xdr:colOff>114300</xdr:colOff>
      <xdr:row>35</xdr:row>
      <xdr:rowOff>60147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13679"/>
          <a:ext cx="889000" cy="14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32834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39692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103903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93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3861</xdr:rowOff>
    </xdr:from>
    <xdr:to>
      <xdr:col>20</xdr:col>
      <xdr:colOff>38100</xdr:colOff>
      <xdr:row>35</xdr:row>
      <xdr:rowOff>105461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0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96588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09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19863</xdr:rowOff>
    </xdr:from>
    <xdr:to>
      <xdr:col>15</xdr:col>
      <xdr:colOff>101600</xdr:colOff>
      <xdr:row>35</xdr:row>
      <xdr:rowOff>121463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2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112590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1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9347</xdr:rowOff>
    </xdr:from>
    <xdr:to>
      <xdr:col>10</xdr:col>
      <xdr:colOff>165100</xdr:colOff>
      <xdr:row>35</xdr:row>
      <xdr:rowOff>110947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1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102074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0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33579</xdr:rowOff>
    </xdr:from>
    <xdr:to>
      <xdr:col>6</xdr:col>
      <xdr:colOff>38100</xdr:colOff>
      <xdr:row>34</xdr:row>
      <xdr:rowOff>135179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6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126306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955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96045</xdr:rowOff>
    </xdr:from>
    <xdr:to>
      <xdr:col>24</xdr:col>
      <xdr:colOff>63500</xdr:colOff>
      <xdr:row>55</xdr:row>
      <xdr:rowOff>119461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25795"/>
          <a:ext cx="838200" cy="2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130298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114288</xdr:rowOff>
    </xdr:from>
    <xdr:to>
      <xdr:col>19</xdr:col>
      <xdr:colOff>177800</xdr:colOff>
      <xdr:row>55</xdr:row>
      <xdr:rowOff>119461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201138"/>
          <a:ext cx="889000" cy="34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97609</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114288</xdr:rowOff>
    </xdr:from>
    <xdr:to>
      <xdr:col>15</xdr:col>
      <xdr:colOff>50800</xdr:colOff>
      <xdr:row>55</xdr:row>
      <xdr:rowOff>2860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201138"/>
          <a:ext cx="889000" cy="23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96298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134617</xdr:rowOff>
    </xdr:from>
    <xdr:to>
      <xdr:col>10</xdr:col>
      <xdr:colOff>114300</xdr:colOff>
      <xdr:row>55</xdr:row>
      <xdr:rowOff>2860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392917"/>
          <a:ext cx="889000" cy="3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86453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46128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45245</xdr:rowOff>
    </xdr:from>
    <xdr:to>
      <xdr:col>24</xdr:col>
      <xdr:colOff>114300</xdr:colOff>
      <xdr:row>55</xdr:row>
      <xdr:rowOff>146845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7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68122</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2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68661</xdr:rowOff>
    </xdr:from>
    <xdr:to>
      <xdr:col>20</xdr:col>
      <xdr:colOff>38100</xdr:colOff>
      <xdr:row>55</xdr:row>
      <xdr:rowOff>170261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4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15338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27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63488</xdr:rowOff>
    </xdr:from>
    <xdr:to>
      <xdr:col>15</xdr:col>
      <xdr:colOff>101600</xdr:colOff>
      <xdr:row>53</xdr:row>
      <xdr:rowOff>165088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15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10165</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925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123510</xdr:rowOff>
    </xdr:from>
    <xdr:to>
      <xdr:col>10</xdr:col>
      <xdr:colOff>165100</xdr:colOff>
      <xdr:row>55</xdr:row>
      <xdr:rowOff>53660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38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70187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15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83817</xdr:rowOff>
    </xdr:from>
    <xdr:to>
      <xdr:col>6</xdr:col>
      <xdr:colOff>38100</xdr:colOff>
      <xdr:row>55</xdr:row>
      <xdr:rowOff>13967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34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30494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11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105893</xdr:rowOff>
    </xdr:from>
    <xdr:to>
      <xdr:col>24</xdr:col>
      <xdr:colOff>63500</xdr:colOff>
      <xdr:row>75</xdr:row>
      <xdr:rowOff>127330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793193"/>
          <a:ext cx="838200" cy="19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19664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78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15342</xdr:rowOff>
    </xdr:from>
    <xdr:to>
      <xdr:col>19</xdr:col>
      <xdr:colOff>177800</xdr:colOff>
      <xdr:row>75</xdr:row>
      <xdr:rowOff>127330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874092"/>
          <a:ext cx="889000" cy="11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32644</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15342</xdr:rowOff>
    </xdr:from>
    <xdr:to>
      <xdr:col>15</xdr:col>
      <xdr:colOff>50800</xdr:colOff>
      <xdr:row>75</xdr:row>
      <xdr:rowOff>109410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874092"/>
          <a:ext cx="889000" cy="9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31500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109410</xdr:rowOff>
    </xdr:from>
    <xdr:to>
      <xdr:col>10</xdr:col>
      <xdr:colOff>114300</xdr:colOff>
      <xdr:row>76</xdr:row>
      <xdr:rowOff>29642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968160"/>
          <a:ext cx="889000" cy="9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76128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15879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55093</xdr:rowOff>
    </xdr:from>
    <xdr:to>
      <xdr:col>24</xdr:col>
      <xdr:colOff>114300</xdr:colOff>
      <xdr:row>74</xdr:row>
      <xdr:rowOff>156693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4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77970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9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76530</xdr:rowOff>
    </xdr:from>
    <xdr:to>
      <xdr:col>20</xdr:col>
      <xdr:colOff>38100</xdr:colOff>
      <xdr:row>76</xdr:row>
      <xdr:rowOff>6680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3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23207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710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135992</xdr:rowOff>
    </xdr:from>
    <xdr:to>
      <xdr:col>15</xdr:col>
      <xdr:colOff>101600</xdr:colOff>
      <xdr:row>75</xdr:row>
      <xdr:rowOff>66142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2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82669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59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58610</xdr:rowOff>
    </xdr:from>
    <xdr:to>
      <xdr:col>10</xdr:col>
      <xdr:colOff>165100</xdr:colOff>
      <xdr:row>75</xdr:row>
      <xdr:rowOff>160210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1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5287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92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150292</xdr:rowOff>
    </xdr:from>
    <xdr:to>
      <xdr:col>6</xdr:col>
      <xdr:colOff>38100</xdr:colOff>
      <xdr:row>76</xdr:row>
      <xdr:rowOff>80442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0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71569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10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101612</xdr:rowOff>
    </xdr:from>
    <xdr:to>
      <xdr:col>24</xdr:col>
      <xdr:colOff>63500</xdr:colOff>
      <xdr:row>96</xdr:row>
      <xdr:rowOff>105994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560812"/>
          <a:ext cx="8382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158196</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74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55156</xdr:rowOff>
    </xdr:from>
    <xdr:to>
      <xdr:col>19</xdr:col>
      <xdr:colOff>177800</xdr:colOff>
      <xdr:row>96</xdr:row>
      <xdr:rowOff>105994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514356"/>
          <a:ext cx="889000" cy="5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107357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55156</xdr:rowOff>
    </xdr:from>
    <xdr:to>
      <xdr:col>15</xdr:col>
      <xdr:colOff>50800</xdr:colOff>
      <xdr:row>96</xdr:row>
      <xdr:rowOff>119138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14356"/>
          <a:ext cx="889000" cy="6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88798</xdr:rowOff>
    </xdr:from>
    <xdr:to>
      <xdr:col>10</xdr:col>
      <xdr:colOff>114300</xdr:colOff>
      <xdr:row>96</xdr:row>
      <xdr:rowOff>119138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547998"/>
          <a:ext cx="889000" cy="3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128871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90594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50812</xdr:rowOff>
    </xdr:from>
    <xdr:to>
      <xdr:col>24</xdr:col>
      <xdr:colOff>114300</xdr:colOff>
      <xdr:row>96</xdr:row>
      <xdr:rowOff>152412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1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29239</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8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55194</xdr:rowOff>
    </xdr:from>
    <xdr:to>
      <xdr:col>20</xdr:col>
      <xdr:colOff>38100</xdr:colOff>
      <xdr:row>96</xdr:row>
      <xdr:rowOff>156794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1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147921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0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4356</xdr:rowOff>
    </xdr:from>
    <xdr:to>
      <xdr:col>15</xdr:col>
      <xdr:colOff>101600</xdr:colOff>
      <xdr:row>96</xdr:row>
      <xdr:rowOff>105956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46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122483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23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68338</xdr:rowOff>
    </xdr:from>
    <xdr:to>
      <xdr:col>10</xdr:col>
      <xdr:colOff>165100</xdr:colOff>
      <xdr:row>96</xdr:row>
      <xdr:rowOff>169938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2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161065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2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37998</xdr:rowOff>
    </xdr:from>
    <xdr:to>
      <xdr:col>6</xdr:col>
      <xdr:colOff>38100</xdr:colOff>
      <xdr:row>96</xdr:row>
      <xdr:rowOff>139598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49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130725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58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15494</xdr:rowOff>
    </xdr:from>
    <xdr:to>
      <xdr:col>55</xdr:col>
      <xdr:colOff>0</xdr:colOff>
      <xdr:row>36</xdr:row>
      <xdr:rowOff>24257</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187694"/>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44848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88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90551</xdr:rowOff>
    </xdr:from>
    <xdr:to>
      <xdr:col>50</xdr:col>
      <xdr:colOff>114300</xdr:colOff>
      <xdr:row>36</xdr:row>
      <xdr:rowOff>15494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091301"/>
          <a:ext cx="889000" cy="9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169816</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513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90551</xdr:rowOff>
    </xdr:from>
    <xdr:to>
      <xdr:col>45</xdr:col>
      <xdr:colOff>177800</xdr:colOff>
      <xdr:row>35</xdr:row>
      <xdr:rowOff>98552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09130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159910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113792</xdr:rowOff>
    </xdr:from>
    <xdr:to>
      <xdr:col>41</xdr:col>
      <xdr:colOff>50800</xdr:colOff>
      <xdr:row>35</xdr:row>
      <xdr:rowOff>98552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5943092"/>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148480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9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132859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144907</xdr:rowOff>
    </xdr:from>
    <xdr:to>
      <xdr:col>55</xdr:col>
      <xdr:colOff>50800</xdr:colOff>
      <xdr:row>36</xdr:row>
      <xdr:rowOff>75057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14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167784</xdr:rowOff>
    </xdr:from>
    <xdr:ext cx="469744"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599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136144</xdr:rowOff>
    </xdr:from>
    <xdr:to>
      <xdr:col>50</xdr:col>
      <xdr:colOff>165100</xdr:colOff>
      <xdr:row>36</xdr:row>
      <xdr:rowOff>66294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13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82821</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04428" y="591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39751</xdr:rowOff>
    </xdr:from>
    <xdr:to>
      <xdr:col>46</xdr:col>
      <xdr:colOff>38100</xdr:colOff>
      <xdr:row>35</xdr:row>
      <xdr:rowOff>141351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04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157878</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15428" y="581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47752</xdr:rowOff>
    </xdr:from>
    <xdr:to>
      <xdr:col>41</xdr:col>
      <xdr:colOff>101600</xdr:colOff>
      <xdr:row>35</xdr:row>
      <xdr:rowOff>149352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0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165879</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26428" y="582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62992</xdr:rowOff>
    </xdr:from>
    <xdr:to>
      <xdr:col>36</xdr:col>
      <xdr:colOff>165100</xdr:colOff>
      <xdr:row>34</xdr:row>
      <xdr:rowOff>164592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589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9669</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37428"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128956</xdr:rowOff>
    </xdr:from>
    <xdr:to>
      <xdr:col>55</xdr:col>
      <xdr:colOff>0</xdr:colOff>
      <xdr:row>54</xdr:row>
      <xdr:rowOff>45993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215806"/>
          <a:ext cx="838200" cy="8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42162</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43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156559</xdr:rowOff>
    </xdr:from>
    <xdr:to>
      <xdr:col>50</xdr:col>
      <xdr:colOff>114300</xdr:colOff>
      <xdr:row>54</xdr:row>
      <xdr:rowOff>45993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243409"/>
          <a:ext cx="889000" cy="6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152519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144977</xdr:rowOff>
    </xdr:from>
    <xdr:to>
      <xdr:col>45</xdr:col>
      <xdr:colOff>177800</xdr:colOff>
      <xdr:row>53</xdr:row>
      <xdr:rowOff>156559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231827"/>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129068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121279</xdr:rowOff>
    </xdr:from>
    <xdr:to>
      <xdr:col>41</xdr:col>
      <xdr:colOff>50800</xdr:colOff>
      <xdr:row>53</xdr:row>
      <xdr:rowOff>144977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208129"/>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168063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59802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78156</xdr:rowOff>
    </xdr:from>
    <xdr:to>
      <xdr:col>55</xdr:col>
      <xdr:colOff>50800</xdr:colOff>
      <xdr:row>54</xdr:row>
      <xdr:rowOff>8306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16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101033</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01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166643</xdr:rowOff>
    </xdr:from>
    <xdr:to>
      <xdr:col>50</xdr:col>
      <xdr:colOff>165100</xdr:colOff>
      <xdr:row>54</xdr:row>
      <xdr:rowOff>96793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25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113320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02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105759</xdr:rowOff>
    </xdr:from>
    <xdr:to>
      <xdr:col>46</xdr:col>
      <xdr:colOff>38100</xdr:colOff>
      <xdr:row>54</xdr:row>
      <xdr:rowOff>35909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1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52436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896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94177</xdr:rowOff>
    </xdr:from>
    <xdr:to>
      <xdr:col>41</xdr:col>
      <xdr:colOff>101600</xdr:colOff>
      <xdr:row>54</xdr:row>
      <xdr:rowOff>24327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18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40854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895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70479</xdr:rowOff>
    </xdr:from>
    <xdr:to>
      <xdr:col>36</xdr:col>
      <xdr:colOff>165100</xdr:colOff>
      <xdr:row>54</xdr:row>
      <xdr:rowOff>629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15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17156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893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146329</xdr:rowOff>
    </xdr:from>
    <xdr:to>
      <xdr:col>55</xdr:col>
      <xdr:colOff>0</xdr:colOff>
      <xdr:row>75</xdr:row>
      <xdr:rowOff>163664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005079"/>
          <a:ext cx="8382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30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115354</xdr:rowOff>
    </xdr:from>
    <xdr:to>
      <xdr:col>50</xdr:col>
      <xdr:colOff>114300</xdr:colOff>
      <xdr:row>75</xdr:row>
      <xdr:rowOff>146329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2974104"/>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111713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4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91122</xdr:rowOff>
    </xdr:from>
    <xdr:to>
      <xdr:col>45</xdr:col>
      <xdr:colOff>177800</xdr:colOff>
      <xdr:row>75</xdr:row>
      <xdr:rowOff>115354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2949872"/>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97617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14122</xdr:rowOff>
    </xdr:from>
    <xdr:to>
      <xdr:col>41</xdr:col>
      <xdr:colOff>50800</xdr:colOff>
      <xdr:row>75</xdr:row>
      <xdr:rowOff>91122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2872872"/>
          <a:ext cx="889000" cy="7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117694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4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76204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0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112865</xdr:rowOff>
    </xdr:from>
    <xdr:to>
      <xdr:col>55</xdr:col>
      <xdr:colOff>50800</xdr:colOff>
      <xdr:row>76</xdr:row>
      <xdr:rowOff>43014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9716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135742</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82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95529</xdr:rowOff>
    </xdr:from>
    <xdr:to>
      <xdr:col>50</xdr:col>
      <xdr:colOff>165100</xdr:colOff>
      <xdr:row>76</xdr:row>
      <xdr:rowOff>25679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95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42206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72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64554</xdr:rowOff>
    </xdr:from>
    <xdr:to>
      <xdr:col>46</xdr:col>
      <xdr:colOff>38100</xdr:colOff>
      <xdr:row>75</xdr:row>
      <xdr:rowOff>166154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9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11231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69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40322</xdr:rowOff>
    </xdr:from>
    <xdr:to>
      <xdr:col>41</xdr:col>
      <xdr:colOff>101600</xdr:colOff>
      <xdr:row>75</xdr:row>
      <xdr:rowOff>141922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8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158449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67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134772</xdr:rowOff>
    </xdr:from>
    <xdr:to>
      <xdr:col>36</xdr:col>
      <xdr:colOff>165100</xdr:colOff>
      <xdr:row>75</xdr:row>
      <xdr:rowOff>64922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82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81449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5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134116</xdr:rowOff>
    </xdr:from>
    <xdr:to>
      <xdr:col>54</xdr:col>
      <xdr:colOff>189865</xdr:colOff>
      <xdr:row>99</xdr:row>
      <xdr:rowOff>146591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36066"/>
          <a:ext cx="1270" cy="138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150418</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2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146591</xdr:rowOff>
    </xdr:from>
    <xdr:to>
      <xdr:col>55</xdr:col>
      <xdr:colOff>88900</xdr:colOff>
      <xdr:row>99</xdr:row>
      <xdr:rowOff>146591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2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80793</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1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134116</xdr:rowOff>
    </xdr:from>
    <xdr:to>
      <xdr:col>55</xdr:col>
      <xdr:colOff>88900</xdr:colOff>
      <xdr:row>91</xdr:row>
      <xdr:rowOff>134116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3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126230</xdr:rowOff>
    </xdr:from>
    <xdr:to>
      <xdr:col>55</xdr:col>
      <xdr:colOff>0</xdr:colOff>
      <xdr:row>94</xdr:row>
      <xdr:rowOff>165221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5728180"/>
          <a:ext cx="838200" cy="5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78675</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37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100248</xdr:rowOff>
    </xdr:from>
    <xdr:to>
      <xdr:col>55</xdr:col>
      <xdr:colOff>50800</xdr:colOff>
      <xdr:row>97</xdr:row>
      <xdr:rowOff>30398</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35948</xdr:rowOff>
    </xdr:from>
    <xdr:to>
      <xdr:col>50</xdr:col>
      <xdr:colOff>114300</xdr:colOff>
      <xdr:row>91</xdr:row>
      <xdr:rowOff>126230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5637898"/>
          <a:ext cx="889000" cy="9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94124</xdr:rowOff>
    </xdr:from>
    <xdr:to>
      <xdr:col>50</xdr:col>
      <xdr:colOff>165100</xdr:colOff>
      <xdr:row>97</xdr:row>
      <xdr:rowOff>24274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15401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6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35948</xdr:rowOff>
    </xdr:from>
    <xdr:to>
      <xdr:col>45</xdr:col>
      <xdr:colOff>177800</xdr:colOff>
      <xdr:row>94</xdr:row>
      <xdr:rowOff>142999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5637898"/>
          <a:ext cx="889000" cy="62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71608</xdr:rowOff>
    </xdr:from>
    <xdr:to>
      <xdr:col>46</xdr:col>
      <xdr:colOff>38100</xdr:colOff>
      <xdr:row>97</xdr:row>
      <xdr:rowOff>1758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164335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6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142999</xdr:rowOff>
    </xdr:from>
    <xdr:to>
      <xdr:col>41</xdr:col>
      <xdr:colOff>50800</xdr:colOff>
      <xdr:row>96</xdr:row>
      <xdr:rowOff>52211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259299"/>
          <a:ext cx="889000" cy="25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95693</xdr:rowOff>
    </xdr:from>
    <xdr:to>
      <xdr:col>41</xdr:col>
      <xdr:colOff>101600</xdr:colOff>
      <xdr:row>97</xdr:row>
      <xdr:rowOff>25843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16970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64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52797</xdr:rowOff>
    </xdr:from>
    <xdr:to>
      <xdr:col>36</xdr:col>
      <xdr:colOff>165100</xdr:colOff>
      <xdr:row>95</xdr:row>
      <xdr:rowOff>154397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34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170924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11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114421</xdr:rowOff>
    </xdr:from>
    <xdr:to>
      <xdr:col>55</xdr:col>
      <xdr:colOff>50800</xdr:colOff>
      <xdr:row>95</xdr:row>
      <xdr:rowOff>44571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23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137298</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08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75430</xdr:rowOff>
    </xdr:from>
    <xdr:to>
      <xdr:col>50</xdr:col>
      <xdr:colOff>165100</xdr:colOff>
      <xdr:row>92</xdr:row>
      <xdr:rowOff>5580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567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22107</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545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156598</xdr:rowOff>
    </xdr:from>
    <xdr:to>
      <xdr:col>46</xdr:col>
      <xdr:colOff>38100</xdr:colOff>
      <xdr:row>91</xdr:row>
      <xdr:rowOff>86748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558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103275</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536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92199</xdr:rowOff>
    </xdr:from>
    <xdr:to>
      <xdr:col>41</xdr:col>
      <xdr:colOff>101600</xdr:colOff>
      <xdr:row>95</xdr:row>
      <xdr:rowOff>22349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20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38876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598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1411</xdr:rowOff>
    </xdr:from>
    <xdr:to>
      <xdr:col>36</xdr:col>
      <xdr:colOff>165100</xdr:colOff>
      <xdr:row>96</xdr:row>
      <xdr:rowOff>103011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46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94138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55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115011</xdr:rowOff>
    </xdr:from>
    <xdr:to>
      <xdr:col>85</xdr:col>
      <xdr:colOff>127000</xdr:colOff>
      <xdr:row>34</xdr:row>
      <xdr:rowOff>118120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5944311"/>
          <a:ext cx="8382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155750</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56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111811</xdr:rowOff>
    </xdr:from>
    <xdr:to>
      <xdr:col>81</xdr:col>
      <xdr:colOff>50800</xdr:colOff>
      <xdr:row>34</xdr:row>
      <xdr:rowOff>118120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5941111"/>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112498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2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111811</xdr:rowOff>
    </xdr:from>
    <xdr:to>
      <xdr:col>76</xdr:col>
      <xdr:colOff>114300</xdr:colOff>
      <xdr:row>35</xdr:row>
      <xdr:rowOff>43642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5941111"/>
          <a:ext cx="889000" cy="10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124157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2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103901</xdr:rowOff>
    </xdr:from>
    <xdr:to>
      <xdr:col>71</xdr:col>
      <xdr:colOff>177800</xdr:colOff>
      <xdr:row>35</xdr:row>
      <xdr:rowOff>43642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5761751"/>
          <a:ext cx="889000" cy="28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140433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69064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64211</xdr:rowOff>
    </xdr:from>
    <xdr:to>
      <xdr:col>85</xdr:col>
      <xdr:colOff>177800</xdr:colOff>
      <xdr:row>34</xdr:row>
      <xdr:rowOff>165811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89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87088</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74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67320</xdr:rowOff>
    </xdr:from>
    <xdr:to>
      <xdr:col>81</xdr:col>
      <xdr:colOff>101600</xdr:colOff>
      <xdr:row>34</xdr:row>
      <xdr:rowOff>168920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8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13997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67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61011</xdr:rowOff>
    </xdr:from>
    <xdr:to>
      <xdr:col>76</xdr:col>
      <xdr:colOff>165100</xdr:colOff>
      <xdr:row>34</xdr:row>
      <xdr:rowOff>162611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89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7688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6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164292</xdr:rowOff>
    </xdr:from>
    <xdr:to>
      <xdr:col>72</xdr:col>
      <xdr:colOff>38100</xdr:colOff>
      <xdr:row>35</xdr:row>
      <xdr:rowOff>94442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599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110969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76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53101</xdr:rowOff>
    </xdr:from>
    <xdr:to>
      <xdr:col>67</xdr:col>
      <xdr:colOff>101600</xdr:colOff>
      <xdr:row>33</xdr:row>
      <xdr:rowOff>154701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571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171228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48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148305</xdr:rowOff>
    </xdr:from>
    <xdr:to>
      <xdr:col>85</xdr:col>
      <xdr:colOff>127000</xdr:colOff>
      <xdr:row>56</xdr:row>
      <xdr:rowOff>130801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578055"/>
          <a:ext cx="838200" cy="15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165592</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9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130801</xdr:rowOff>
    </xdr:from>
    <xdr:to>
      <xdr:col>81</xdr:col>
      <xdr:colOff>50800</xdr:colOff>
      <xdr:row>57</xdr:row>
      <xdr:rowOff>52653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732001"/>
          <a:ext cx="889000" cy="9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165030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125037</xdr:rowOff>
    </xdr:from>
    <xdr:to>
      <xdr:col>76</xdr:col>
      <xdr:colOff>114300</xdr:colOff>
      <xdr:row>57</xdr:row>
      <xdr:rowOff>52653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726237"/>
          <a:ext cx="889000" cy="9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125037</xdr:rowOff>
    </xdr:from>
    <xdr:to>
      <xdr:col>71</xdr:col>
      <xdr:colOff>177800</xdr:colOff>
      <xdr:row>56</xdr:row>
      <xdr:rowOff>127747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726237"/>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5638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3377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4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97505</xdr:rowOff>
    </xdr:from>
    <xdr:to>
      <xdr:col>85</xdr:col>
      <xdr:colOff>177800</xdr:colOff>
      <xdr:row>56</xdr:row>
      <xdr:rowOff>27655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5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120382</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37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80001</xdr:rowOff>
    </xdr:from>
    <xdr:to>
      <xdr:col>81</xdr:col>
      <xdr:colOff>101600</xdr:colOff>
      <xdr:row>57</xdr:row>
      <xdr:rowOff>10151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68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1278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77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1853</xdr:rowOff>
    </xdr:from>
    <xdr:to>
      <xdr:col>76</xdr:col>
      <xdr:colOff>165100</xdr:colOff>
      <xdr:row>57</xdr:row>
      <xdr:rowOff>103453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7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94580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86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74237</xdr:rowOff>
    </xdr:from>
    <xdr:to>
      <xdr:col>72</xdr:col>
      <xdr:colOff>38100</xdr:colOff>
      <xdr:row>57</xdr:row>
      <xdr:rowOff>4387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67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20914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45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76947</xdr:rowOff>
    </xdr:from>
    <xdr:to>
      <xdr:col>67</xdr:col>
      <xdr:colOff>101600</xdr:colOff>
      <xdr:row>57</xdr:row>
      <xdr:rowOff>7097</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67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169674</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77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73558</xdr:rowOff>
    </xdr:from>
    <xdr:to>
      <xdr:col>85</xdr:col>
      <xdr:colOff>127000</xdr:colOff>
      <xdr:row>79</xdr:row>
      <xdr:rowOff>6111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446658"/>
          <a:ext cx="838200" cy="10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113493</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486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73558</xdr:rowOff>
    </xdr:from>
    <xdr:to>
      <xdr:col>81</xdr:col>
      <xdr:colOff>50800</xdr:colOff>
      <xdr:row>79</xdr:row>
      <xdr:rowOff>14928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446658"/>
          <a:ext cx="889000" cy="11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76711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62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14928</xdr:rowOff>
    </xdr:from>
    <xdr:to>
      <xdr:col>76</xdr:col>
      <xdr:colOff>114300</xdr:colOff>
      <xdr:row>79</xdr:row>
      <xdr:rowOff>34489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559478"/>
          <a:ext cx="889000" cy="1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100647</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64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30256</xdr:rowOff>
    </xdr:from>
    <xdr:to>
      <xdr:col>71</xdr:col>
      <xdr:colOff>177800</xdr:colOff>
      <xdr:row>79</xdr:row>
      <xdr:rowOff>34489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574806"/>
          <a:ext cx="889000" cy="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113330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65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73793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6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126761</xdr:rowOff>
    </xdr:from>
    <xdr:to>
      <xdr:col>85</xdr:col>
      <xdr:colOff>177800</xdr:colOff>
      <xdr:row>79</xdr:row>
      <xdr:rowOff>56911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49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86138</xdr:rowOff>
    </xdr:from>
    <xdr:ext cx="469744"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28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22758</xdr:rowOff>
    </xdr:from>
    <xdr:to>
      <xdr:col>81</xdr:col>
      <xdr:colOff>101600</xdr:colOff>
      <xdr:row>78</xdr:row>
      <xdr:rowOff>124358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3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140885</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14111" y="1317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135578</xdr:rowOff>
    </xdr:from>
    <xdr:to>
      <xdr:col>76</xdr:col>
      <xdr:colOff>165100</xdr:colOff>
      <xdr:row>79</xdr:row>
      <xdr:rowOff>65728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82255</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57428" y="1328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155139</xdr:rowOff>
    </xdr:from>
    <xdr:to>
      <xdr:col>72</xdr:col>
      <xdr:colOff>38100</xdr:colOff>
      <xdr:row>79</xdr:row>
      <xdr:rowOff>85289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2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101816</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68428" y="1330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150906</xdr:rowOff>
    </xdr:from>
    <xdr:to>
      <xdr:col>67</xdr:col>
      <xdr:colOff>101600</xdr:colOff>
      <xdr:row>79</xdr:row>
      <xdr:rowOff>81056</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2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97583</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579428" y="13299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92875</xdr:rowOff>
    </xdr:from>
    <xdr:to>
      <xdr:col>85</xdr:col>
      <xdr:colOff>127000</xdr:colOff>
      <xdr:row>93</xdr:row>
      <xdr:rowOff>52248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5866275"/>
          <a:ext cx="838200" cy="1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136453</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92875</xdr:rowOff>
    </xdr:from>
    <xdr:to>
      <xdr:col>81</xdr:col>
      <xdr:colOff>50800</xdr:colOff>
      <xdr:row>93</xdr:row>
      <xdr:rowOff>50203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5866275"/>
          <a:ext cx="889000" cy="1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83557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50203</xdr:rowOff>
    </xdr:from>
    <xdr:to>
      <xdr:col>76</xdr:col>
      <xdr:colOff>114300</xdr:colOff>
      <xdr:row>93</xdr:row>
      <xdr:rowOff>71501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5995053"/>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71060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42520</xdr:rowOff>
    </xdr:from>
    <xdr:to>
      <xdr:col>71</xdr:col>
      <xdr:colOff>177800</xdr:colOff>
      <xdr:row>93</xdr:row>
      <xdr:rowOff>71501</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5987370"/>
          <a:ext cx="889000" cy="2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68711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107078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1448</xdr:rowOff>
    </xdr:from>
    <xdr:to>
      <xdr:col>85</xdr:col>
      <xdr:colOff>177800</xdr:colOff>
      <xdr:row>93</xdr:row>
      <xdr:rowOff>103048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594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24325</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57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42075</xdr:rowOff>
    </xdr:from>
    <xdr:to>
      <xdr:col>81</xdr:col>
      <xdr:colOff>101600</xdr:colOff>
      <xdr:row>92</xdr:row>
      <xdr:rowOff>143675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58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160202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559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170853</xdr:rowOff>
    </xdr:from>
    <xdr:to>
      <xdr:col>76</xdr:col>
      <xdr:colOff>165100</xdr:colOff>
      <xdr:row>93</xdr:row>
      <xdr:rowOff>101003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594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117530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571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20701</xdr:rowOff>
    </xdr:from>
    <xdr:to>
      <xdr:col>72</xdr:col>
      <xdr:colOff>38100</xdr:colOff>
      <xdr:row>93</xdr:row>
      <xdr:rowOff>122301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59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138828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574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163170</xdr:rowOff>
    </xdr:from>
    <xdr:to>
      <xdr:col>67</xdr:col>
      <xdr:colOff>101600</xdr:colOff>
      <xdr:row>93</xdr:row>
      <xdr:rowOff>93320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593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109847</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571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37592</xdr:rowOff>
    </xdr:from>
    <xdr:to>
      <xdr:col>116</xdr:col>
      <xdr:colOff>63500</xdr:colOff>
      <xdr:row>39</xdr:row>
      <xdr:rowOff>38164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24142"/>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36068</xdr:rowOff>
    </xdr:from>
    <xdr:to>
      <xdr:col>111</xdr:col>
      <xdr:colOff>177800</xdr:colOff>
      <xdr:row>39</xdr:row>
      <xdr:rowOff>37592</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2261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34163</xdr:rowOff>
    </xdr:from>
    <xdr:to>
      <xdr:col>107</xdr:col>
      <xdr:colOff>50800</xdr:colOff>
      <xdr:row>39</xdr:row>
      <xdr:rowOff>36068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2071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32448</xdr:rowOff>
    </xdr:from>
    <xdr:to>
      <xdr:col>102</xdr:col>
      <xdr:colOff>114300</xdr:colOff>
      <xdr:row>39</xdr:row>
      <xdr:rowOff>34163</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18998"/>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158814</xdr:rowOff>
    </xdr:from>
    <xdr:to>
      <xdr:col>116</xdr:col>
      <xdr:colOff>114300</xdr:colOff>
      <xdr:row>39</xdr:row>
      <xdr:rowOff>88964</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7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313932"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30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158242</xdr:rowOff>
    </xdr:from>
    <xdr:to>
      <xdr:col>112</xdr:col>
      <xdr:colOff>38100</xdr:colOff>
      <xdr:row>39</xdr:row>
      <xdr:rowOff>88392</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79519</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66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156718</xdr:rowOff>
    </xdr:from>
    <xdr:to>
      <xdr:col>107</xdr:col>
      <xdr:colOff>101600</xdr:colOff>
      <xdr:row>39</xdr:row>
      <xdr:rowOff>86868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77995</xdr:rowOff>
    </xdr:from>
    <xdr:ext cx="313932"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77333" y="67645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154813</xdr:rowOff>
    </xdr:from>
    <xdr:to>
      <xdr:col>102</xdr:col>
      <xdr:colOff>165100</xdr:colOff>
      <xdr:row>39</xdr:row>
      <xdr:rowOff>84963</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76090</xdr:rowOff>
    </xdr:from>
    <xdr:ext cx="313932"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88333" y="6762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153098</xdr:rowOff>
    </xdr:from>
    <xdr:to>
      <xdr:col>98</xdr:col>
      <xdr:colOff>38100</xdr:colOff>
      <xdr:row>39</xdr:row>
      <xdr:rowOff>83248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6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74375</xdr:rowOff>
    </xdr:from>
    <xdr:ext cx="313932"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499333" y="6760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総務費の住民一人当たりのコストは８３，２２９円で、減債基金や地域雇用創出推進基金等の特定目的金への積立金の増</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に多くなっている。</a:t>
          </a:r>
          <a:b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民生費の住民一人当たりのコストは</a:t>
          </a:r>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１８２，６６２円で</a:t>
          </a:r>
          <a:r>
            <a:rPr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低所得者向けプレミアム付商品券事業やこどもプラザあおぞら整備事業、民間保育所改築事業の増</a:t>
          </a:r>
          <a:r>
            <a:rPr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等</a:t>
          </a:r>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により多くなっている。</a:t>
          </a:r>
        </a:p>
        <a:p>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　農林水産業費の住民一人当たりのコストは４９，５</a:t>
          </a:r>
          <a:r>
            <a:rPr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６</a:t>
          </a:r>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４円で、広大な面積に散在する農地、山林が多く、また、本市の基幹産業であるため補助金等の支出も多くなっているが、市しいたけ生産拡大支援事業、畜産・酪農収益強化総合対策基金等事業の増等により多くなった。</a:t>
          </a:r>
        </a:p>
        <a:p>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　土木費の住民一人当たりのコストは６８，４３７円で、道路延長や、豪雪地帯のため除排雪経費が多いこと等から多くなっている。令和元年度は羽後本荘駅周辺整備事業増となったが、暖冬による除排雪経費の減に加え、防災公園整備事業の大幅な減等により大幅に少なくなった。</a:t>
          </a:r>
        </a:p>
        <a:p>
          <a:r>
            <a:rPr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災害復旧事業費の住民一人当たりのコストは８，５２２円で、大規模な被害を受けた平成２９年度から平成３０年度の復旧事業が終了</a:t>
          </a:r>
          <a:r>
            <a:rPr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したこと等</a:t>
          </a:r>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から少なくなった。</a:t>
          </a:r>
        </a:p>
        <a:p>
          <a:r>
            <a:rPr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公債費の住民一人当たりのコストは８０，３８６円で、平成３０年度に繰上償還を</a:t>
          </a:r>
          <a:r>
            <a:rPr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行った</a:t>
          </a:r>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ため減となっているが、他団体よりも多い水準で推移している。今後も、元金償還額以内の新規地方債発行を基本としながら、繰上償還の実施を検討し、比率の改善に努めていく。</a:t>
          </a:r>
        </a:p>
        <a:p>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　今後、</a:t>
          </a:r>
          <a:r>
            <a:rPr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由利本荘市</a:t>
          </a:r>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公共施設等総合管理計画等の各種計画に則った公共施設の適正配置、事務事業の統合・効率化を進めるとともに</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、経費の削減を図り、併せて職員の定員管理に努め、経費の節減を図る。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秋田県由利本荘市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○財政調整基金残高</a:t>
          </a:r>
          <a:endParaRPr lang="ja-JP" altLang="ja-JP" sz="800">
            <a:effectLst/>
            <a:latin typeface="ＭＳ ゴシック" panose="020B0609070205080204" pitchFamily="49" charset="-128"/>
            <a:ea typeface="ＭＳ ゴシック" panose="020B0609070205080204" pitchFamily="49" charset="-128"/>
          </a:endParaRPr>
        </a:p>
        <a:p>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　基金に頼らない財政運営を基本とし、標準財政規模の</a:t>
          </a:r>
          <a:r>
            <a:rPr kumimoji="1" lang="en-US" altLang="ja-JP" sz="8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割程度と考える総額目安に現時点で達していることから、平成２６年度以降は、</a:t>
          </a:r>
          <a:r>
            <a:rPr kumimoji="1" lang="ja-JP" altLang="en-US" sz="800">
              <a:solidFill>
                <a:schemeClr val="dk1"/>
              </a:solidFill>
              <a:effectLst/>
              <a:latin typeface="ＭＳ ゴシック" panose="020B0609070205080204" pitchFamily="49" charset="-128"/>
              <a:ea typeface="ＭＳ ゴシック" panose="020B0609070205080204" pitchFamily="49" charset="-128"/>
              <a:cs typeface="+mn-cs"/>
            </a:rPr>
            <a:t>運用収入</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分の積立となっており、前年度とほぼ同額を維持している。</a:t>
          </a:r>
          <a:endParaRPr lang="ja-JP" altLang="ja-JP" sz="800">
            <a:effectLst/>
            <a:latin typeface="ＭＳ ゴシック" panose="020B0609070205080204" pitchFamily="49" charset="-128"/>
            <a:ea typeface="ＭＳ ゴシック" panose="020B0609070205080204" pitchFamily="49" charset="-128"/>
          </a:endParaRPr>
        </a:p>
        <a:p>
          <a:r>
            <a:rPr kumimoji="1" lang="ja-JP" altLang="ja-JP" sz="800" b="0">
              <a:solidFill>
                <a:schemeClr val="dk1"/>
              </a:solidFill>
              <a:effectLst/>
              <a:latin typeface="ＭＳ ゴシック" panose="020B0609070205080204" pitchFamily="49" charset="-128"/>
              <a:ea typeface="ＭＳ ゴシック" panose="020B0609070205080204" pitchFamily="49" charset="-128"/>
              <a:cs typeface="+mn-cs"/>
            </a:rPr>
            <a:t>○実質収支額</a:t>
          </a:r>
          <a:endParaRPr kumimoji="1" lang="en-US" altLang="ja-JP" sz="800" b="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800" b="0">
              <a:solidFill>
                <a:schemeClr val="dk1"/>
              </a:solidFill>
              <a:effectLst/>
              <a:latin typeface="ＭＳ ゴシック" panose="020B0609070205080204" pitchFamily="49" charset="-128"/>
              <a:ea typeface="ＭＳ ゴシック" panose="020B0609070205080204" pitchFamily="49" charset="-128"/>
              <a:cs typeface="+mn-cs"/>
            </a:rPr>
            <a:t>　歳入では普通交付税が大きく減少したが、歳出では除排雪経費の減や総合防災公園整備事業等の事業費減により、実質収支額が減少したため標準財政規模比も減少した。</a:t>
          </a:r>
          <a:endParaRPr lang="ja-JP" altLang="ja-JP" sz="800">
            <a:effectLst/>
            <a:latin typeface="ＭＳ ゴシック" panose="020B0609070205080204" pitchFamily="49" charset="-128"/>
            <a:ea typeface="ＭＳ ゴシック" panose="020B0609070205080204" pitchFamily="49" charset="-128"/>
          </a:endParaRPr>
        </a:p>
        <a:p>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○実質単年度収支</a:t>
          </a:r>
          <a:endParaRPr lang="ja-JP" altLang="ja-JP" sz="800">
            <a:effectLst/>
            <a:latin typeface="ＭＳ ゴシック" panose="020B0609070205080204" pitchFamily="49" charset="-128"/>
            <a:ea typeface="ＭＳ ゴシック" panose="020B0609070205080204" pitchFamily="49" charset="-128"/>
          </a:endParaRPr>
        </a:p>
        <a:p>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800">
              <a:solidFill>
                <a:schemeClr val="dk1"/>
              </a:solidFill>
              <a:effectLst/>
              <a:latin typeface="ＭＳ ゴシック" panose="020B0609070205080204" pitchFamily="49" charset="-128"/>
              <a:ea typeface="ＭＳ ゴシック" panose="020B0609070205080204" pitchFamily="49" charset="-128"/>
              <a:cs typeface="+mn-cs"/>
            </a:rPr>
            <a:t>前述の実質収支額に連動したこと、</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繰上償還を実施し</a:t>
          </a:r>
          <a:r>
            <a:rPr kumimoji="1" lang="ja-JP" altLang="en-US" sz="800">
              <a:solidFill>
                <a:schemeClr val="dk1"/>
              </a:solidFill>
              <a:effectLst/>
              <a:latin typeface="ＭＳ ゴシック" panose="020B0609070205080204" pitchFamily="49" charset="-128"/>
              <a:ea typeface="ＭＳ ゴシック" panose="020B0609070205080204" pitchFamily="49" charset="-128"/>
              <a:cs typeface="+mn-cs"/>
            </a:rPr>
            <a:t>なかったことにより減少に</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転じ、標準財政規模比も</a:t>
          </a:r>
          <a:r>
            <a:rPr kumimoji="1" lang="ja-JP" altLang="en-US" sz="800">
              <a:solidFill>
                <a:schemeClr val="dk1"/>
              </a:solidFill>
              <a:effectLst/>
              <a:latin typeface="ＭＳ ゴシック" panose="020B0609070205080204" pitchFamily="49" charset="-128"/>
              <a:ea typeface="ＭＳ ゴシック" panose="020B0609070205080204" pitchFamily="49" charset="-128"/>
              <a:cs typeface="+mn-cs"/>
            </a:rPr>
            <a:t>減少した</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800">
            <a:effectLst/>
            <a:latin typeface="ＭＳ ゴシック" panose="020B0609070205080204" pitchFamily="49" charset="-128"/>
            <a:ea typeface="ＭＳ ゴシック" panose="020B0609070205080204" pitchFamily="49" charset="-128"/>
          </a:endParaRPr>
        </a:p>
        <a:p>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○今後の対応</a:t>
          </a:r>
          <a:endParaRPr lang="ja-JP" altLang="ja-JP" sz="8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8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令和２年度には普通交付税の</a:t>
          </a:r>
          <a:r>
            <a:rPr kumimoji="1" lang="ja-JP" altLang="ja-JP" sz="800">
              <a:solidFill>
                <a:schemeClr val="tx1"/>
              </a:solidFill>
              <a:effectLst/>
              <a:latin typeface="ＭＳ ゴシック" panose="020B0609070205080204" pitchFamily="49" charset="-128"/>
              <a:ea typeface="ＭＳ ゴシック" panose="020B0609070205080204" pitchFamily="49" charset="-128"/>
              <a:cs typeface="+mn-cs"/>
            </a:rPr>
            <a:t>合併算定替</a:t>
          </a:r>
          <a:r>
            <a:rPr kumimoji="1" lang="ja-JP" altLang="en-US" sz="800">
              <a:solidFill>
                <a:schemeClr val="tx1"/>
              </a:solidFill>
              <a:effectLst/>
              <a:latin typeface="ＭＳ ゴシック" panose="020B0609070205080204" pitchFamily="49" charset="-128"/>
              <a:ea typeface="ＭＳ ゴシック" panose="020B0609070205080204" pitchFamily="49" charset="-128"/>
              <a:cs typeface="+mn-cs"/>
            </a:rPr>
            <a:t>加算が皆減することから、今後も</a:t>
          </a:r>
          <a:r>
            <a:rPr kumimoji="1" lang="ja-JP" altLang="ja-JP" sz="800">
              <a:solidFill>
                <a:schemeClr val="tx1"/>
              </a:solidFill>
              <a:effectLst/>
              <a:latin typeface="ＭＳ ゴシック" panose="020B0609070205080204" pitchFamily="49" charset="-128"/>
              <a:ea typeface="ＭＳ ゴシック" panose="020B0609070205080204" pitchFamily="49" charset="-128"/>
              <a:cs typeface="+mn-cs"/>
            </a:rPr>
            <a:t>歳出の抑制による、一層の財政</a:t>
          </a:r>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健全化を図り、引き続き財政調整基金に頼らない財政運営を目指す。</a:t>
          </a:r>
          <a:endParaRPr lang="ja-JP" altLang="ja-JP" sz="800">
            <a:effectLst/>
            <a:latin typeface="ＭＳ ゴシック" panose="020B0609070205080204" pitchFamily="49" charset="-128"/>
            <a:ea typeface="ＭＳ ゴシック" panose="020B0609070205080204" pitchFamily="49" charset="-128"/>
          </a:endParaRPr>
        </a:p>
        <a:p>
          <a:r>
            <a:rPr kumimoji="1" lang="ja-JP" altLang="ja-JP" sz="800">
              <a:solidFill>
                <a:schemeClr val="dk1"/>
              </a:solidFill>
              <a:effectLst/>
              <a:latin typeface="ＭＳ ゴシック" panose="020B0609070205080204" pitchFamily="49" charset="-128"/>
              <a:ea typeface="ＭＳ ゴシック" panose="020B0609070205080204" pitchFamily="49" charset="-128"/>
              <a:cs typeface="+mn-cs"/>
            </a:rPr>
            <a:t>　財政調整基金は、標準財政規模比の１０％を目処に積立を行っていく。</a:t>
          </a:r>
          <a:endParaRPr lang="ja-JP" altLang="ja-JP" sz="8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秋田県由利本荘市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○現状</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　一般会計及びすべての特別会計において、黒字となっている。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　一般会計では、前年度から実質収支額が減少したことにより、黒字割合も減少している。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　水道事業会計では</a:t>
          </a:r>
          <a:r>
            <a:rPr kumimoji="1" lang="ja-JP" altLang="en-US" sz="1100" b="0">
              <a:solidFill>
                <a:schemeClr val="dk1"/>
              </a:solidFill>
              <a:effectLst/>
              <a:latin typeface="ＭＳ ゴシック" panose="020B0609070205080204" pitchFamily="49" charset="-128"/>
              <a:ea typeface="ＭＳ ゴシック" panose="020B0609070205080204" pitchFamily="49" charset="-128"/>
              <a:cs typeface="+mn-cs"/>
            </a:rPr>
            <a:t>事業費減により</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、黒字割合が増加している。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a:solidFill>
                <a:schemeClr val="dk1"/>
              </a:solidFill>
              <a:effectLst/>
              <a:latin typeface="ＭＳ ゴシック" panose="020B0609070205080204" pitchFamily="49" charset="-128"/>
              <a:ea typeface="ＭＳ ゴシック" panose="020B0609070205080204" pitchFamily="49" charset="-128"/>
              <a:cs typeface="+mn-cs"/>
            </a:rPr>
            <a:t>国民健康保険特別会計では保険給付費は増となったが、基金積立費の減により黒字割合が増加している。</a:t>
          </a: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○今後の対応</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a:solidFill>
                <a:schemeClr val="dk1"/>
              </a:solidFill>
              <a:effectLst/>
              <a:latin typeface="ＭＳ ゴシック" panose="020B0609070205080204" pitchFamily="49" charset="-128"/>
              <a:ea typeface="ＭＳ ゴシック" panose="020B0609070205080204" pitchFamily="49" charset="-128"/>
              <a:cs typeface="+mn-cs"/>
            </a:rPr>
            <a:t>令和２年度には普通交付税の合併算定替加算が皆減することから、</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歳出の抑制による一層の財政健全化を図る。また、公共施設や水道、下水道施設等の老朽化に伴う更新事業の増加を踏まえると、更新費用と経営状況を的確に把握し、計画的に施設の更新を行う必要がある。引き続き、各会計で適正な財政運営、企業経営を図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2" customWidth="1"/>
    <col min="12" max="12" width="2.25" style="182" customWidth="1"/>
    <col min="13" max="17" width="2.375" style="182" customWidth="1"/>
    <col min="18" max="119" width="2.125" style="182" customWidth="1"/>
    <col min="120" max="16384" width="0" style="182" hidden="1"/>
  </cols>
  <sheetData>
    <row r="1" spans="1:119" ht="33" customHeight="1" x14ac:dyDescent="0.15">
      <c r="A1" s="180"/>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1"/>
      <c r="DK1" s="181"/>
      <c r="DL1" s="181"/>
      <c r="DM1" s="181"/>
      <c r="DN1" s="181"/>
      <c r="DO1" s="181"/>
    </row>
    <row r="2" spans="1:119" ht="24.75" thickBot="1" x14ac:dyDescent="0.2">
      <c r="A2" s="180"/>
      <c r="B2" s="183" t="s">
        <v>81</v>
      </c>
      <c r="C2" s="183"/>
      <c r="D2" s="184"/>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c r="DE2" s="180"/>
      <c r="DF2" s="180"/>
      <c r="DG2" s="180"/>
      <c r="DH2" s="180"/>
      <c r="DI2" s="180"/>
      <c r="DJ2" s="180"/>
      <c r="DK2" s="180"/>
      <c r="DL2" s="180"/>
      <c r="DM2" s="180"/>
      <c r="DN2" s="180"/>
      <c r="DO2" s="180"/>
    </row>
    <row r="3" spans="1:119" ht="18.75" customHeight="1" thickBot="1" x14ac:dyDescent="0.2">
      <c r="A3" s="181"/>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0"/>
      <c r="DK3" s="180"/>
      <c r="DL3" s="180"/>
      <c r="DM3" s="180"/>
      <c r="DN3" s="180"/>
      <c r="DO3" s="180"/>
    </row>
    <row r="4" spans="1:119" ht="18.75" customHeight="1" x14ac:dyDescent="0.15">
      <c r="A4" s="181"/>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48738297</v>
      </c>
      <c r="BO4" s="431"/>
      <c r="BP4" s="431"/>
      <c r="BQ4" s="431"/>
      <c r="BR4" s="431"/>
      <c r="BS4" s="431"/>
      <c r="BT4" s="431"/>
      <c r="BU4" s="432"/>
      <c r="BV4" s="430">
        <v>51338375</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6</v>
      </c>
      <c r="CU4" s="437"/>
      <c r="CV4" s="437"/>
      <c r="CW4" s="437"/>
      <c r="CX4" s="437"/>
      <c r="CY4" s="437"/>
      <c r="CZ4" s="437"/>
      <c r="DA4" s="438"/>
      <c r="DB4" s="436">
        <v>6.8</v>
      </c>
      <c r="DC4" s="437"/>
      <c r="DD4" s="437"/>
      <c r="DE4" s="437"/>
      <c r="DF4" s="437"/>
      <c r="DG4" s="437"/>
      <c r="DH4" s="437"/>
      <c r="DI4" s="438"/>
      <c r="DJ4" s="180"/>
      <c r="DK4" s="180"/>
      <c r="DL4" s="180"/>
      <c r="DM4" s="180"/>
      <c r="DN4" s="180"/>
      <c r="DO4" s="180"/>
    </row>
    <row r="5" spans="1:119" ht="18.75" customHeight="1" x14ac:dyDescent="0.15">
      <c r="A5" s="181"/>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46703027</v>
      </c>
      <c r="BO5" s="468"/>
      <c r="BP5" s="468"/>
      <c r="BQ5" s="468"/>
      <c r="BR5" s="468"/>
      <c r="BS5" s="468"/>
      <c r="BT5" s="468"/>
      <c r="BU5" s="469"/>
      <c r="BV5" s="467">
        <v>49044131</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93.5</v>
      </c>
      <c r="CU5" s="465"/>
      <c r="CV5" s="465"/>
      <c r="CW5" s="465"/>
      <c r="CX5" s="465"/>
      <c r="CY5" s="465"/>
      <c r="CZ5" s="465"/>
      <c r="DA5" s="466"/>
      <c r="DB5" s="464">
        <v>94.4</v>
      </c>
      <c r="DC5" s="465"/>
      <c r="DD5" s="465"/>
      <c r="DE5" s="465"/>
      <c r="DF5" s="465"/>
      <c r="DG5" s="465"/>
      <c r="DH5" s="465"/>
      <c r="DI5" s="466"/>
      <c r="DJ5" s="180"/>
      <c r="DK5" s="180"/>
      <c r="DL5" s="180"/>
      <c r="DM5" s="180"/>
      <c r="DN5" s="180"/>
      <c r="DO5" s="180"/>
    </row>
    <row r="6" spans="1:119" ht="18.75" customHeight="1" x14ac:dyDescent="0.15">
      <c r="A6" s="181"/>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2035270</v>
      </c>
      <c r="BO6" s="468"/>
      <c r="BP6" s="468"/>
      <c r="BQ6" s="468"/>
      <c r="BR6" s="468"/>
      <c r="BS6" s="468"/>
      <c r="BT6" s="468"/>
      <c r="BU6" s="469"/>
      <c r="BV6" s="467">
        <v>2294244</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96.7</v>
      </c>
      <c r="CU6" s="505"/>
      <c r="CV6" s="505"/>
      <c r="CW6" s="505"/>
      <c r="CX6" s="505"/>
      <c r="CY6" s="505"/>
      <c r="CZ6" s="505"/>
      <c r="DA6" s="506"/>
      <c r="DB6" s="504">
        <v>98.7</v>
      </c>
      <c r="DC6" s="505"/>
      <c r="DD6" s="505"/>
      <c r="DE6" s="505"/>
      <c r="DF6" s="505"/>
      <c r="DG6" s="505"/>
      <c r="DH6" s="505"/>
      <c r="DI6" s="506"/>
      <c r="DJ6" s="180"/>
      <c r="DK6" s="180"/>
      <c r="DL6" s="180"/>
      <c r="DM6" s="180"/>
      <c r="DN6" s="180"/>
      <c r="DO6" s="180"/>
    </row>
    <row r="7" spans="1:119" ht="18.75" customHeight="1" x14ac:dyDescent="0.15">
      <c r="A7" s="181"/>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357571</v>
      </c>
      <c r="BO7" s="468"/>
      <c r="BP7" s="468"/>
      <c r="BQ7" s="468"/>
      <c r="BR7" s="468"/>
      <c r="BS7" s="468"/>
      <c r="BT7" s="468"/>
      <c r="BU7" s="469"/>
      <c r="BV7" s="467">
        <v>358026</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27929614</v>
      </c>
      <c r="CU7" s="468"/>
      <c r="CV7" s="468"/>
      <c r="CW7" s="468"/>
      <c r="CX7" s="468"/>
      <c r="CY7" s="468"/>
      <c r="CZ7" s="468"/>
      <c r="DA7" s="469"/>
      <c r="DB7" s="467">
        <v>28421214</v>
      </c>
      <c r="DC7" s="468"/>
      <c r="DD7" s="468"/>
      <c r="DE7" s="468"/>
      <c r="DF7" s="468"/>
      <c r="DG7" s="468"/>
      <c r="DH7" s="468"/>
      <c r="DI7" s="469"/>
      <c r="DJ7" s="180"/>
      <c r="DK7" s="180"/>
      <c r="DL7" s="180"/>
      <c r="DM7" s="180"/>
      <c r="DN7" s="180"/>
      <c r="DO7" s="180"/>
    </row>
    <row r="8" spans="1:119" ht="18.75" customHeight="1" thickBot="1" x14ac:dyDescent="0.2">
      <c r="A8" s="181"/>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1677699</v>
      </c>
      <c r="BO8" s="468"/>
      <c r="BP8" s="468"/>
      <c r="BQ8" s="468"/>
      <c r="BR8" s="468"/>
      <c r="BS8" s="468"/>
      <c r="BT8" s="468"/>
      <c r="BU8" s="469"/>
      <c r="BV8" s="467">
        <v>1936218</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0.34</v>
      </c>
      <c r="CU8" s="508"/>
      <c r="CV8" s="508"/>
      <c r="CW8" s="508"/>
      <c r="CX8" s="508"/>
      <c r="CY8" s="508"/>
      <c r="CZ8" s="508"/>
      <c r="DA8" s="509"/>
      <c r="DB8" s="507">
        <v>0.33</v>
      </c>
      <c r="DC8" s="508"/>
      <c r="DD8" s="508"/>
      <c r="DE8" s="508"/>
      <c r="DF8" s="508"/>
      <c r="DG8" s="508"/>
      <c r="DH8" s="508"/>
      <c r="DI8" s="509"/>
      <c r="DJ8" s="180"/>
      <c r="DK8" s="180"/>
      <c r="DL8" s="180"/>
      <c r="DM8" s="180"/>
      <c r="DN8" s="180"/>
      <c r="DO8" s="180"/>
    </row>
    <row r="9" spans="1:119" ht="18.75" customHeight="1" thickBot="1" x14ac:dyDescent="0.2">
      <c r="A9" s="181"/>
      <c r="B9" s="461" t="s">
        <v>113</v>
      </c>
      <c r="C9" s="462"/>
      <c r="D9" s="462"/>
      <c r="E9" s="462"/>
      <c r="F9" s="462"/>
      <c r="G9" s="462"/>
      <c r="H9" s="462"/>
      <c r="I9" s="462"/>
      <c r="J9" s="462"/>
      <c r="K9" s="510"/>
      <c r="L9" s="511" t="s">
        <v>114</v>
      </c>
      <c r="M9" s="512"/>
      <c r="N9" s="512"/>
      <c r="O9" s="512"/>
      <c r="P9" s="512"/>
      <c r="Q9" s="513"/>
      <c r="R9" s="514">
        <v>79927</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106</v>
      </c>
      <c r="AV9" s="500"/>
      <c r="AW9" s="500"/>
      <c r="AX9" s="500"/>
      <c r="AY9" s="501" t="s">
        <v>117</v>
      </c>
      <c r="AZ9" s="502"/>
      <c r="BA9" s="502"/>
      <c r="BB9" s="502"/>
      <c r="BC9" s="502"/>
      <c r="BD9" s="502"/>
      <c r="BE9" s="502"/>
      <c r="BF9" s="502"/>
      <c r="BG9" s="502"/>
      <c r="BH9" s="502"/>
      <c r="BI9" s="502"/>
      <c r="BJ9" s="502"/>
      <c r="BK9" s="502"/>
      <c r="BL9" s="502"/>
      <c r="BM9" s="503"/>
      <c r="BN9" s="467">
        <v>-258519</v>
      </c>
      <c r="BO9" s="468"/>
      <c r="BP9" s="468"/>
      <c r="BQ9" s="468"/>
      <c r="BR9" s="468"/>
      <c r="BS9" s="468"/>
      <c r="BT9" s="468"/>
      <c r="BU9" s="469"/>
      <c r="BV9" s="467">
        <v>-149691</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18.8</v>
      </c>
      <c r="CU9" s="465"/>
      <c r="CV9" s="465"/>
      <c r="CW9" s="465"/>
      <c r="CX9" s="465"/>
      <c r="CY9" s="465"/>
      <c r="CZ9" s="465"/>
      <c r="DA9" s="466"/>
      <c r="DB9" s="464">
        <v>20.8</v>
      </c>
      <c r="DC9" s="465"/>
      <c r="DD9" s="465"/>
      <c r="DE9" s="465"/>
      <c r="DF9" s="465"/>
      <c r="DG9" s="465"/>
      <c r="DH9" s="465"/>
      <c r="DI9" s="466"/>
      <c r="DJ9" s="180"/>
      <c r="DK9" s="180"/>
      <c r="DL9" s="180"/>
      <c r="DM9" s="180"/>
      <c r="DN9" s="180"/>
      <c r="DO9" s="180"/>
    </row>
    <row r="10" spans="1:119" ht="18.75" customHeight="1" thickBot="1" x14ac:dyDescent="0.2">
      <c r="A10" s="181"/>
      <c r="B10" s="461"/>
      <c r="C10" s="462"/>
      <c r="D10" s="462"/>
      <c r="E10" s="462"/>
      <c r="F10" s="462"/>
      <c r="G10" s="462"/>
      <c r="H10" s="462"/>
      <c r="I10" s="462"/>
      <c r="J10" s="462"/>
      <c r="K10" s="510"/>
      <c r="L10" s="517" t="s">
        <v>119</v>
      </c>
      <c r="M10" s="497"/>
      <c r="N10" s="497"/>
      <c r="O10" s="497"/>
      <c r="P10" s="497"/>
      <c r="Q10" s="498"/>
      <c r="R10" s="518">
        <v>85229</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27052</v>
      </c>
      <c r="BO10" s="468"/>
      <c r="BP10" s="468"/>
      <c r="BQ10" s="468"/>
      <c r="BR10" s="468"/>
      <c r="BS10" s="468"/>
      <c r="BT10" s="468"/>
      <c r="BU10" s="469"/>
      <c r="BV10" s="467">
        <v>690</v>
      </c>
      <c r="BW10" s="468"/>
      <c r="BX10" s="468"/>
      <c r="BY10" s="468"/>
      <c r="BZ10" s="468"/>
      <c r="CA10" s="468"/>
      <c r="CB10" s="468"/>
      <c r="CC10" s="469"/>
      <c r="CD10" s="185" t="s">
        <v>123</v>
      </c>
      <c r="CE10" s="186"/>
      <c r="CF10" s="186"/>
      <c r="CG10" s="186"/>
      <c r="CH10" s="186"/>
      <c r="CI10" s="186"/>
      <c r="CJ10" s="186"/>
      <c r="CK10" s="186"/>
      <c r="CL10" s="186"/>
      <c r="CM10" s="186"/>
      <c r="CN10" s="186"/>
      <c r="CO10" s="186"/>
      <c r="CP10" s="186"/>
      <c r="CQ10" s="186"/>
      <c r="CR10" s="186"/>
      <c r="CS10" s="187"/>
      <c r="CT10" s="188"/>
      <c r="CU10" s="189"/>
      <c r="CV10" s="189"/>
      <c r="CW10" s="189"/>
      <c r="CX10" s="189"/>
      <c r="CY10" s="189"/>
      <c r="CZ10" s="189"/>
      <c r="DA10" s="190"/>
      <c r="DB10" s="188"/>
      <c r="DC10" s="189"/>
      <c r="DD10" s="189"/>
      <c r="DE10" s="189"/>
      <c r="DF10" s="189"/>
      <c r="DG10" s="189"/>
      <c r="DH10" s="189"/>
      <c r="DI10" s="190"/>
      <c r="DJ10" s="180"/>
      <c r="DK10" s="180"/>
      <c r="DL10" s="180"/>
      <c r="DM10" s="180"/>
      <c r="DN10" s="180"/>
      <c r="DO10" s="180"/>
    </row>
    <row r="11" spans="1:119" ht="18.75" customHeight="1" thickBot="1" x14ac:dyDescent="0.2">
      <c r="A11" s="181"/>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127</v>
      </c>
      <c r="AV11" s="500"/>
      <c r="AW11" s="500"/>
      <c r="AX11" s="500"/>
      <c r="AY11" s="501" t="s">
        <v>128</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603252</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131</v>
      </c>
      <c r="DC11" s="508"/>
      <c r="DD11" s="508"/>
      <c r="DE11" s="508"/>
      <c r="DF11" s="508"/>
      <c r="DG11" s="508"/>
      <c r="DH11" s="508"/>
      <c r="DI11" s="509"/>
      <c r="DJ11" s="180"/>
      <c r="DK11" s="180"/>
      <c r="DL11" s="180"/>
      <c r="DM11" s="180"/>
      <c r="DN11" s="180"/>
      <c r="DO11" s="180"/>
    </row>
    <row r="12" spans="1:119" ht="18.75" customHeight="1" x14ac:dyDescent="0.15">
      <c r="A12" s="181"/>
      <c r="B12" s="527" t="s">
        <v>132</v>
      </c>
      <c r="C12" s="528"/>
      <c r="D12" s="528"/>
      <c r="E12" s="528"/>
      <c r="F12" s="528"/>
      <c r="G12" s="528"/>
      <c r="H12" s="528"/>
      <c r="I12" s="528"/>
      <c r="J12" s="528"/>
      <c r="K12" s="529"/>
      <c r="L12" s="536" t="s">
        <v>133</v>
      </c>
      <c r="M12" s="537"/>
      <c r="N12" s="537"/>
      <c r="O12" s="537"/>
      <c r="P12" s="537"/>
      <c r="Q12" s="538"/>
      <c r="R12" s="539">
        <v>76183</v>
      </c>
      <c r="S12" s="540"/>
      <c r="T12" s="540"/>
      <c r="U12" s="540"/>
      <c r="V12" s="541"/>
      <c r="W12" s="542" t="s">
        <v>1</v>
      </c>
      <c r="X12" s="500"/>
      <c r="Y12" s="500"/>
      <c r="Z12" s="500"/>
      <c r="AA12" s="500"/>
      <c r="AB12" s="543"/>
      <c r="AC12" s="544" t="s">
        <v>134</v>
      </c>
      <c r="AD12" s="545"/>
      <c r="AE12" s="545"/>
      <c r="AF12" s="545"/>
      <c r="AG12" s="546"/>
      <c r="AH12" s="544" t="s">
        <v>135</v>
      </c>
      <c r="AI12" s="545"/>
      <c r="AJ12" s="545"/>
      <c r="AK12" s="545"/>
      <c r="AL12" s="547"/>
      <c r="AM12" s="496" t="s">
        <v>136</v>
      </c>
      <c r="AN12" s="497"/>
      <c r="AO12" s="497"/>
      <c r="AP12" s="497"/>
      <c r="AQ12" s="497"/>
      <c r="AR12" s="497"/>
      <c r="AS12" s="497"/>
      <c r="AT12" s="498"/>
      <c r="AU12" s="499" t="s">
        <v>102</v>
      </c>
      <c r="AV12" s="500"/>
      <c r="AW12" s="500"/>
      <c r="AX12" s="500"/>
      <c r="AY12" s="501" t="s">
        <v>137</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139</v>
      </c>
      <c r="CU12" s="508"/>
      <c r="CV12" s="508"/>
      <c r="CW12" s="508"/>
      <c r="CX12" s="508"/>
      <c r="CY12" s="508"/>
      <c r="CZ12" s="508"/>
      <c r="DA12" s="509"/>
      <c r="DB12" s="507" t="s">
        <v>139</v>
      </c>
      <c r="DC12" s="508"/>
      <c r="DD12" s="508"/>
      <c r="DE12" s="508"/>
      <c r="DF12" s="508"/>
      <c r="DG12" s="508"/>
      <c r="DH12" s="508"/>
      <c r="DI12" s="509"/>
      <c r="DJ12" s="180"/>
      <c r="DK12" s="180"/>
      <c r="DL12" s="180"/>
      <c r="DM12" s="180"/>
      <c r="DN12" s="180"/>
      <c r="DO12" s="180"/>
    </row>
    <row r="13" spans="1:119" ht="18.75" customHeight="1" x14ac:dyDescent="0.15">
      <c r="A13" s="181"/>
      <c r="B13" s="530"/>
      <c r="C13" s="531"/>
      <c r="D13" s="531"/>
      <c r="E13" s="531"/>
      <c r="F13" s="531"/>
      <c r="G13" s="531"/>
      <c r="H13" s="531"/>
      <c r="I13" s="531"/>
      <c r="J13" s="531"/>
      <c r="K13" s="532"/>
      <c r="L13" s="191"/>
      <c r="M13" s="558" t="s">
        <v>140</v>
      </c>
      <c r="N13" s="559"/>
      <c r="O13" s="559"/>
      <c r="P13" s="559"/>
      <c r="Q13" s="560"/>
      <c r="R13" s="551">
        <v>75873</v>
      </c>
      <c r="S13" s="552"/>
      <c r="T13" s="552"/>
      <c r="U13" s="552"/>
      <c r="V13" s="553"/>
      <c r="W13" s="483" t="s">
        <v>141</v>
      </c>
      <c r="X13" s="484"/>
      <c r="Y13" s="484"/>
      <c r="Z13" s="484"/>
      <c r="AA13" s="484"/>
      <c r="AB13" s="474"/>
      <c r="AC13" s="518">
        <v>4328</v>
      </c>
      <c r="AD13" s="519"/>
      <c r="AE13" s="519"/>
      <c r="AF13" s="519"/>
      <c r="AG13" s="561"/>
      <c r="AH13" s="518">
        <v>4499</v>
      </c>
      <c r="AI13" s="519"/>
      <c r="AJ13" s="519"/>
      <c r="AK13" s="519"/>
      <c r="AL13" s="520"/>
      <c r="AM13" s="496" t="s">
        <v>142</v>
      </c>
      <c r="AN13" s="497"/>
      <c r="AO13" s="497"/>
      <c r="AP13" s="497"/>
      <c r="AQ13" s="497"/>
      <c r="AR13" s="497"/>
      <c r="AS13" s="497"/>
      <c r="AT13" s="498"/>
      <c r="AU13" s="499" t="s">
        <v>127</v>
      </c>
      <c r="AV13" s="500"/>
      <c r="AW13" s="500"/>
      <c r="AX13" s="500"/>
      <c r="AY13" s="501" t="s">
        <v>143</v>
      </c>
      <c r="AZ13" s="502"/>
      <c r="BA13" s="502"/>
      <c r="BB13" s="502"/>
      <c r="BC13" s="502"/>
      <c r="BD13" s="502"/>
      <c r="BE13" s="502"/>
      <c r="BF13" s="502"/>
      <c r="BG13" s="502"/>
      <c r="BH13" s="502"/>
      <c r="BI13" s="502"/>
      <c r="BJ13" s="502"/>
      <c r="BK13" s="502"/>
      <c r="BL13" s="502"/>
      <c r="BM13" s="503"/>
      <c r="BN13" s="467">
        <v>-231467</v>
      </c>
      <c r="BO13" s="468"/>
      <c r="BP13" s="468"/>
      <c r="BQ13" s="468"/>
      <c r="BR13" s="468"/>
      <c r="BS13" s="468"/>
      <c r="BT13" s="468"/>
      <c r="BU13" s="469"/>
      <c r="BV13" s="467">
        <v>454251</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10.7</v>
      </c>
      <c r="CU13" s="465"/>
      <c r="CV13" s="465"/>
      <c r="CW13" s="465"/>
      <c r="CX13" s="465"/>
      <c r="CY13" s="465"/>
      <c r="CZ13" s="465"/>
      <c r="DA13" s="466"/>
      <c r="DB13" s="464">
        <v>10</v>
      </c>
      <c r="DC13" s="465"/>
      <c r="DD13" s="465"/>
      <c r="DE13" s="465"/>
      <c r="DF13" s="465"/>
      <c r="DG13" s="465"/>
      <c r="DH13" s="465"/>
      <c r="DI13" s="466"/>
      <c r="DJ13" s="180"/>
      <c r="DK13" s="180"/>
      <c r="DL13" s="180"/>
      <c r="DM13" s="180"/>
      <c r="DN13" s="180"/>
      <c r="DO13" s="180"/>
    </row>
    <row r="14" spans="1:119" ht="18.75" customHeight="1" thickBot="1" x14ac:dyDescent="0.2">
      <c r="A14" s="181"/>
      <c r="B14" s="530"/>
      <c r="C14" s="531"/>
      <c r="D14" s="531"/>
      <c r="E14" s="531"/>
      <c r="F14" s="531"/>
      <c r="G14" s="531"/>
      <c r="H14" s="531"/>
      <c r="I14" s="531"/>
      <c r="J14" s="531"/>
      <c r="K14" s="532"/>
      <c r="L14" s="548" t="s">
        <v>145</v>
      </c>
      <c r="M14" s="549"/>
      <c r="N14" s="549"/>
      <c r="O14" s="549"/>
      <c r="P14" s="549"/>
      <c r="Q14" s="550"/>
      <c r="R14" s="551">
        <v>77307</v>
      </c>
      <c r="S14" s="552"/>
      <c r="T14" s="552"/>
      <c r="U14" s="552"/>
      <c r="V14" s="553"/>
      <c r="W14" s="457"/>
      <c r="X14" s="458"/>
      <c r="Y14" s="458"/>
      <c r="Z14" s="458"/>
      <c r="AA14" s="458"/>
      <c r="AB14" s="447"/>
      <c r="AC14" s="554">
        <v>11.2</v>
      </c>
      <c r="AD14" s="555"/>
      <c r="AE14" s="555"/>
      <c r="AF14" s="555"/>
      <c r="AG14" s="556"/>
      <c r="AH14" s="554">
        <v>11.2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107</v>
      </c>
      <c r="CU14" s="566"/>
      <c r="CV14" s="566"/>
      <c r="CW14" s="566"/>
      <c r="CX14" s="566"/>
      <c r="CY14" s="566"/>
      <c r="CZ14" s="566"/>
      <c r="DA14" s="567"/>
      <c r="DB14" s="565">
        <v>108.5</v>
      </c>
      <c r="DC14" s="566"/>
      <c r="DD14" s="566"/>
      <c r="DE14" s="566"/>
      <c r="DF14" s="566"/>
      <c r="DG14" s="566"/>
      <c r="DH14" s="566"/>
      <c r="DI14" s="567"/>
      <c r="DJ14" s="180"/>
      <c r="DK14" s="180"/>
      <c r="DL14" s="180"/>
      <c r="DM14" s="180"/>
      <c r="DN14" s="180"/>
      <c r="DO14" s="180"/>
    </row>
    <row r="15" spans="1:119" ht="18.75" customHeight="1" x14ac:dyDescent="0.15">
      <c r="A15" s="181"/>
      <c r="B15" s="530"/>
      <c r="C15" s="531"/>
      <c r="D15" s="531"/>
      <c r="E15" s="531"/>
      <c r="F15" s="531"/>
      <c r="G15" s="531"/>
      <c r="H15" s="531"/>
      <c r="I15" s="531"/>
      <c r="J15" s="531"/>
      <c r="K15" s="532"/>
      <c r="L15" s="191"/>
      <c r="M15" s="558" t="s">
        <v>147</v>
      </c>
      <c r="N15" s="559"/>
      <c r="O15" s="559"/>
      <c r="P15" s="559"/>
      <c r="Q15" s="560"/>
      <c r="R15" s="551">
        <v>77033</v>
      </c>
      <c r="S15" s="552"/>
      <c r="T15" s="552"/>
      <c r="U15" s="552"/>
      <c r="V15" s="553"/>
      <c r="W15" s="483" t="s">
        <v>148</v>
      </c>
      <c r="X15" s="484"/>
      <c r="Y15" s="484"/>
      <c r="Z15" s="484"/>
      <c r="AA15" s="484"/>
      <c r="AB15" s="474"/>
      <c r="AC15" s="518">
        <v>11879</v>
      </c>
      <c r="AD15" s="519"/>
      <c r="AE15" s="519"/>
      <c r="AF15" s="519"/>
      <c r="AG15" s="561"/>
      <c r="AH15" s="518">
        <v>13070</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8277741</v>
      </c>
      <c r="BO15" s="431"/>
      <c r="BP15" s="431"/>
      <c r="BQ15" s="431"/>
      <c r="BR15" s="431"/>
      <c r="BS15" s="431"/>
      <c r="BT15" s="431"/>
      <c r="BU15" s="432"/>
      <c r="BV15" s="430">
        <v>8039360</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2"/>
      <c r="CU15" s="193"/>
      <c r="CV15" s="193"/>
      <c r="CW15" s="193"/>
      <c r="CX15" s="193"/>
      <c r="CY15" s="193"/>
      <c r="CZ15" s="193"/>
      <c r="DA15" s="194"/>
      <c r="DB15" s="192"/>
      <c r="DC15" s="193"/>
      <c r="DD15" s="193"/>
      <c r="DE15" s="193"/>
      <c r="DF15" s="193"/>
      <c r="DG15" s="193"/>
      <c r="DH15" s="193"/>
      <c r="DI15" s="194"/>
      <c r="DJ15" s="180"/>
      <c r="DK15" s="180"/>
      <c r="DL15" s="180"/>
      <c r="DM15" s="180"/>
      <c r="DN15" s="180"/>
      <c r="DO15" s="180"/>
    </row>
    <row r="16" spans="1:119" ht="18.75" customHeight="1" x14ac:dyDescent="0.15">
      <c r="A16" s="181"/>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30.9</v>
      </c>
      <c r="AD16" s="555"/>
      <c r="AE16" s="555"/>
      <c r="AF16" s="555"/>
      <c r="AG16" s="556"/>
      <c r="AH16" s="554">
        <v>32.5</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24625716</v>
      </c>
      <c r="BO16" s="468"/>
      <c r="BP16" s="468"/>
      <c r="BQ16" s="468"/>
      <c r="BR16" s="468"/>
      <c r="BS16" s="468"/>
      <c r="BT16" s="468"/>
      <c r="BU16" s="469"/>
      <c r="BV16" s="467">
        <v>24332142</v>
      </c>
      <c r="BW16" s="468"/>
      <c r="BX16" s="468"/>
      <c r="BY16" s="468"/>
      <c r="BZ16" s="468"/>
      <c r="CA16" s="468"/>
      <c r="CB16" s="468"/>
      <c r="CC16" s="469"/>
      <c r="CD16" s="195"/>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0"/>
      <c r="DK16" s="180"/>
      <c r="DL16" s="180"/>
      <c r="DM16" s="180"/>
      <c r="DN16" s="180"/>
      <c r="DO16" s="180"/>
    </row>
    <row r="17" spans="1:119" ht="18.75" customHeight="1" thickBot="1" x14ac:dyDescent="0.2">
      <c r="A17" s="181"/>
      <c r="B17" s="533"/>
      <c r="C17" s="534"/>
      <c r="D17" s="534"/>
      <c r="E17" s="534"/>
      <c r="F17" s="534"/>
      <c r="G17" s="534"/>
      <c r="H17" s="534"/>
      <c r="I17" s="534"/>
      <c r="J17" s="534"/>
      <c r="K17" s="535"/>
      <c r="L17" s="196"/>
      <c r="M17" s="574" t="s">
        <v>154</v>
      </c>
      <c r="N17" s="575"/>
      <c r="O17" s="575"/>
      <c r="P17" s="575"/>
      <c r="Q17" s="576"/>
      <c r="R17" s="571" t="s">
        <v>155</v>
      </c>
      <c r="S17" s="572"/>
      <c r="T17" s="572"/>
      <c r="U17" s="572"/>
      <c r="V17" s="573"/>
      <c r="W17" s="483" t="s">
        <v>156</v>
      </c>
      <c r="X17" s="484"/>
      <c r="Y17" s="484"/>
      <c r="Z17" s="484"/>
      <c r="AA17" s="484"/>
      <c r="AB17" s="474"/>
      <c r="AC17" s="518">
        <v>22288</v>
      </c>
      <c r="AD17" s="519"/>
      <c r="AE17" s="519"/>
      <c r="AF17" s="519"/>
      <c r="AG17" s="561"/>
      <c r="AH17" s="518">
        <v>22660</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10433203</v>
      </c>
      <c r="BO17" s="468"/>
      <c r="BP17" s="468"/>
      <c r="BQ17" s="468"/>
      <c r="BR17" s="468"/>
      <c r="BS17" s="468"/>
      <c r="BT17" s="468"/>
      <c r="BU17" s="469"/>
      <c r="BV17" s="467">
        <v>10131925</v>
      </c>
      <c r="BW17" s="468"/>
      <c r="BX17" s="468"/>
      <c r="BY17" s="468"/>
      <c r="BZ17" s="468"/>
      <c r="CA17" s="468"/>
      <c r="CB17" s="468"/>
      <c r="CC17" s="469"/>
      <c r="CD17" s="195"/>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0"/>
      <c r="DK17" s="180"/>
      <c r="DL17" s="180"/>
      <c r="DM17" s="180"/>
      <c r="DN17" s="180"/>
      <c r="DO17" s="180"/>
    </row>
    <row r="18" spans="1:119" ht="18.75" customHeight="1" thickBot="1" x14ac:dyDescent="0.2">
      <c r="A18" s="181"/>
      <c r="B18" s="581" t="s">
        <v>158</v>
      </c>
      <c r="C18" s="510"/>
      <c r="D18" s="510"/>
      <c r="E18" s="582"/>
      <c r="F18" s="582"/>
      <c r="G18" s="582"/>
      <c r="H18" s="582"/>
      <c r="I18" s="582"/>
      <c r="J18" s="582"/>
      <c r="K18" s="582"/>
      <c r="L18" s="583">
        <v>1209.5899999999999</v>
      </c>
      <c r="M18" s="583"/>
      <c r="N18" s="583"/>
      <c r="O18" s="583"/>
      <c r="P18" s="583"/>
      <c r="Q18" s="583"/>
      <c r="R18" s="584"/>
      <c r="S18" s="584"/>
      <c r="T18" s="584"/>
      <c r="U18" s="584"/>
      <c r="V18" s="585"/>
      <c r="W18" s="485"/>
      <c r="X18" s="486"/>
      <c r="Y18" s="486"/>
      <c r="Z18" s="486"/>
      <c r="AA18" s="486"/>
      <c r="AB18" s="477"/>
      <c r="AC18" s="586">
        <v>57.9</v>
      </c>
      <c r="AD18" s="587"/>
      <c r="AE18" s="587"/>
      <c r="AF18" s="587"/>
      <c r="AG18" s="588"/>
      <c r="AH18" s="586">
        <v>56.3</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26160771</v>
      </c>
      <c r="BO18" s="468"/>
      <c r="BP18" s="468"/>
      <c r="BQ18" s="468"/>
      <c r="BR18" s="468"/>
      <c r="BS18" s="468"/>
      <c r="BT18" s="468"/>
      <c r="BU18" s="469"/>
      <c r="BV18" s="467">
        <v>26887771</v>
      </c>
      <c r="BW18" s="468"/>
      <c r="BX18" s="468"/>
      <c r="BY18" s="468"/>
      <c r="BZ18" s="468"/>
      <c r="CA18" s="468"/>
      <c r="CB18" s="468"/>
      <c r="CC18" s="469"/>
      <c r="CD18" s="195"/>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0"/>
      <c r="DK18" s="180"/>
      <c r="DL18" s="180"/>
      <c r="DM18" s="180"/>
      <c r="DN18" s="180"/>
      <c r="DO18" s="180"/>
    </row>
    <row r="19" spans="1:119" ht="18.75" customHeight="1" thickBot="1" x14ac:dyDescent="0.2">
      <c r="A19" s="181"/>
      <c r="B19" s="581" t="s">
        <v>160</v>
      </c>
      <c r="C19" s="510"/>
      <c r="D19" s="510"/>
      <c r="E19" s="582"/>
      <c r="F19" s="582"/>
      <c r="G19" s="582"/>
      <c r="H19" s="582"/>
      <c r="I19" s="582"/>
      <c r="J19" s="582"/>
      <c r="K19" s="582"/>
      <c r="L19" s="590">
        <v>66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32074824</v>
      </c>
      <c r="BO19" s="468"/>
      <c r="BP19" s="468"/>
      <c r="BQ19" s="468"/>
      <c r="BR19" s="468"/>
      <c r="BS19" s="468"/>
      <c r="BT19" s="468"/>
      <c r="BU19" s="469"/>
      <c r="BV19" s="467">
        <v>33122272</v>
      </c>
      <c r="BW19" s="468"/>
      <c r="BX19" s="468"/>
      <c r="BY19" s="468"/>
      <c r="BZ19" s="468"/>
      <c r="CA19" s="468"/>
      <c r="CB19" s="468"/>
      <c r="CC19" s="469"/>
      <c r="CD19" s="195"/>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0"/>
      <c r="DK19" s="180"/>
      <c r="DL19" s="180"/>
      <c r="DM19" s="180"/>
      <c r="DN19" s="180"/>
      <c r="DO19" s="180"/>
    </row>
    <row r="20" spans="1:119" ht="18.75" customHeight="1" thickBot="1" x14ac:dyDescent="0.2">
      <c r="A20" s="181"/>
      <c r="B20" s="581" t="s">
        <v>162</v>
      </c>
      <c r="C20" s="510"/>
      <c r="D20" s="510"/>
      <c r="E20" s="582"/>
      <c r="F20" s="582"/>
      <c r="G20" s="582"/>
      <c r="H20" s="582"/>
      <c r="I20" s="582"/>
      <c r="J20" s="582"/>
      <c r="K20" s="582"/>
      <c r="L20" s="590">
        <v>28349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195"/>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0"/>
      <c r="DK20" s="180"/>
      <c r="DL20" s="180"/>
      <c r="DM20" s="180"/>
      <c r="DN20" s="180"/>
      <c r="DO20" s="180"/>
    </row>
    <row r="21" spans="1:119" ht="18.75" customHeight="1" x14ac:dyDescent="0.15">
      <c r="A21" s="181"/>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195"/>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0"/>
      <c r="DK21" s="180"/>
      <c r="DL21" s="180"/>
      <c r="DM21" s="180"/>
      <c r="DN21" s="180"/>
      <c r="DO21" s="180"/>
    </row>
    <row r="22" spans="1:119" ht="18.75" customHeight="1" thickBot="1" x14ac:dyDescent="0.2">
      <c r="A22" s="181"/>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195"/>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0"/>
      <c r="DK22" s="180"/>
      <c r="DL22" s="180"/>
      <c r="DM22" s="180"/>
      <c r="DN22" s="180"/>
      <c r="DO22" s="180"/>
    </row>
    <row r="23" spans="1:119" ht="18.75" customHeight="1" x14ac:dyDescent="0.15">
      <c r="A23" s="181"/>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69337609</v>
      </c>
      <c r="BO23" s="468"/>
      <c r="BP23" s="468"/>
      <c r="BQ23" s="468"/>
      <c r="BR23" s="468"/>
      <c r="BS23" s="468"/>
      <c r="BT23" s="468"/>
      <c r="BU23" s="469"/>
      <c r="BV23" s="467">
        <v>70925982</v>
      </c>
      <c r="BW23" s="468"/>
      <c r="BX23" s="468"/>
      <c r="BY23" s="468"/>
      <c r="BZ23" s="468"/>
      <c r="CA23" s="468"/>
      <c r="CB23" s="468"/>
      <c r="CC23" s="469"/>
      <c r="CD23" s="195"/>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0"/>
      <c r="DK23" s="180"/>
      <c r="DL23" s="180"/>
      <c r="DM23" s="180"/>
      <c r="DN23" s="180"/>
      <c r="DO23" s="180"/>
    </row>
    <row r="24" spans="1:119" ht="18.75" customHeight="1" thickBot="1" x14ac:dyDescent="0.2">
      <c r="A24" s="181"/>
      <c r="B24" s="607"/>
      <c r="C24" s="608"/>
      <c r="D24" s="609"/>
      <c r="E24" s="517" t="s">
        <v>171</v>
      </c>
      <c r="F24" s="497"/>
      <c r="G24" s="497"/>
      <c r="H24" s="497"/>
      <c r="I24" s="497"/>
      <c r="J24" s="497"/>
      <c r="K24" s="498"/>
      <c r="L24" s="518">
        <v>1</v>
      </c>
      <c r="M24" s="519"/>
      <c r="N24" s="519"/>
      <c r="O24" s="519"/>
      <c r="P24" s="561"/>
      <c r="Q24" s="518">
        <v>9000</v>
      </c>
      <c r="R24" s="519"/>
      <c r="S24" s="519"/>
      <c r="T24" s="519"/>
      <c r="U24" s="519"/>
      <c r="V24" s="561"/>
      <c r="W24" s="620"/>
      <c r="X24" s="608"/>
      <c r="Y24" s="609"/>
      <c r="Z24" s="517" t="s">
        <v>172</v>
      </c>
      <c r="AA24" s="497"/>
      <c r="AB24" s="497"/>
      <c r="AC24" s="497"/>
      <c r="AD24" s="497"/>
      <c r="AE24" s="497"/>
      <c r="AF24" s="497"/>
      <c r="AG24" s="498"/>
      <c r="AH24" s="518">
        <v>868</v>
      </c>
      <c r="AI24" s="519"/>
      <c r="AJ24" s="519"/>
      <c r="AK24" s="519"/>
      <c r="AL24" s="561"/>
      <c r="AM24" s="518">
        <v>2627436</v>
      </c>
      <c r="AN24" s="519"/>
      <c r="AO24" s="519"/>
      <c r="AP24" s="519"/>
      <c r="AQ24" s="519"/>
      <c r="AR24" s="561"/>
      <c r="AS24" s="518">
        <v>3027</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52508432</v>
      </c>
      <c r="BO24" s="468"/>
      <c r="BP24" s="468"/>
      <c r="BQ24" s="468"/>
      <c r="BR24" s="468"/>
      <c r="BS24" s="468"/>
      <c r="BT24" s="468"/>
      <c r="BU24" s="469"/>
      <c r="BV24" s="467">
        <v>53172626</v>
      </c>
      <c r="BW24" s="468"/>
      <c r="BX24" s="468"/>
      <c r="BY24" s="468"/>
      <c r="BZ24" s="468"/>
      <c r="CA24" s="468"/>
      <c r="CB24" s="468"/>
      <c r="CC24" s="469"/>
      <c r="CD24" s="195"/>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0"/>
      <c r="DK24" s="180"/>
      <c r="DL24" s="180"/>
      <c r="DM24" s="180"/>
      <c r="DN24" s="180"/>
      <c r="DO24" s="180"/>
    </row>
    <row r="25" spans="1:119" s="180" customFormat="1" ht="18.75" customHeight="1" x14ac:dyDescent="0.15">
      <c r="A25" s="181"/>
      <c r="B25" s="607"/>
      <c r="C25" s="608"/>
      <c r="D25" s="609"/>
      <c r="E25" s="517" t="s">
        <v>174</v>
      </c>
      <c r="F25" s="497"/>
      <c r="G25" s="497"/>
      <c r="H25" s="497"/>
      <c r="I25" s="497"/>
      <c r="J25" s="497"/>
      <c r="K25" s="498"/>
      <c r="L25" s="518">
        <v>2</v>
      </c>
      <c r="M25" s="519"/>
      <c r="N25" s="519"/>
      <c r="O25" s="519"/>
      <c r="P25" s="561"/>
      <c r="Q25" s="518">
        <v>7100</v>
      </c>
      <c r="R25" s="519"/>
      <c r="S25" s="519"/>
      <c r="T25" s="519"/>
      <c r="U25" s="519"/>
      <c r="V25" s="561"/>
      <c r="W25" s="620"/>
      <c r="X25" s="608"/>
      <c r="Y25" s="609"/>
      <c r="Z25" s="517" t="s">
        <v>175</v>
      </c>
      <c r="AA25" s="497"/>
      <c r="AB25" s="497"/>
      <c r="AC25" s="497"/>
      <c r="AD25" s="497"/>
      <c r="AE25" s="497"/>
      <c r="AF25" s="497"/>
      <c r="AG25" s="498"/>
      <c r="AH25" s="518">
        <v>186</v>
      </c>
      <c r="AI25" s="519"/>
      <c r="AJ25" s="519"/>
      <c r="AK25" s="519"/>
      <c r="AL25" s="561"/>
      <c r="AM25" s="518">
        <v>506478</v>
      </c>
      <c r="AN25" s="519"/>
      <c r="AO25" s="519"/>
      <c r="AP25" s="519"/>
      <c r="AQ25" s="519"/>
      <c r="AR25" s="561"/>
      <c r="AS25" s="518">
        <v>2723</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995737</v>
      </c>
      <c r="BO25" s="431"/>
      <c r="BP25" s="431"/>
      <c r="BQ25" s="431"/>
      <c r="BR25" s="431"/>
      <c r="BS25" s="431"/>
      <c r="BT25" s="431"/>
      <c r="BU25" s="432"/>
      <c r="BV25" s="430">
        <v>868534</v>
      </c>
      <c r="BW25" s="431"/>
      <c r="BX25" s="431"/>
      <c r="BY25" s="431"/>
      <c r="BZ25" s="431"/>
      <c r="CA25" s="431"/>
      <c r="CB25" s="431"/>
      <c r="CC25" s="432"/>
      <c r="CD25" s="195"/>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0" customFormat="1" ht="18.75" customHeight="1" x14ac:dyDescent="0.15">
      <c r="A26" s="181"/>
      <c r="B26" s="607"/>
      <c r="C26" s="608"/>
      <c r="D26" s="609"/>
      <c r="E26" s="517" t="s">
        <v>177</v>
      </c>
      <c r="F26" s="497"/>
      <c r="G26" s="497"/>
      <c r="H26" s="497"/>
      <c r="I26" s="497"/>
      <c r="J26" s="497"/>
      <c r="K26" s="498"/>
      <c r="L26" s="518">
        <v>1</v>
      </c>
      <c r="M26" s="519"/>
      <c r="N26" s="519"/>
      <c r="O26" s="519"/>
      <c r="P26" s="561"/>
      <c r="Q26" s="518">
        <v>6300</v>
      </c>
      <c r="R26" s="519"/>
      <c r="S26" s="519"/>
      <c r="T26" s="519"/>
      <c r="U26" s="519"/>
      <c r="V26" s="561"/>
      <c r="W26" s="620"/>
      <c r="X26" s="608"/>
      <c r="Y26" s="609"/>
      <c r="Z26" s="517" t="s">
        <v>178</v>
      </c>
      <c r="AA26" s="630"/>
      <c r="AB26" s="630"/>
      <c r="AC26" s="630"/>
      <c r="AD26" s="630"/>
      <c r="AE26" s="630"/>
      <c r="AF26" s="630"/>
      <c r="AG26" s="631"/>
      <c r="AH26" s="518">
        <v>63</v>
      </c>
      <c r="AI26" s="519"/>
      <c r="AJ26" s="519"/>
      <c r="AK26" s="519"/>
      <c r="AL26" s="561"/>
      <c r="AM26" s="518">
        <v>194733</v>
      </c>
      <c r="AN26" s="519"/>
      <c r="AO26" s="519"/>
      <c r="AP26" s="519"/>
      <c r="AQ26" s="519"/>
      <c r="AR26" s="561"/>
      <c r="AS26" s="518">
        <v>3091</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180</v>
      </c>
      <c r="BO26" s="468"/>
      <c r="BP26" s="468"/>
      <c r="BQ26" s="468"/>
      <c r="BR26" s="468"/>
      <c r="BS26" s="468"/>
      <c r="BT26" s="468"/>
      <c r="BU26" s="469"/>
      <c r="BV26" s="467" t="s">
        <v>131</v>
      </c>
      <c r="BW26" s="468"/>
      <c r="BX26" s="468"/>
      <c r="BY26" s="468"/>
      <c r="BZ26" s="468"/>
      <c r="CA26" s="468"/>
      <c r="CB26" s="468"/>
      <c r="CC26" s="469"/>
      <c r="CD26" s="195"/>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1"/>
      <c r="B27" s="607"/>
      <c r="C27" s="608"/>
      <c r="D27" s="609"/>
      <c r="E27" s="517" t="s">
        <v>181</v>
      </c>
      <c r="F27" s="497"/>
      <c r="G27" s="497"/>
      <c r="H27" s="497"/>
      <c r="I27" s="497"/>
      <c r="J27" s="497"/>
      <c r="K27" s="498"/>
      <c r="L27" s="518">
        <v>1</v>
      </c>
      <c r="M27" s="519"/>
      <c r="N27" s="519"/>
      <c r="O27" s="519"/>
      <c r="P27" s="561"/>
      <c r="Q27" s="518">
        <v>4270</v>
      </c>
      <c r="R27" s="519"/>
      <c r="S27" s="519"/>
      <c r="T27" s="519"/>
      <c r="U27" s="519"/>
      <c r="V27" s="561"/>
      <c r="W27" s="620"/>
      <c r="X27" s="608"/>
      <c r="Y27" s="609"/>
      <c r="Z27" s="517" t="s">
        <v>182</v>
      </c>
      <c r="AA27" s="497"/>
      <c r="AB27" s="497"/>
      <c r="AC27" s="497"/>
      <c r="AD27" s="497"/>
      <c r="AE27" s="497"/>
      <c r="AF27" s="497"/>
      <c r="AG27" s="498"/>
      <c r="AH27" s="518">
        <v>8</v>
      </c>
      <c r="AI27" s="519"/>
      <c r="AJ27" s="519"/>
      <c r="AK27" s="519"/>
      <c r="AL27" s="561"/>
      <c r="AM27" s="518">
        <v>30208</v>
      </c>
      <c r="AN27" s="519"/>
      <c r="AO27" s="519"/>
      <c r="AP27" s="519"/>
      <c r="AQ27" s="519"/>
      <c r="AR27" s="561"/>
      <c r="AS27" s="518">
        <v>3776</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t="s">
        <v>139</v>
      </c>
      <c r="BO27" s="644"/>
      <c r="BP27" s="644"/>
      <c r="BQ27" s="644"/>
      <c r="BR27" s="644"/>
      <c r="BS27" s="644"/>
      <c r="BT27" s="644"/>
      <c r="BU27" s="645"/>
      <c r="BV27" s="643" t="s">
        <v>139</v>
      </c>
      <c r="BW27" s="644"/>
      <c r="BX27" s="644"/>
      <c r="BY27" s="644"/>
      <c r="BZ27" s="644"/>
      <c r="CA27" s="644"/>
      <c r="CB27" s="644"/>
      <c r="CC27" s="645"/>
      <c r="CD27" s="197"/>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0"/>
      <c r="DK27" s="180"/>
      <c r="DL27" s="180"/>
      <c r="DM27" s="180"/>
      <c r="DN27" s="180"/>
      <c r="DO27" s="180"/>
    </row>
    <row r="28" spans="1:119" ht="18.75" customHeight="1" x14ac:dyDescent="0.15">
      <c r="A28" s="181"/>
      <c r="B28" s="607"/>
      <c r="C28" s="608"/>
      <c r="D28" s="609"/>
      <c r="E28" s="517" t="s">
        <v>184</v>
      </c>
      <c r="F28" s="497"/>
      <c r="G28" s="497"/>
      <c r="H28" s="497"/>
      <c r="I28" s="497"/>
      <c r="J28" s="497"/>
      <c r="K28" s="498"/>
      <c r="L28" s="518">
        <v>1</v>
      </c>
      <c r="M28" s="519"/>
      <c r="N28" s="519"/>
      <c r="O28" s="519"/>
      <c r="P28" s="561"/>
      <c r="Q28" s="518">
        <v>3770</v>
      </c>
      <c r="R28" s="519"/>
      <c r="S28" s="519"/>
      <c r="T28" s="519"/>
      <c r="U28" s="519"/>
      <c r="V28" s="561"/>
      <c r="W28" s="620"/>
      <c r="X28" s="608"/>
      <c r="Y28" s="609"/>
      <c r="Z28" s="517" t="s">
        <v>185</v>
      </c>
      <c r="AA28" s="497"/>
      <c r="AB28" s="497"/>
      <c r="AC28" s="497"/>
      <c r="AD28" s="497"/>
      <c r="AE28" s="497"/>
      <c r="AF28" s="497"/>
      <c r="AG28" s="498"/>
      <c r="AH28" s="518" t="s">
        <v>180</v>
      </c>
      <c r="AI28" s="519"/>
      <c r="AJ28" s="519"/>
      <c r="AK28" s="519"/>
      <c r="AL28" s="561"/>
      <c r="AM28" s="518" t="s">
        <v>131</v>
      </c>
      <c r="AN28" s="519"/>
      <c r="AO28" s="519"/>
      <c r="AP28" s="519"/>
      <c r="AQ28" s="519"/>
      <c r="AR28" s="561"/>
      <c r="AS28" s="518" t="s">
        <v>139</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2872482</v>
      </c>
      <c r="BO28" s="431"/>
      <c r="BP28" s="431"/>
      <c r="BQ28" s="431"/>
      <c r="BR28" s="431"/>
      <c r="BS28" s="431"/>
      <c r="BT28" s="431"/>
      <c r="BU28" s="432"/>
      <c r="BV28" s="430">
        <v>2845430</v>
      </c>
      <c r="BW28" s="431"/>
      <c r="BX28" s="431"/>
      <c r="BY28" s="431"/>
      <c r="BZ28" s="431"/>
      <c r="CA28" s="431"/>
      <c r="CB28" s="431"/>
      <c r="CC28" s="432"/>
      <c r="CD28" s="195"/>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0"/>
      <c r="DK28" s="180"/>
      <c r="DL28" s="180"/>
      <c r="DM28" s="180"/>
      <c r="DN28" s="180"/>
      <c r="DO28" s="180"/>
    </row>
    <row r="29" spans="1:119" ht="18.75" customHeight="1" x14ac:dyDescent="0.15">
      <c r="A29" s="181"/>
      <c r="B29" s="607"/>
      <c r="C29" s="608"/>
      <c r="D29" s="609"/>
      <c r="E29" s="517" t="s">
        <v>187</v>
      </c>
      <c r="F29" s="497"/>
      <c r="G29" s="497"/>
      <c r="H29" s="497"/>
      <c r="I29" s="497"/>
      <c r="J29" s="497"/>
      <c r="K29" s="498"/>
      <c r="L29" s="518">
        <v>24</v>
      </c>
      <c r="M29" s="519"/>
      <c r="N29" s="519"/>
      <c r="O29" s="519"/>
      <c r="P29" s="561"/>
      <c r="Q29" s="518">
        <v>3607</v>
      </c>
      <c r="R29" s="519"/>
      <c r="S29" s="519"/>
      <c r="T29" s="519"/>
      <c r="U29" s="519"/>
      <c r="V29" s="561"/>
      <c r="W29" s="621"/>
      <c r="X29" s="622"/>
      <c r="Y29" s="623"/>
      <c r="Z29" s="517" t="s">
        <v>188</v>
      </c>
      <c r="AA29" s="497"/>
      <c r="AB29" s="497"/>
      <c r="AC29" s="497"/>
      <c r="AD29" s="497"/>
      <c r="AE29" s="497"/>
      <c r="AF29" s="497"/>
      <c r="AG29" s="498"/>
      <c r="AH29" s="518">
        <v>876</v>
      </c>
      <c r="AI29" s="519"/>
      <c r="AJ29" s="519"/>
      <c r="AK29" s="519"/>
      <c r="AL29" s="561"/>
      <c r="AM29" s="518">
        <v>2657644</v>
      </c>
      <c r="AN29" s="519"/>
      <c r="AO29" s="519"/>
      <c r="AP29" s="519"/>
      <c r="AQ29" s="519"/>
      <c r="AR29" s="561"/>
      <c r="AS29" s="518">
        <v>3034</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329797</v>
      </c>
      <c r="BO29" s="468"/>
      <c r="BP29" s="468"/>
      <c r="BQ29" s="468"/>
      <c r="BR29" s="468"/>
      <c r="BS29" s="468"/>
      <c r="BT29" s="468"/>
      <c r="BU29" s="469"/>
      <c r="BV29" s="467">
        <v>29710</v>
      </c>
      <c r="BW29" s="468"/>
      <c r="BX29" s="468"/>
      <c r="BY29" s="468"/>
      <c r="BZ29" s="468"/>
      <c r="CA29" s="468"/>
      <c r="CB29" s="468"/>
      <c r="CC29" s="469"/>
      <c r="CD29" s="197"/>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0"/>
      <c r="DK29" s="180"/>
      <c r="DL29" s="180"/>
      <c r="DM29" s="180"/>
      <c r="DN29" s="180"/>
      <c r="DO29" s="180"/>
    </row>
    <row r="30" spans="1:119" ht="18.75" customHeight="1" thickBot="1" x14ac:dyDescent="0.2">
      <c r="A30" s="181"/>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96.6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10248165</v>
      </c>
      <c r="BO30" s="644"/>
      <c r="BP30" s="644"/>
      <c r="BQ30" s="644"/>
      <c r="BR30" s="644"/>
      <c r="BS30" s="644"/>
      <c r="BT30" s="644"/>
      <c r="BU30" s="645"/>
      <c r="BV30" s="643">
        <v>10125752</v>
      </c>
      <c r="BW30" s="644"/>
      <c r="BX30" s="644"/>
      <c r="BY30" s="644"/>
      <c r="BZ30" s="644"/>
      <c r="CA30" s="644"/>
      <c r="CB30" s="644"/>
      <c r="CC30" s="645"/>
      <c r="CD30" s="198"/>
      <c r="CE30" s="199"/>
      <c r="CF30" s="199"/>
      <c r="CG30" s="199"/>
      <c r="CH30" s="199"/>
      <c r="CI30" s="199"/>
      <c r="CJ30" s="199"/>
      <c r="CK30" s="199"/>
      <c r="CL30" s="199"/>
      <c r="CM30" s="199"/>
      <c r="CN30" s="199"/>
      <c r="CO30" s="199"/>
      <c r="CP30" s="199"/>
      <c r="CQ30" s="199"/>
      <c r="CR30" s="199"/>
      <c r="CS30" s="200"/>
      <c r="CT30" s="201"/>
      <c r="CU30" s="202"/>
      <c r="CV30" s="202"/>
      <c r="CW30" s="202"/>
      <c r="CX30" s="202"/>
      <c r="CY30" s="202"/>
      <c r="CZ30" s="202"/>
      <c r="DA30" s="203"/>
      <c r="DB30" s="201"/>
      <c r="DC30" s="202"/>
      <c r="DD30" s="202"/>
      <c r="DE30" s="202"/>
      <c r="DF30" s="202"/>
      <c r="DG30" s="202"/>
      <c r="DH30" s="202"/>
      <c r="DI30" s="203"/>
      <c r="DJ30" s="180"/>
      <c r="DK30" s="180"/>
      <c r="DL30" s="180"/>
      <c r="DM30" s="180"/>
      <c r="DN30" s="180"/>
      <c r="DO30" s="180"/>
    </row>
    <row r="31" spans="1:119" ht="13.5" customHeight="1" x14ac:dyDescent="0.15">
      <c r="A31" s="181"/>
      <c r="B31" s="204"/>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205"/>
      <c r="CH31" s="205"/>
      <c r="CI31" s="205"/>
      <c r="CJ31" s="205"/>
      <c r="CK31" s="205"/>
      <c r="CL31" s="205"/>
      <c r="CM31" s="205"/>
      <c r="CN31" s="205"/>
      <c r="CO31" s="205"/>
      <c r="CP31" s="205"/>
      <c r="CQ31" s="205"/>
      <c r="CR31" s="205"/>
      <c r="CS31" s="205"/>
      <c r="CT31" s="205"/>
      <c r="CU31" s="205"/>
      <c r="CV31" s="205"/>
      <c r="CW31" s="205"/>
      <c r="CX31" s="205"/>
      <c r="CY31" s="205"/>
      <c r="CZ31" s="205"/>
      <c r="DA31" s="205"/>
      <c r="DB31" s="205"/>
      <c r="DC31" s="205"/>
      <c r="DD31" s="205"/>
      <c r="DE31" s="205"/>
      <c r="DF31" s="205"/>
      <c r="DG31" s="205"/>
      <c r="DH31" s="205"/>
      <c r="DI31" s="206"/>
      <c r="DJ31" s="180"/>
      <c r="DK31" s="180"/>
      <c r="DL31" s="180"/>
      <c r="DM31" s="180"/>
      <c r="DN31" s="180"/>
      <c r="DO31" s="180"/>
    </row>
    <row r="32" spans="1:119" ht="13.5" customHeight="1" x14ac:dyDescent="0.15">
      <c r="A32" s="181"/>
      <c r="B32" s="207"/>
      <c r="C32" s="208" t="s">
        <v>191</v>
      </c>
      <c r="D32" s="208"/>
      <c r="E32" s="208"/>
      <c r="F32" s="205"/>
      <c r="G32" s="205"/>
      <c r="H32" s="205"/>
      <c r="I32" s="205"/>
      <c r="J32" s="205"/>
      <c r="K32" s="205"/>
      <c r="L32" s="205"/>
      <c r="M32" s="205"/>
      <c r="N32" s="205"/>
      <c r="O32" s="205"/>
      <c r="P32" s="205"/>
      <c r="Q32" s="205"/>
      <c r="R32" s="205"/>
      <c r="S32" s="205"/>
      <c r="T32" s="205"/>
      <c r="U32" s="205" t="s">
        <v>192</v>
      </c>
      <c r="V32" s="205"/>
      <c r="W32" s="205"/>
      <c r="X32" s="205"/>
      <c r="Y32" s="205"/>
      <c r="Z32" s="205"/>
      <c r="AA32" s="205"/>
      <c r="AB32" s="205"/>
      <c r="AC32" s="205"/>
      <c r="AD32" s="205"/>
      <c r="AE32" s="205"/>
      <c r="AF32" s="205"/>
      <c r="AG32" s="205"/>
      <c r="AH32" s="205"/>
      <c r="AI32" s="205"/>
      <c r="AJ32" s="205"/>
      <c r="AK32" s="205"/>
      <c r="AL32" s="205"/>
      <c r="AM32" s="209" t="s">
        <v>193</v>
      </c>
      <c r="AN32" s="205"/>
      <c r="AO32" s="205"/>
      <c r="AP32" s="205"/>
      <c r="AQ32" s="205"/>
      <c r="AR32" s="205"/>
      <c r="AS32" s="209"/>
      <c r="AT32" s="209"/>
      <c r="AU32" s="209"/>
      <c r="AV32" s="209"/>
      <c r="AW32" s="209"/>
      <c r="AX32" s="209"/>
      <c r="AY32" s="209"/>
      <c r="AZ32" s="209"/>
      <c r="BA32" s="209"/>
      <c r="BB32" s="205"/>
      <c r="BC32" s="209"/>
      <c r="BD32" s="205"/>
      <c r="BE32" s="209" t="s">
        <v>194</v>
      </c>
      <c r="BF32" s="205"/>
      <c r="BG32" s="205"/>
      <c r="BH32" s="205"/>
      <c r="BI32" s="205"/>
      <c r="BJ32" s="209"/>
      <c r="BK32" s="209"/>
      <c r="BL32" s="209"/>
      <c r="BM32" s="209"/>
      <c r="BN32" s="209"/>
      <c r="BO32" s="209"/>
      <c r="BP32" s="209"/>
      <c r="BQ32" s="209"/>
      <c r="BR32" s="205"/>
      <c r="BS32" s="205"/>
      <c r="BT32" s="205"/>
      <c r="BU32" s="205"/>
      <c r="BV32" s="205"/>
      <c r="BW32" s="205" t="s">
        <v>195</v>
      </c>
      <c r="BX32" s="205"/>
      <c r="BY32" s="205"/>
      <c r="BZ32" s="205"/>
      <c r="CA32" s="205"/>
      <c r="CB32" s="209"/>
      <c r="CC32" s="209"/>
      <c r="CD32" s="209"/>
      <c r="CE32" s="209"/>
      <c r="CF32" s="209"/>
      <c r="CG32" s="209"/>
      <c r="CH32" s="209"/>
      <c r="CI32" s="209"/>
      <c r="CJ32" s="209"/>
      <c r="CK32" s="209"/>
      <c r="CL32" s="209"/>
      <c r="CM32" s="209"/>
      <c r="CN32" s="209"/>
      <c r="CO32" s="209" t="s">
        <v>196</v>
      </c>
      <c r="CP32" s="209"/>
      <c r="CQ32" s="209"/>
      <c r="CR32" s="209"/>
      <c r="CS32" s="209"/>
      <c r="CT32" s="209"/>
      <c r="CU32" s="209"/>
      <c r="CV32" s="209"/>
      <c r="CW32" s="209"/>
      <c r="CX32" s="209"/>
      <c r="CY32" s="209"/>
      <c r="CZ32" s="209"/>
      <c r="DA32" s="209"/>
      <c r="DB32" s="209"/>
      <c r="DC32" s="209"/>
      <c r="DD32" s="209"/>
      <c r="DE32" s="209"/>
      <c r="DF32" s="209"/>
      <c r="DG32" s="209"/>
      <c r="DH32" s="209"/>
      <c r="DI32" s="206"/>
      <c r="DJ32" s="180"/>
      <c r="DK32" s="180"/>
      <c r="DL32" s="180"/>
      <c r="DM32" s="180"/>
      <c r="DN32" s="180"/>
      <c r="DO32" s="180"/>
    </row>
    <row r="33" spans="1:119" ht="13.5" customHeight="1" x14ac:dyDescent="0.15">
      <c r="A33" s="181"/>
      <c r="B33" s="207"/>
      <c r="C33" s="491" t="s">
        <v>197</v>
      </c>
      <c r="D33" s="491"/>
      <c r="E33" s="456" t="s">
        <v>198</v>
      </c>
      <c r="F33" s="456"/>
      <c r="G33" s="456"/>
      <c r="H33" s="456"/>
      <c r="I33" s="456"/>
      <c r="J33" s="456"/>
      <c r="K33" s="456"/>
      <c r="L33" s="456"/>
      <c r="M33" s="456"/>
      <c r="N33" s="456"/>
      <c r="O33" s="456"/>
      <c r="P33" s="456"/>
      <c r="Q33" s="456"/>
      <c r="R33" s="456"/>
      <c r="S33" s="456"/>
      <c r="T33" s="210"/>
      <c r="U33" s="491" t="s">
        <v>199</v>
      </c>
      <c r="V33" s="491"/>
      <c r="W33" s="456" t="s">
        <v>200</v>
      </c>
      <c r="X33" s="456"/>
      <c r="Y33" s="456"/>
      <c r="Z33" s="456"/>
      <c r="AA33" s="456"/>
      <c r="AB33" s="456"/>
      <c r="AC33" s="456"/>
      <c r="AD33" s="456"/>
      <c r="AE33" s="456"/>
      <c r="AF33" s="456"/>
      <c r="AG33" s="456"/>
      <c r="AH33" s="456"/>
      <c r="AI33" s="456"/>
      <c r="AJ33" s="456"/>
      <c r="AK33" s="456"/>
      <c r="AL33" s="210"/>
      <c r="AM33" s="491" t="s">
        <v>199</v>
      </c>
      <c r="AN33" s="491"/>
      <c r="AO33" s="456" t="s">
        <v>200</v>
      </c>
      <c r="AP33" s="456"/>
      <c r="AQ33" s="456"/>
      <c r="AR33" s="456"/>
      <c r="AS33" s="456"/>
      <c r="AT33" s="456"/>
      <c r="AU33" s="456"/>
      <c r="AV33" s="456"/>
      <c r="AW33" s="456"/>
      <c r="AX33" s="456"/>
      <c r="AY33" s="456"/>
      <c r="AZ33" s="456"/>
      <c r="BA33" s="456"/>
      <c r="BB33" s="456"/>
      <c r="BC33" s="456"/>
      <c r="BD33" s="211"/>
      <c r="BE33" s="456" t="s">
        <v>201</v>
      </c>
      <c r="BF33" s="456"/>
      <c r="BG33" s="456" t="s">
        <v>202</v>
      </c>
      <c r="BH33" s="456"/>
      <c r="BI33" s="456"/>
      <c r="BJ33" s="456"/>
      <c r="BK33" s="456"/>
      <c r="BL33" s="456"/>
      <c r="BM33" s="456"/>
      <c r="BN33" s="456"/>
      <c r="BO33" s="456"/>
      <c r="BP33" s="456"/>
      <c r="BQ33" s="456"/>
      <c r="BR33" s="456"/>
      <c r="BS33" s="456"/>
      <c r="BT33" s="456"/>
      <c r="BU33" s="456"/>
      <c r="BV33" s="211"/>
      <c r="BW33" s="491" t="s">
        <v>201</v>
      </c>
      <c r="BX33" s="491"/>
      <c r="BY33" s="456" t="s">
        <v>203</v>
      </c>
      <c r="BZ33" s="456"/>
      <c r="CA33" s="456"/>
      <c r="CB33" s="456"/>
      <c r="CC33" s="456"/>
      <c r="CD33" s="456"/>
      <c r="CE33" s="456"/>
      <c r="CF33" s="456"/>
      <c r="CG33" s="456"/>
      <c r="CH33" s="456"/>
      <c r="CI33" s="456"/>
      <c r="CJ33" s="456"/>
      <c r="CK33" s="456"/>
      <c r="CL33" s="456"/>
      <c r="CM33" s="456"/>
      <c r="CN33" s="210"/>
      <c r="CO33" s="491" t="s">
        <v>199</v>
      </c>
      <c r="CP33" s="491"/>
      <c r="CQ33" s="456" t="s">
        <v>204</v>
      </c>
      <c r="CR33" s="456"/>
      <c r="CS33" s="456"/>
      <c r="CT33" s="456"/>
      <c r="CU33" s="456"/>
      <c r="CV33" s="456"/>
      <c r="CW33" s="456"/>
      <c r="CX33" s="456"/>
      <c r="CY33" s="456"/>
      <c r="CZ33" s="456"/>
      <c r="DA33" s="456"/>
      <c r="DB33" s="456"/>
      <c r="DC33" s="456"/>
      <c r="DD33" s="456"/>
      <c r="DE33" s="456"/>
      <c r="DF33" s="210"/>
      <c r="DG33" s="655" t="s">
        <v>205</v>
      </c>
      <c r="DH33" s="655"/>
      <c r="DI33" s="212"/>
      <c r="DJ33" s="180"/>
      <c r="DK33" s="180"/>
      <c r="DL33" s="180"/>
      <c r="DM33" s="180"/>
      <c r="DN33" s="180"/>
      <c r="DO33" s="180"/>
    </row>
    <row r="34" spans="1:119" ht="32.25" customHeight="1" x14ac:dyDescent="0.15">
      <c r="A34" s="181"/>
      <c r="B34" s="207"/>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08"/>
      <c r="U34" s="656">
        <f>IF(W34="","",MAX(C34:D43)+1)</f>
        <v>6</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08"/>
      <c r="AM34" s="656">
        <f>IF(AO34="","",MAX(C34:D43,U34:V43)+1)</f>
        <v>9</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08"/>
      <c r="BE34" s="656">
        <f>IF(BG34="","",MAX(C34:D43,U34:V43,AM34:AN43)+1)</f>
        <v>11</v>
      </c>
      <c r="BF34" s="656"/>
      <c r="BG34" s="657" t="str">
        <f>IF('各会計、関係団体の財政状況及び健全化判断比率'!B33="","",'各会計、関係団体の財政状況及び健全化判断比率'!B33)</f>
        <v>下水道事業特別会計</v>
      </c>
      <c r="BH34" s="657"/>
      <c r="BI34" s="657"/>
      <c r="BJ34" s="657"/>
      <c r="BK34" s="657"/>
      <c r="BL34" s="657"/>
      <c r="BM34" s="657"/>
      <c r="BN34" s="657"/>
      <c r="BO34" s="657"/>
      <c r="BP34" s="657"/>
      <c r="BQ34" s="657"/>
      <c r="BR34" s="657"/>
      <c r="BS34" s="657"/>
      <c r="BT34" s="657"/>
      <c r="BU34" s="657"/>
      <c r="BV34" s="208"/>
      <c r="BW34" s="656">
        <f>IF(BY34="","",MAX(C34:D43,U34:V43,AM34:AN43,BE34:BF43)+1)</f>
        <v>14</v>
      </c>
      <c r="BX34" s="656"/>
      <c r="BY34" s="657" t="str">
        <f>IF('各会計、関係団体の財政状況及び健全化判断比率'!B68="","",'各会計、関係団体の財政状況及び健全化判断比率'!B68)</f>
        <v>本莊由利広域市町村圏組合（一般会計）</v>
      </c>
      <c r="BZ34" s="657"/>
      <c r="CA34" s="657"/>
      <c r="CB34" s="657"/>
      <c r="CC34" s="657"/>
      <c r="CD34" s="657"/>
      <c r="CE34" s="657"/>
      <c r="CF34" s="657"/>
      <c r="CG34" s="657"/>
      <c r="CH34" s="657"/>
      <c r="CI34" s="657"/>
      <c r="CJ34" s="657"/>
      <c r="CK34" s="657"/>
      <c r="CL34" s="657"/>
      <c r="CM34" s="657"/>
      <c r="CN34" s="208"/>
      <c r="CO34" s="656">
        <f>IF(CQ34="","",MAX(C34:D43,U34:V43,AM34:AN43,BE34:BF43,BW34:BX43)+1)</f>
        <v>22</v>
      </c>
      <c r="CP34" s="656"/>
      <c r="CQ34" s="657" t="str">
        <f>IF('各会計、関係団体の財政状況及び健全化判断比率'!BS7="","",'各会計、関係団体の財政状況及び健全化判断比率'!BS7)</f>
        <v>鳥海高原ユースパーク</v>
      </c>
      <c r="CR34" s="657"/>
      <c r="CS34" s="657"/>
      <c r="CT34" s="657"/>
      <c r="CU34" s="657"/>
      <c r="CV34" s="657"/>
      <c r="CW34" s="657"/>
      <c r="CX34" s="657"/>
      <c r="CY34" s="657"/>
      <c r="CZ34" s="657"/>
      <c r="DA34" s="657"/>
      <c r="DB34" s="657"/>
      <c r="DC34" s="657"/>
      <c r="DD34" s="657"/>
      <c r="DE34" s="657"/>
      <c r="DF34" s="205"/>
      <c r="DG34" s="658" t="str">
        <f>IF('各会計、関係団体の財政状況及び健全化判断比率'!BR7="","",'各会計、関係団体の財政状況及び健全化判断比率'!BR7)</f>
        <v>〇</v>
      </c>
      <c r="DH34" s="658"/>
      <c r="DI34" s="212"/>
      <c r="DJ34" s="180"/>
      <c r="DK34" s="180"/>
      <c r="DL34" s="180"/>
      <c r="DM34" s="180"/>
      <c r="DN34" s="180"/>
      <c r="DO34" s="180"/>
    </row>
    <row r="35" spans="1:119" ht="32.25" customHeight="1" x14ac:dyDescent="0.15">
      <c r="A35" s="181"/>
      <c r="B35" s="207"/>
      <c r="C35" s="656">
        <f>IF(E35="","",C34+1)</f>
        <v>2</v>
      </c>
      <c r="D35" s="656"/>
      <c r="E35" s="657" t="str">
        <f>IF('各会計、関係団体の財政状況及び健全化判断比率'!B8="","",'各会計、関係団体の財政状況及び健全化判断比率'!B8)</f>
        <v>診療所運営特別会計</v>
      </c>
      <c r="F35" s="657"/>
      <c r="G35" s="657"/>
      <c r="H35" s="657"/>
      <c r="I35" s="657"/>
      <c r="J35" s="657"/>
      <c r="K35" s="657"/>
      <c r="L35" s="657"/>
      <c r="M35" s="657"/>
      <c r="N35" s="657"/>
      <c r="O35" s="657"/>
      <c r="P35" s="657"/>
      <c r="Q35" s="657"/>
      <c r="R35" s="657"/>
      <c r="S35" s="657"/>
      <c r="T35" s="208"/>
      <c r="U35" s="656">
        <f>IF(W35="","",U34+1)</f>
        <v>7</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08"/>
      <c r="AM35" s="656">
        <f t="shared" ref="AM35:AM43" si="0">IF(AO35="","",AM34+1)</f>
        <v>10</v>
      </c>
      <c r="AN35" s="656"/>
      <c r="AO35" s="657" t="str">
        <f>IF('各会計、関係団体の財政状況及び健全化判断比率'!B32="","",'各会計、関係団体の財政状況及び健全化判断比率'!B32)</f>
        <v>ガス事業会計</v>
      </c>
      <c r="AP35" s="657"/>
      <c r="AQ35" s="657"/>
      <c r="AR35" s="657"/>
      <c r="AS35" s="657"/>
      <c r="AT35" s="657"/>
      <c r="AU35" s="657"/>
      <c r="AV35" s="657"/>
      <c r="AW35" s="657"/>
      <c r="AX35" s="657"/>
      <c r="AY35" s="657"/>
      <c r="AZ35" s="657"/>
      <c r="BA35" s="657"/>
      <c r="BB35" s="657"/>
      <c r="BC35" s="657"/>
      <c r="BD35" s="208"/>
      <c r="BE35" s="656">
        <f t="shared" ref="BE35:BE43" si="1">IF(BG35="","",BE34+1)</f>
        <v>12</v>
      </c>
      <c r="BF35" s="656"/>
      <c r="BG35" s="657" t="str">
        <f>IF('各会計、関係団体の財政状況及び健全化判断比率'!B34="","",'各会計、関係団体の財政状況及び健全化判断比率'!B34)</f>
        <v>集落排水事業特別会計</v>
      </c>
      <c r="BH35" s="657"/>
      <c r="BI35" s="657"/>
      <c r="BJ35" s="657"/>
      <c r="BK35" s="657"/>
      <c r="BL35" s="657"/>
      <c r="BM35" s="657"/>
      <c r="BN35" s="657"/>
      <c r="BO35" s="657"/>
      <c r="BP35" s="657"/>
      <c r="BQ35" s="657"/>
      <c r="BR35" s="657"/>
      <c r="BS35" s="657"/>
      <c r="BT35" s="657"/>
      <c r="BU35" s="657"/>
      <c r="BV35" s="208"/>
      <c r="BW35" s="656">
        <f t="shared" ref="BW35:BW43" si="2">IF(BY35="","",BW34+1)</f>
        <v>15</v>
      </c>
      <c r="BX35" s="656"/>
      <c r="BY35" s="657" t="str">
        <f>IF('各会計、関係団体の財政状況及び健全化判断比率'!B69="","",'各会計、関係団体の財政状況及び健全化判断比率'!B69)</f>
        <v>本莊由利広域市町村圏組合（介護保険特別会計）</v>
      </c>
      <c r="BZ35" s="657"/>
      <c r="CA35" s="657"/>
      <c r="CB35" s="657"/>
      <c r="CC35" s="657"/>
      <c r="CD35" s="657"/>
      <c r="CE35" s="657"/>
      <c r="CF35" s="657"/>
      <c r="CG35" s="657"/>
      <c r="CH35" s="657"/>
      <c r="CI35" s="657"/>
      <c r="CJ35" s="657"/>
      <c r="CK35" s="657"/>
      <c r="CL35" s="657"/>
      <c r="CM35" s="657"/>
      <c r="CN35" s="208"/>
      <c r="CO35" s="656">
        <f t="shared" ref="CO35:CO43" si="3">IF(CQ35="","",CO34+1)</f>
        <v>23</v>
      </c>
      <c r="CP35" s="656"/>
      <c r="CQ35" s="657" t="str">
        <f>IF('各会計、関係団体の財政状況及び健全化判断比率'!BS8="","",'各会計、関係団体の財政状況及び健全化判断比率'!BS8)</f>
        <v>にしめ物産</v>
      </c>
      <c r="CR35" s="657"/>
      <c r="CS35" s="657"/>
      <c r="CT35" s="657"/>
      <c r="CU35" s="657"/>
      <c r="CV35" s="657"/>
      <c r="CW35" s="657"/>
      <c r="CX35" s="657"/>
      <c r="CY35" s="657"/>
      <c r="CZ35" s="657"/>
      <c r="DA35" s="657"/>
      <c r="DB35" s="657"/>
      <c r="DC35" s="657"/>
      <c r="DD35" s="657"/>
      <c r="DE35" s="657"/>
      <c r="DF35" s="205"/>
      <c r="DG35" s="658" t="str">
        <f>IF('各会計、関係団体の財政状況及び健全化判断比率'!BR8="","",'各会計、関係団体の財政状況及び健全化判断比率'!BR8)</f>
        <v/>
      </c>
      <c r="DH35" s="658"/>
      <c r="DI35" s="212"/>
      <c r="DJ35" s="180"/>
      <c r="DK35" s="180"/>
      <c r="DL35" s="180"/>
      <c r="DM35" s="180"/>
      <c r="DN35" s="180"/>
      <c r="DO35" s="180"/>
    </row>
    <row r="36" spans="1:119" ht="32.25" customHeight="1" x14ac:dyDescent="0.15">
      <c r="A36" s="181"/>
      <c r="B36" s="207"/>
      <c r="C36" s="656">
        <f>IF(E36="","",C35+1)</f>
        <v>3</v>
      </c>
      <c r="D36" s="656"/>
      <c r="E36" s="657" t="str">
        <f>IF('各会計、関係団体の財政状況及び健全化判断比率'!B9="","",'各会計、関係団体の財政状況及び健全化判断比率'!B9)</f>
        <v>受託施設休日応急診療所運営特別会計</v>
      </c>
      <c r="F36" s="657"/>
      <c r="G36" s="657"/>
      <c r="H36" s="657"/>
      <c r="I36" s="657"/>
      <c r="J36" s="657"/>
      <c r="K36" s="657"/>
      <c r="L36" s="657"/>
      <c r="M36" s="657"/>
      <c r="N36" s="657"/>
      <c r="O36" s="657"/>
      <c r="P36" s="657"/>
      <c r="Q36" s="657"/>
      <c r="R36" s="657"/>
      <c r="S36" s="657"/>
      <c r="T36" s="208"/>
      <c r="U36" s="656">
        <f t="shared" ref="U36:U43" si="4">IF(W36="","",U35+1)</f>
        <v>8</v>
      </c>
      <c r="V36" s="656"/>
      <c r="W36" s="657" t="str">
        <f>IF('各会計、関係団体の財政状況及び健全化判断比率'!B30="","",'各会計、関係団体の財政状況及び健全化判断比率'!B30)</f>
        <v>介護サービス事業特別会計</v>
      </c>
      <c r="X36" s="657"/>
      <c r="Y36" s="657"/>
      <c r="Z36" s="657"/>
      <c r="AA36" s="657"/>
      <c r="AB36" s="657"/>
      <c r="AC36" s="657"/>
      <c r="AD36" s="657"/>
      <c r="AE36" s="657"/>
      <c r="AF36" s="657"/>
      <c r="AG36" s="657"/>
      <c r="AH36" s="657"/>
      <c r="AI36" s="657"/>
      <c r="AJ36" s="657"/>
      <c r="AK36" s="657"/>
      <c r="AL36" s="208"/>
      <c r="AM36" s="656" t="str">
        <f t="shared" si="0"/>
        <v/>
      </c>
      <c r="AN36" s="656"/>
      <c r="AO36" s="657"/>
      <c r="AP36" s="657"/>
      <c r="AQ36" s="657"/>
      <c r="AR36" s="657"/>
      <c r="AS36" s="657"/>
      <c r="AT36" s="657"/>
      <c r="AU36" s="657"/>
      <c r="AV36" s="657"/>
      <c r="AW36" s="657"/>
      <c r="AX36" s="657"/>
      <c r="AY36" s="657"/>
      <c r="AZ36" s="657"/>
      <c r="BA36" s="657"/>
      <c r="BB36" s="657"/>
      <c r="BC36" s="657"/>
      <c r="BD36" s="208"/>
      <c r="BE36" s="656">
        <f t="shared" si="1"/>
        <v>13</v>
      </c>
      <c r="BF36" s="656"/>
      <c r="BG36" s="657" t="str">
        <f>IF('各会計、関係団体の財政状況及び健全化判断比率'!B35="","",'各会計、関係団体の財政状況及び健全化判断比率'!B35)</f>
        <v>スキー場運営特別会計</v>
      </c>
      <c r="BH36" s="657"/>
      <c r="BI36" s="657"/>
      <c r="BJ36" s="657"/>
      <c r="BK36" s="657"/>
      <c r="BL36" s="657"/>
      <c r="BM36" s="657"/>
      <c r="BN36" s="657"/>
      <c r="BO36" s="657"/>
      <c r="BP36" s="657"/>
      <c r="BQ36" s="657"/>
      <c r="BR36" s="657"/>
      <c r="BS36" s="657"/>
      <c r="BT36" s="657"/>
      <c r="BU36" s="657"/>
      <c r="BV36" s="208"/>
      <c r="BW36" s="656">
        <f t="shared" si="2"/>
        <v>16</v>
      </c>
      <c r="BX36" s="656"/>
      <c r="BY36" s="657" t="str">
        <f>IF('各会計、関係団体の財政状況及び健全化判断比率'!B70="","",'各会計、関係団体の財政状況及び健全化判断比率'!B70)</f>
        <v>本莊由利広域市町村圏組合（特別養護老人ホーム特別会計）</v>
      </c>
      <c r="BZ36" s="657"/>
      <c r="CA36" s="657"/>
      <c r="CB36" s="657"/>
      <c r="CC36" s="657"/>
      <c r="CD36" s="657"/>
      <c r="CE36" s="657"/>
      <c r="CF36" s="657"/>
      <c r="CG36" s="657"/>
      <c r="CH36" s="657"/>
      <c r="CI36" s="657"/>
      <c r="CJ36" s="657"/>
      <c r="CK36" s="657"/>
      <c r="CL36" s="657"/>
      <c r="CM36" s="657"/>
      <c r="CN36" s="208"/>
      <c r="CO36" s="656">
        <f t="shared" si="3"/>
        <v>24</v>
      </c>
      <c r="CP36" s="656"/>
      <c r="CQ36" s="657" t="str">
        <f>IF('各会計、関係団体の財政状況及び健全化判断比率'!BS9="","",'各会計、関係団体の財政状況及び健全化判断比率'!BS9)</f>
        <v>フォレスタ鳥海</v>
      </c>
      <c r="CR36" s="657"/>
      <c r="CS36" s="657"/>
      <c r="CT36" s="657"/>
      <c r="CU36" s="657"/>
      <c r="CV36" s="657"/>
      <c r="CW36" s="657"/>
      <c r="CX36" s="657"/>
      <c r="CY36" s="657"/>
      <c r="CZ36" s="657"/>
      <c r="DA36" s="657"/>
      <c r="DB36" s="657"/>
      <c r="DC36" s="657"/>
      <c r="DD36" s="657"/>
      <c r="DE36" s="657"/>
      <c r="DF36" s="205"/>
      <c r="DG36" s="658" t="str">
        <f>IF('各会計、関係団体の財政状況及び健全化判断比率'!BR9="","",'各会計、関係団体の財政状況及び健全化判断比率'!BR9)</f>
        <v/>
      </c>
      <c r="DH36" s="658"/>
      <c r="DI36" s="212"/>
      <c r="DJ36" s="180"/>
      <c r="DK36" s="180"/>
      <c r="DL36" s="180"/>
      <c r="DM36" s="180"/>
      <c r="DN36" s="180"/>
      <c r="DO36" s="180"/>
    </row>
    <row r="37" spans="1:119" ht="32.25" customHeight="1" x14ac:dyDescent="0.15">
      <c r="A37" s="181"/>
      <c r="B37" s="207"/>
      <c r="C37" s="656">
        <f>IF(E37="","",C36+1)</f>
        <v>4</v>
      </c>
      <c r="D37" s="656"/>
      <c r="E37" s="657" t="str">
        <f>IF('各会計、関係団体の財政状況及び健全化判断比率'!B10="","",'各会計、関係団体の財政状況及び健全化判断比率'!B10)</f>
        <v>情報センター特別会計</v>
      </c>
      <c r="F37" s="657"/>
      <c r="G37" s="657"/>
      <c r="H37" s="657"/>
      <c r="I37" s="657"/>
      <c r="J37" s="657"/>
      <c r="K37" s="657"/>
      <c r="L37" s="657"/>
      <c r="M37" s="657"/>
      <c r="N37" s="657"/>
      <c r="O37" s="657"/>
      <c r="P37" s="657"/>
      <c r="Q37" s="657"/>
      <c r="R37" s="657"/>
      <c r="S37" s="657"/>
      <c r="T37" s="208"/>
      <c r="U37" s="656" t="str">
        <f t="shared" si="4"/>
        <v/>
      </c>
      <c r="V37" s="656"/>
      <c r="W37" s="657"/>
      <c r="X37" s="657"/>
      <c r="Y37" s="657"/>
      <c r="Z37" s="657"/>
      <c r="AA37" s="657"/>
      <c r="AB37" s="657"/>
      <c r="AC37" s="657"/>
      <c r="AD37" s="657"/>
      <c r="AE37" s="657"/>
      <c r="AF37" s="657"/>
      <c r="AG37" s="657"/>
      <c r="AH37" s="657"/>
      <c r="AI37" s="657"/>
      <c r="AJ37" s="657"/>
      <c r="AK37" s="657"/>
      <c r="AL37" s="208"/>
      <c r="AM37" s="656" t="str">
        <f t="shared" si="0"/>
        <v/>
      </c>
      <c r="AN37" s="656"/>
      <c r="AO37" s="657"/>
      <c r="AP37" s="657"/>
      <c r="AQ37" s="657"/>
      <c r="AR37" s="657"/>
      <c r="AS37" s="657"/>
      <c r="AT37" s="657"/>
      <c r="AU37" s="657"/>
      <c r="AV37" s="657"/>
      <c r="AW37" s="657"/>
      <c r="AX37" s="657"/>
      <c r="AY37" s="657"/>
      <c r="AZ37" s="657"/>
      <c r="BA37" s="657"/>
      <c r="BB37" s="657"/>
      <c r="BC37" s="657"/>
      <c r="BD37" s="208"/>
      <c r="BE37" s="656" t="str">
        <f t="shared" si="1"/>
        <v/>
      </c>
      <c r="BF37" s="656"/>
      <c r="BG37" s="657"/>
      <c r="BH37" s="657"/>
      <c r="BI37" s="657"/>
      <c r="BJ37" s="657"/>
      <c r="BK37" s="657"/>
      <c r="BL37" s="657"/>
      <c r="BM37" s="657"/>
      <c r="BN37" s="657"/>
      <c r="BO37" s="657"/>
      <c r="BP37" s="657"/>
      <c r="BQ37" s="657"/>
      <c r="BR37" s="657"/>
      <c r="BS37" s="657"/>
      <c r="BT37" s="657"/>
      <c r="BU37" s="657"/>
      <c r="BV37" s="208"/>
      <c r="BW37" s="656">
        <f t="shared" si="2"/>
        <v>17</v>
      </c>
      <c r="BX37" s="656"/>
      <c r="BY37" s="657" t="str">
        <f>IF('各会計、関係団体の財政状況及び健全化判断比率'!B71="","",'各会計、関係団体の財政状況及び健全化判断比率'!B71)</f>
        <v>秋田県市町村総合事務組合（一般会計）</v>
      </c>
      <c r="BZ37" s="657"/>
      <c r="CA37" s="657"/>
      <c r="CB37" s="657"/>
      <c r="CC37" s="657"/>
      <c r="CD37" s="657"/>
      <c r="CE37" s="657"/>
      <c r="CF37" s="657"/>
      <c r="CG37" s="657"/>
      <c r="CH37" s="657"/>
      <c r="CI37" s="657"/>
      <c r="CJ37" s="657"/>
      <c r="CK37" s="657"/>
      <c r="CL37" s="657"/>
      <c r="CM37" s="657"/>
      <c r="CN37" s="208"/>
      <c r="CO37" s="656">
        <f t="shared" si="3"/>
        <v>25</v>
      </c>
      <c r="CP37" s="656"/>
      <c r="CQ37" s="657" t="str">
        <f>IF('各会計、関係団体の財政状況及び健全化判断比率'!BS10="","",'各会計、関係団体の財政状況及び健全化判断比率'!BS10)</f>
        <v>ほっといん鳥海</v>
      </c>
      <c r="CR37" s="657"/>
      <c r="CS37" s="657"/>
      <c r="CT37" s="657"/>
      <c r="CU37" s="657"/>
      <c r="CV37" s="657"/>
      <c r="CW37" s="657"/>
      <c r="CX37" s="657"/>
      <c r="CY37" s="657"/>
      <c r="CZ37" s="657"/>
      <c r="DA37" s="657"/>
      <c r="DB37" s="657"/>
      <c r="DC37" s="657"/>
      <c r="DD37" s="657"/>
      <c r="DE37" s="657"/>
      <c r="DF37" s="205"/>
      <c r="DG37" s="658" t="str">
        <f>IF('各会計、関係団体の財政状況及び健全化判断比率'!BR10="","",'各会計、関係団体の財政状況及び健全化判断比率'!BR10)</f>
        <v/>
      </c>
      <c r="DH37" s="658"/>
      <c r="DI37" s="212"/>
      <c r="DJ37" s="180"/>
      <c r="DK37" s="180"/>
      <c r="DL37" s="180"/>
      <c r="DM37" s="180"/>
      <c r="DN37" s="180"/>
      <c r="DO37" s="180"/>
    </row>
    <row r="38" spans="1:119" ht="32.25" customHeight="1" x14ac:dyDescent="0.15">
      <c r="A38" s="181"/>
      <c r="B38" s="207"/>
      <c r="C38" s="656">
        <f t="shared" ref="C38:C43" si="5">IF(E38="","",C37+1)</f>
        <v>5</v>
      </c>
      <c r="D38" s="656"/>
      <c r="E38" s="657" t="str">
        <f>IF('各会計、関係団体の財政状況及び健全化判断比率'!B11="","",'各会計、関係団体の財政状況及び健全化判断比率'!B11)</f>
        <v>奨学資金特別会計</v>
      </c>
      <c r="F38" s="657"/>
      <c r="G38" s="657"/>
      <c r="H38" s="657"/>
      <c r="I38" s="657"/>
      <c r="J38" s="657"/>
      <c r="K38" s="657"/>
      <c r="L38" s="657"/>
      <c r="M38" s="657"/>
      <c r="N38" s="657"/>
      <c r="O38" s="657"/>
      <c r="P38" s="657"/>
      <c r="Q38" s="657"/>
      <c r="R38" s="657"/>
      <c r="S38" s="657"/>
      <c r="T38" s="208"/>
      <c r="U38" s="656" t="str">
        <f t="shared" si="4"/>
        <v/>
      </c>
      <c r="V38" s="656"/>
      <c r="W38" s="657"/>
      <c r="X38" s="657"/>
      <c r="Y38" s="657"/>
      <c r="Z38" s="657"/>
      <c r="AA38" s="657"/>
      <c r="AB38" s="657"/>
      <c r="AC38" s="657"/>
      <c r="AD38" s="657"/>
      <c r="AE38" s="657"/>
      <c r="AF38" s="657"/>
      <c r="AG38" s="657"/>
      <c r="AH38" s="657"/>
      <c r="AI38" s="657"/>
      <c r="AJ38" s="657"/>
      <c r="AK38" s="657"/>
      <c r="AL38" s="208"/>
      <c r="AM38" s="656" t="str">
        <f t="shared" si="0"/>
        <v/>
      </c>
      <c r="AN38" s="656"/>
      <c r="AO38" s="657"/>
      <c r="AP38" s="657"/>
      <c r="AQ38" s="657"/>
      <c r="AR38" s="657"/>
      <c r="AS38" s="657"/>
      <c r="AT38" s="657"/>
      <c r="AU38" s="657"/>
      <c r="AV38" s="657"/>
      <c r="AW38" s="657"/>
      <c r="AX38" s="657"/>
      <c r="AY38" s="657"/>
      <c r="AZ38" s="657"/>
      <c r="BA38" s="657"/>
      <c r="BB38" s="657"/>
      <c r="BC38" s="657"/>
      <c r="BD38" s="208"/>
      <c r="BE38" s="656" t="str">
        <f t="shared" si="1"/>
        <v/>
      </c>
      <c r="BF38" s="656"/>
      <c r="BG38" s="657"/>
      <c r="BH38" s="657"/>
      <c r="BI38" s="657"/>
      <c r="BJ38" s="657"/>
      <c r="BK38" s="657"/>
      <c r="BL38" s="657"/>
      <c r="BM38" s="657"/>
      <c r="BN38" s="657"/>
      <c r="BO38" s="657"/>
      <c r="BP38" s="657"/>
      <c r="BQ38" s="657"/>
      <c r="BR38" s="657"/>
      <c r="BS38" s="657"/>
      <c r="BT38" s="657"/>
      <c r="BU38" s="657"/>
      <c r="BV38" s="208"/>
      <c r="BW38" s="656">
        <f t="shared" si="2"/>
        <v>18</v>
      </c>
      <c r="BX38" s="656"/>
      <c r="BY38" s="657" t="str">
        <f>IF('各会計、関係団体の財政状況及び健全化判断比率'!B72="","",'各会計、関係団体の財政状況及び健全化判断比率'!B72)</f>
        <v>秋田県市町村総合事務組合（交通災害共済事業等特別会計）</v>
      </c>
      <c r="BZ38" s="657"/>
      <c r="CA38" s="657"/>
      <c r="CB38" s="657"/>
      <c r="CC38" s="657"/>
      <c r="CD38" s="657"/>
      <c r="CE38" s="657"/>
      <c r="CF38" s="657"/>
      <c r="CG38" s="657"/>
      <c r="CH38" s="657"/>
      <c r="CI38" s="657"/>
      <c r="CJ38" s="657"/>
      <c r="CK38" s="657"/>
      <c r="CL38" s="657"/>
      <c r="CM38" s="657"/>
      <c r="CN38" s="208"/>
      <c r="CO38" s="656">
        <f t="shared" si="3"/>
        <v>26</v>
      </c>
      <c r="CP38" s="656"/>
      <c r="CQ38" s="657" t="str">
        <f>IF('各会計、関係団体の財政状況及び健全化判断比率'!BS11="","",'各会計、関係団体の財政状況及び健全化判断比率'!BS11)</f>
        <v>黄桜の里</v>
      </c>
      <c r="CR38" s="657"/>
      <c r="CS38" s="657"/>
      <c r="CT38" s="657"/>
      <c r="CU38" s="657"/>
      <c r="CV38" s="657"/>
      <c r="CW38" s="657"/>
      <c r="CX38" s="657"/>
      <c r="CY38" s="657"/>
      <c r="CZ38" s="657"/>
      <c r="DA38" s="657"/>
      <c r="DB38" s="657"/>
      <c r="DC38" s="657"/>
      <c r="DD38" s="657"/>
      <c r="DE38" s="657"/>
      <c r="DF38" s="205"/>
      <c r="DG38" s="658" t="str">
        <f>IF('各会計、関係団体の財政状況及び健全化判断比率'!BR11="","",'各会計、関係団体の財政状況及び健全化判断比率'!BR11)</f>
        <v/>
      </c>
      <c r="DH38" s="658"/>
      <c r="DI38" s="212"/>
      <c r="DJ38" s="180"/>
      <c r="DK38" s="180"/>
      <c r="DL38" s="180"/>
      <c r="DM38" s="180"/>
      <c r="DN38" s="180"/>
      <c r="DO38" s="180"/>
    </row>
    <row r="39" spans="1:119" ht="32.25" customHeight="1" x14ac:dyDescent="0.15">
      <c r="A39" s="181"/>
      <c r="B39" s="207"/>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08"/>
      <c r="U39" s="656" t="str">
        <f t="shared" si="4"/>
        <v/>
      </c>
      <c r="V39" s="656"/>
      <c r="W39" s="657"/>
      <c r="X39" s="657"/>
      <c r="Y39" s="657"/>
      <c r="Z39" s="657"/>
      <c r="AA39" s="657"/>
      <c r="AB39" s="657"/>
      <c r="AC39" s="657"/>
      <c r="AD39" s="657"/>
      <c r="AE39" s="657"/>
      <c r="AF39" s="657"/>
      <c r="AG39" s="657"/>
      <c r="AH39" s="657"/>
      <c r="AI39" s="657"/>
      <c r="AJ39" s="657"/>
      <c r="AK39" s="657"/>
      <c r="AL39" s="208"/>
      <c r="AM39" s="656" t="str">
        <f t="shared" si="0"/>
        <v/>
      </c>
      <c r="AN39" s="656"/>
      <c r="AO39" s="657"/>
      <c r="AP39" s="657"/>
      <c r="AQ39" s="657"/>
      <c r="AR39" s="657"/>
      <c r="AS39" s="657"/>
      <c r="AT39" s="657"/>
      <c r="AU39" s="657"/>
      <c r="AV39" s="657"/>
      <c r="AW39" s="657"/>
      <c r="AX39" s="657"/>
      <c r="AY39" s="657"/>
      <c r="AZ39" s="657"/>
      <c r="BA39" s="657"/>
      <c r="BB39" s="657"/>
      <c r="BC39" s="657"/>
      <c r="BD39" s="208"/>
      <c r="BE39" s="656" t="str">
        <f t="shared" si="1"/>
        <v/>
      </c>
      <c r="BF39" s="656"/>
      <c r="BG39" s="657"/>
      <c r="BH39" s="657"/>
      <c r="BI39" s="657"/>
      <c r="BJ39" s="657"/>
      <c r="BK39" s="657"/>
      <c r="BL39" s="657"/>
      <c r="BM39" s="657"/>
      <c r="BN39" s="657"/>
      <c r="BO39" s="657"/>
      <c r="BP39" s="657"/>
      <c r="BQ39" s="657"/>
      <c r="BR39" s="657"/>
      <c r="BS39" s="657"/>
      <c r="BT39" s="657"/>
      <c r="BU39" s="657"/>
      <c r="BV39" s="208"/>
      <c r="BW39" s="656">
        <f t="shared" si="2"/>
        <v>19</v>
      </c>
      <c r="BX39" s="656"/>
      <c r="BY39" s="657" t="str">
        <f>IF('各会計、関係団体の財政状況及び健全化判断比率'!B73="","",'各会計、関係団体の財政状況及び健全化判断比率'!B73)</f>
        <v>秋田県市町村会館管理組合（一般会計）</v>
      </c>
      <c r="BZ39" s="657"/>
      <c r="CA39" s="657"/>
      <c r="CB39" s="657"/>
      <c r="CC39" s="657"/>
      <c r="CD39" s="657"/>
      <c r="CE39" s="657"/>
      <c r="CF39" s="657"/>
      <c r="CG39" s="657"/>
      <c r="CH39" s="657"/>
      <c r="CI39" s="657"/>
      <c r="CJ39" s="657"/>
      <c r="CK39" s="657"/>
      <c r="CL39" s="657"/>
      <c r="CM39" s="657"/>
      <c r="CN39" s="208"/>
      <c r="CO39" s="656">
        <f t="shared" si="3"/>
        <v>27</v>
      </c>
      <c r="CP39" s="656"/>
      <c r="CQ39" s="657" t="str">
        <f>IF('各会計、関係団体の財政状況及び健全化判断比率'!BS12="","",'各会計、関係団体の財政状況及び健全化判断比率'!BS12)</f>
        <v>大内町交流センター</v>
      </c>
      <c r="CR39" s="657"/>
      <c r="CS39" s="657"/>
      <c r="CT39" s="657"/>
      <c r="CU39" s="657"/>
      <c r="CV39" s="657"/>
      <c r="CW39" s="657"/>
      <c r="CX39" s="657"/>
      <c r="CY39" s="657"/>
      <c r="CZ39" s="657"/>
      <c r="DA39" s="657"/>
      <c r="DB39" s="657"/>
      <c r="DC39" s="657"/>
      <c r="DD39" s="657"/>
      <c r="DE39" s="657"/>
      <c r="DF39" s="205"/>
      <c r="DG39" s="658" t="str">
        <f>IF('各会計、関係団体の財政状況及び健全化判断比率'!BR12="","",'各会計、関係団体の財政状況及び健全化判断比率'!BR12)</f>
        <v/>
      </c>
      <c r="DH39" s="658"/>
      <c r="DI39" s="212"/>
      <c r="DJ39" s="180"/>
      <c r="DK39" s="180"/>
      <c r="DL39" s="180"/>
      <c r="DM39" s="180"/>
      <c r="DN39" s="180"/>
      <c r="DO39" s="180"/>
    </row>
    <row r="40" spans="1:119" ht="32.25" customHeight="1" x14ac:dyDescent="0.15">
      <c r="A40" s="181"/>
      <c r="B40" s="207"/>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08"/>
      <c r="U40" s="656" t="str">
        <f t="shared" si="4"/>
        <v/>
      </c>
      <c r="V40" s="656"/>
      <c r="W40" s="657"/>
      <c r="X40" s="657"/>
      <c r="Y40" s="657"/>
      <c r="Z40" s="657"/>
      <c r="AA40" s="657"/>
      <c r="AB40" s="657"/>
      <c r="AC40" s="657"/>
      <c r="AD40" s="657"/>
      <c r="AE40" s="657"/>
      <c r="AF40" s="657"/>
      <c r="AG40" s="657"/>
      <c r="AH40" s="657"/>
      <c r="AI40" s="657"/>
      <c r="AJ40" s="657"/>
      <c r="AK40" s="657"/>
      <c r="AL40" s="208"/>
      <c r="AM40" s="656" t="str">
        <f t="shared" si="0"/>
        <v/>
      </c>
      <c r="AN40" s="656"/>
      <c r="AO40" s="657"/>
      <c r="AP40" s="657"/>
      <c r="AQ40" s="657"/>
      <c r="AR40" s="657"/>
      <c r="AS40" s="657"/>
      <c r="AT40" s="657"/>
      <c r="AU40" s="657"/>
      <c r="AV40" s="657"/>
      <c r="AW40" s="657"/>
      <c r="AX40" s="657"/>
      <c r="AY40" s="657"/>
      <c r="AZ40" s="657"/>
      <c r="BA40" s="657"/>
      <c r="BB40" s="657"/>
      <c r="BC40" s="657"/>
      <c r="BD40" s="208"/>
      <c r="BE40" s="656" t="str">
        <f t="shared" si="1"/>
        <v/>
      </c>
      <c r="BF40" s="656"/>
      <c r="BG40" s="657"/>
      <c r="BH40" s="657"/>
      <c r="BI40" s="657"/>
      <c r="BJ40" s="657"/>
      <c r="BK40" s="657"/>
      <c r="BL40" s="657"/>
      <c r="BM40" s="657"/>
      <c r="BN40" s="657"/>
      <c r="BO40" s="657"/>
      <c r="BP40" s="657"/>
      <c r="BQ40" s="657"/>
      <c r="BR40" s="657"/>
      <c r="BS40" s="657"/>
      <c r="BT40" s="657"/>
      <c r="BU40" s="657"/>
      <c r="BV40" s="208"/>
      <c r="BW40" s="656">
        <f t="shared" si="2"/>
        <v>20</v>
      </c>
      <c r="BX40" s="656"/>
      <c r="BY40" s="657" t="str">
        <f>IF('各会計、関係団体の財政状況及び健全化判断比率'!B74="","",'各会計、関係団体の財政状況及び健全化判断比率'!B74)</f>
        <v>秋田県後期高齢者医療広域連合（一般会計）</v>
      </c>
      <c r="BZ40" s="657"/>
      <c r="CA40" s="657"/>
      <c r="CB40" s="657"/>
      <c r="CC40" s="657"/>
      <c r="CD40" s="657"/>
      <c r="CE40" s="657"/>
      <c r="CF40" s="657"/>
      <c r="CG40" s="657"/>
      <c r="CH40" s="657"/>
      <c r="CI40" s="657"/>
      <c r="CJ40" s="657"/>
      <c r="CK40" s="657"/>
      <c r="CL40" s="657"/>
      <c r="CM40" s="657"/>
      <c r="CN40" s="208"/>
      <c r="CO40" s="656">
        <f t="shared" si="3"/>
        <v>28</v>
      </c>
      <c r="CP40" s="656"/>
      <c r="CQ40" s="657" t="str">
        <f>IF('各会計、関係団体の財政状況及び健全化判断比率'!BS13="","",'各会計、関係団体の財政状況及び健全化判断比率'!BS13)</f>
        <v>岩城</v>
      </c>
      <c r="CR40" s="657"/>
      <c r="CS40" s="657"/>
      <c r="CT40" s="657"/>
      <c r="CU40" s="657"/>
      <c r="CV40" s="657"/>
      <c r="CW40" s="657"/>
      <c r="CX40" s="657"/>
      <c r="CY40" s="657"/>
      <c r="CZ40" s="657"/>
      <c r="DA40" s="657"/>
      <c r="DB40" s="657"/>
      <c r="DC40" s="657"/>
      <c r="DD40" s="657"/>
      <c r="DE40" s="657"/>
      <c r="DF40" s="205"/>
      <c r="DG40" s="658" t="str">
        <f>IF('各会計、関係団体の財政状況及び健全化判断比率'!BR13="","",'各会計、関係団体の財政状況及び健全化判断比率'!BR13)</f>
        <v/>
      </c>
      <c r="DH40" s="658"/>
      <c r="DI40" s="212"/>
      <c r="DJ40" s="180"/>
      <c r="DK40" s="180"/>
      <c r="DL40" s="180"/>
      <c r="DM40" s="180"/>
      <c r="DN40" s="180"/>
      <c r="DO40" s="180"/>
    </row>
    <row r="41" spans="1:119" ht="32.25" customHeight="1" x14ac:dyDescent="0.15">
      <c r="A41" s="181"/>
      <c r="B41" s="207"/>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08"/>
      <c r="U41" s="656" t="str">
        <f t="shared" si="4"/>
        <v/>
      </c>
      <c r="V41" s="656"/>
      <c r="W41" s="657"/>
      <c r="X41" s="657"/>
      <c r="Y41" s="657"/>
      <c r="Z41" s="657"/>
      <c r="AA41" s="657"/>
      <c r="AB41" s="657"/>
      <c r="AC41" s="657"/>
      <c r="AD41" s="657"/>
      <c r="AE41" s="657"/>
      <c r="AF41" s="657"/>
      <c r="AG41" s="657"/>
      <c r="AH41" s="657"/>
      <c r="AI41" s="657"/>
      <c r="AJ41" s="657"/>
      <c r="AK41" s="657"/>
      <c r="AL41" s="208"/>
      <c r="AM41" s="656" t="str">
        <f t="shared" si="0"/>
        <v/>
      </c>
      <c r="AN41" s="656"/>
      <c r="AO41" s="657"/>
      <c r="AP41" s="657"/>
      <c r="AQ41" s="657"/>
      <c r="AR41" s="657"/>
      <c r="AS41" s="657"/>
      <c r="AT41" s="657"/>
      <c r="AU41" s="657"/>
      <c r="AV41" s="657"/>
      <c r="AW41" s="657"/>
      <c r="AX41" s="657"/>
      <c r="AY41" s="657"/>
      <c r="AZ41" s="657"/>
      <c r="BA41" s="657"/>
      <c r="BB41" s="657"/>
      <c r="BC41" s="657"/>
      <c r="BD41" s="208"/>
      <c r="BE41" s="656" t="str">
        <f t="shared" si="1"/>
        <v/>
      </c>
      <c r="BF41" s="656"/>
      <c r="BG41" s="657"/>
      <c r="BH41" s="657"/>
      <c r="BI41" s="657"/>
      <c r="BJ41" s="657"/>
      <c r="BK41" s="657"/>
      <c r="BL41" s="657"/>
      <c r="BM41" s="657"/>
      <c r="BN41" s="657"/>
      <c r="BO41" s="657"/>
      <c r="BP41" s="657"/>
      <c r="BQ41" s="657"/>
      <c r="BR41" s="657"/>
      <c r="BS41" s="657"/>
      <c r="BT41" s="657"/>
      <c r="BU41" s="657"/>
      <c r="BV41" s="208"/>
      <c r="BW41" s="656">
        <f t="shared" si="2"/>
        <v>21</v>
      </c>
      <c r="BX41" s="656"/>
      <c r="BY41" s="657" t="str">
        <f>IF('各会計、関係団体の財政状況及び健全化判断比率'!B75="","",'各会計、関係団体の財政状況及び健全化判断比率'!B75)</f>
        <v>秋田県後期高齢者医療広域連合（後期高齢者医療特別会計）</v>
      </c>
      <c r="BZ41" s="657"/>
      <c r="CA41" s="657"/>
      <c r="CB41" s="657"/>
      <c r="CC41" s="657"/>
      <c r="CD41" s="657"/>
      <c r="CE41" s="657"/>
      <c r="CF41" s="657"/>
      <c r="CG41" s="657"/>
      <c r="CH41" s="657"/>
      <c r="CI41" s="657"/>
      <c r="CJ41" s="657"/>
      <c r="CK41" s="657"/>
      <c r="CL41" s="657"/>
      <c r="CM41" s="657"/>
      <c r="CN41" s="208"/>
      <c r="CO41" s="656">
        <f t="shared" si="3"/>
        <v>29</v>
      </c>
      <c r="CP41" s="656"/>
      <c r="CQ41" s="657" t="str">
        <f>IF('各会計、関係団体の財政状況及び健全化判断比率'!BS14="","",'各会計、関係団体の財政状況及び健全化判断比率'!BS14)</f>
        <v>由利高原鉄道</v>
      </c>
      <c r="CR41" s="657"/>
      <c r="CS41" s="657"/>
      <c r="CT41" s="657"/>
      <c r="CU41" s="657"/>
      <c r="CV41" s="657"/>
      <c r="CW41" s="657"/>
      <c r="CX41" s="657"/>
      <c r="CY41" s="657"/>
      <c r="CZ41" s="657"/>
      <c r="DA41" s="657"/>
      <c r="DB41" s="657"/>
      <c r="DC41" s="657"/>
      <c r="DD41" s="657"/>
      <c r="DE41" s="657"/>
      <c r="DF41" s="205"/>
      <c r="DG41" s="658" t="str">
        <f>IF('各会計、関係団体の財政状況及び健全化判断比率'!BR14="","",'各会計、関係団体の財政状況及び健全化判断比率'!BR14)</f>
        <v/>
      </c>
      <c r="DH41" s="658"/>
      <c r="DI41" s="212"/>
      <c r="DJ41" s="180"/>
      <c r="DK41" s="180"/>
      <c r="DL41" s="180"/>
      <c r="DM41" s="180"/>
      <c r="DN41" s="180"/>
      <c r="DO41" s="180"/>
    </row>
    <row r="42" spans="1:119" ht="32.25" customHeight="1" x14ac:dyDescent="0.15">
      <c r="A42" s="180"/>
      <c r="B42" s="207"/>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08"/>
      <c r="U42" s="656" t="str">
        <f t="shared" si="4"/>
        <v/>
      </c>
      <c r="V42" s="656"/>
      <c r="W42" s="657"/>
      <c r="X42" s="657"/>
      <c r="Y42" s="657"/>
      <c r="Z42" s="657"/>
      <c r="AA42" s="657"/>
      <c r="AB42" s="657"/>
      <c r="AC42" s="657"/>
      <c r="AD42" s="657"/>
      <c r="AE42" s="657"/>
      <c r="AF42" s="657"/>
      <c r="AG42" s="657"/>
      <c r="AH42" s="657"/>
      <c r="AI42" s="657"/>
      <c r="AJ42" s="657"/>
      <c r="AK42" s="657"/>
      <c r="AL42" s="208"/>
      <c r="AM42" s="656" t="str">
        <f t="shared" si="0"/>
        <v/>
      </c>
      <c r="AN42" s="656"/>
      <c r="AO42" s="657"/>
      <c r="AP42" s="657"/>
      <c r="AQ42" s="657"/>
      <c r="AR42" s="657"/>
      <c r="AS42" s="657"/>
      <c r="AT42" s="657"/>
      <c r="AU42" s="657"/>
      <c r="AV42" s="657"/>
      <c r="AW42" s="657"/>
      <c r="AX42" s="657"/>
      <c r="AY42" s="657"/>
      <c r="AZ42" s="657"/>
      <c r="BA42" s="657"/>
      <c r="BB42" s="657"/>
      <c r="BC42" s="657"/>
      <c r="BD42" s="208"/>
      <c r="BE42" s="656" t="str">
        <f t="shared" si="1"/>
        <v/>
      </c>
      <c r="BF42" s="656"/>
      <c r="BG42" s="657"/>
      <c r="BH42" s="657"/>
      <c r="BI42" s="657"/>
      <c r="BJ42" s="657"/>
      <c r="BK42" s="657"/>
      <c r="BL42" s="657"/>
      <c r="BM42" s="657"/>
      <c r="BN42" s="657"/>
      <c r="BO42" s="657"/>
      <c r="BP42" s="657"/>
      <c r="BQ42" s="657"/>
      <c r="BR42" s="657"/>
      <c r="BS42" s="657"/>
      <c r="BT42" s="657"/>
      <c r="BU42" s="657"/>
      <c r="BV42" s="208"/>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08"/>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05"/>
      <c r="DG42" s="658" t="str">
        <f>IF('各会計、関係団体の財政状況及び健全化判断比率'!BR15="","",'各会計、関係団体の財政状況及び健全化判断比率'!BR15)</f>
        <v/>
      </c>
      <c r="DH42" s="658"/>
      <c r="DI42" s="212"/>
      <c r="DJ42" s="180"/>
      <c r="DK42" s="180"/>
      <c r="DL42" s="180"/>
      <c r="DM42" s="180"/>
      <c r="DN42" s="180"/>
      <c r="DO42" s="180"/>
    </row>
    <row r="43" spans="1:119" ht="32.25" customHeight="1" x14ac:dyDescent="0.15">
      <c r="A43" s="180"/>
      <c r="B43" s="207"/>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08"/>
      <c r="U43" s="656" t="str">
        <f t="shared" si="4"/>
        <v/>
      </c>
      <c r="V43" s="656"/>
      <c r="W43" s="657"/>
      <c r="X43" s="657"/>
      <c r="Y43" s="657"/>
      <c r="Z43" s="657"/>
      <c r="AA43" s="657"/>
      <c r="AB43" s="657"/>
      <c r="AC43" s="657"/>
      <c r="AD43" s="657"/>
      <c r="AE43" s="657"/>
      <c r="AF43" s="657"/>
      <c r="AG43" s="657"/>
      <c r="AH43" s="657"/>
      <c r="AI43" s="657"/>
      <c r="AJ43" s="657"/>
      <c r="AK43" s="657"/>
      <c r="AL43" s="208"/>
      <c r="AM43" s="656" t="str">
        <f t="shared" si="0"/>
        <v/>
      </c>
      <c r="AN43" s="656"/>
      <c r="AO43" s="657"/>
      <c r="AP43" s="657"/>
      <c r="AQ43" s="657"/>
      <c r="AR43" s="657"/>
      <c r="AS43" s="657"/>
      <c r="AT43" s="657"/>
      <c r="AU43" s="657"/>
      <c r="AV43" s="657"/>
      <c r="AW43" s="657"/>
      <c r="AX43" s="657"/>
      <c r="AY43" s="657"/>
      <c r="AZ43" s="657"/>
      <c r="BA43" s="657"/>
      <c r="BB43" s="657"/>
      <c r="BC43" s="657"/>
      <c r="BD43" s="208"/>
      <c r="BE43" s="656" t="str">
        <f t="shared" si="1"/>
        <v/>
      </c>
      <c r="BF43" s="656"/>
      <c r="BG43" s="657"/>
      <c r="BH43" s="657"/>
      <c r="BI43" s="657"/>
      <c r="BJ43" s="657"/>
      <c r="BK43" s="657"/>
      <c r="BL43" s="657"/>
      <c r="BM43" s="657"/>
      <c r="BN43" s="657"/>
      <c r="BO43" s="657"/>
      <c r="BP43" s="657"/>
      <c r="BQ43" s="657"/>
      <c r="BR43" s="657"/>
      <c r="BS43" s="657"/>
      <c r="BT43" s="657"/>
      <c r="BU43" s="657"/>
      <c r="BV43" s="208"/>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08"/>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05"/>
      <c r="DG43" s="658" t="str">
        <f>IF('各会計、関係団体の財政状況及び健全化判断比率'!BR16="","",'各会計、関係団体の財政状況及び健全化判断比率'!BR16)</f>
        <v/>
      </c>
      <c r="DH43" s="658"/>
      <c r="DI43" s="212"/>
      <c r="DJ43" s="180"/>
      <c r="DK43" s="180"/>
      <c r="DL43" s="180"/>
      <c r="DM43" s="180"/>
      <c r="DN43" s="180"/>
      <c r="DO43" s="180"/>
    </row>
    <row r="44" spans="1:119" ht="13.5" customHeight="1" thickBot="1" x14ac:dyDescent="0.2">
      <c r="A44" s="180"/>
      <c r="B44" s="213"/>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c r="BR44" s="214"/>
      <c r="BS44" s="214"/>
      <c r="BT44" s="214"/>
      <c r="BU44" s="214"/>
      <c r="BV44" s="214"/>
      <c r="BW44" s="214"/>
      <c r="BX44" s="214"/>
      <c r="BY44" s="214"/>
      <c r="BZ44" s="214"/>
      <c r="CA44" s="214"/>
      <c r="CB44" s="214"/>
      <c r="CC44" s="214"/>
      <c r="CD44" s="214"/>
      <c r="CE44" s="214"/>
      <c r="CF44" s="214"/>
      <c r="CG44" s="214"/>
      <c r="CH44" s="214"/>
      <c r="CI44" s="214"/>
      <c r="CJ44" s="214"/>
      <c r="CK44" s="214"/>
      <c r="CL44" s="214"/>
      <c r="CM44" s="214"/>
      <c r="CN44" s="214"/>
      <c r="CO44" s="214"/>
      <c r="CP44" s="214"/>
      <c r="CQ44" s="214"/>
      <c r="CR44" s="214"/>
      <c r="CS44" s="214"/>
      <c r="CT44" s="214"/>
      <c r="CU44" s="214"/>
      <c r="CV44" s="214"/>
      <c r="CW44" s="214"/>
      <c r="CX44" s="214"/>
      <c r="CY44" s="214"/>
      <c r="CZ44" s="214"/>
      <c r="DA44" s="214"/>
      <c r="DB44" s="214"/>
      <c r="DC44" s="214"/>
      <c r="DD44" s="214"/>
      <c r="DE44" s="214"/>
      <c r="DF44" s="214"/>
      <c r="DG44" s="214"/>
      <c r="DH44" s="214"/>
      <c r="DI44" s="215"/>
      <c r="DJ44" s="180"/>
      <c r="DK44" s="180"/>
      <c r="DL44" s="180"/>
      <c r="DM44" s="180"/>
      <c r="DN44" s="180"/>
      <c r="DO44" s="180"/>
    </row>
    <row r="45" spans="1:119" x14ac:dyDescent="0.15">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0"/>
      <c r="BD45" s="180"/>
      <c r="BE45" s="180"/>
      <c r="BF45" s="180"/>
      <c r="BG45" s="180"/>
      <c r="BH45" s="180"/>
      <c r="BI45" s="180"/>
      <c r="BJ45" s="180"/>
      <c r="BK45" s="180"/>
      <c r="BL45" s="180"/>
      <c r="BM45" s="180"/>
      <c r="BN45" s="180"/>
      <c r="BO45" s="180"/>
      <c r="BP45" s="180"/>
      <c r="BQ45" s="180"/>
      <c r="BR45" s="180"/>
      <c r="BS45" s="180"/>
      <c r="BT45" s="180"/>
      <c r="BU45" s="180"/>
      <c r="BV45" s="180"/>
      <c r="BW45" s="180"/>
      <c r="BX45" s="180"/>
      <c r="BY45" s="180"/>
      <c r="BZ45" s="180"/>
      <c r="CA45" s="180"/>
      <c r="CB45" s="180"/>
      <c r="CC45" s="180"/>
      <c r="CD45" s="180"/>
      <c r="CE45" s="180"/>
      <c r="CF45" s="180"/>
      <c r="CG45" s="180"/>
      <c r="CH45" s="180"/>
      <c r="CI45" s="180"/>
      <c r="CJ45" s="180"/>
      <c r="CK45" s="180"/>
      <c r="CL45" s="180"/>
      <c r="CM45" s="180"/>
      <c r="CN45" s="180"/>
      <c r="CO45" s="180"/>
      <c r="CP45" s="180"/>
      <c r="CQ45" s="180"/>
      <c r="CR45" s="180"/>
      <c r="CS45" s="180"/>
      <c r="CT45" s="180"/>
      <c r="CU45" s="180"/>
      <c r="CV45" s="180"/>
      <c r="CW45" s="180"/>
      <c r="CX45" s="180"/>
      <c r="CY45" s="180"/>
      <c r="CZ45" s="180"/>
      <c r="DA45" s="180"/>
      <c r="DB45" s="180"/>
      <c r="DC45" s="180"/>
      <c r="DD45" s="180"/>
      <c r="DE45" s="180"/>
      <c r="DF45" s="180"/>
      <c r="DG45" s="180"/>
      <c r="DH45" s="180"/>
      <c r="DI45" s="180"/>
      <c r="DJ45" s="180"/>
      <c r="DK45" s="180"/>
      <c r="DL45" s="180"/>
      <c r="DM45" s="180"/>
      <c r="DN45" s="180"/>
      <c r="DO45" s="180"/>
    </row>
    <row r="46" spans="1:119" x14ac:dyDescent="0.15">
      <c r="B46" s="180" t="s">
        <v>206</v>
      </c>
      <c r="C46" s="180"/>
      <c r="D46" s="180"/>
      <c r="E46" s="180" t="s">
        <v>207</v>
      </c>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80"/>
      <c r="BB46" s="180"/>
      <c r="BC46" s="180"/>
      <c r="BD46" s="180"/>
      <c r="BE46" s="180"/>
      <c r="BF46" s="180"/>
      <c r="BG46" s="180"/>
      <c r="BH46" s="180"/>
      <c r="BI46" s="180"/>
      <c r="BJ46" s="180"/>
      <c r="BK46" s="180"/>
      <c r="BL46" s="180"/>
      <c r="BM46" s="180"/>
      <c r="BN46" s="180"/>
      <c r="BO46" s="180"/>
      <c r="BP46" s="180"/>
      <c r="BQ46" s="180"/>
      <c r="BR46" s="180"/>
      <c r="BS46" s="180"/>
      <c r="BT46" s="180"/>
      <c r="BU46" s="180"/>
      <c r="BV46" s="180"/>
      <c r="BW46" s="180"/>
      <c r="BX46" s="180"/>
      <c r="BY46" s="180"/>
      <c r="BZ46" s="180"/>
      <c r="CA46" s="180"/>
      <c r="CB46" s="180"/>
      <c r="CC46" s="180"/>
      <c r="CD46" s="180"/>
      <c r="CE46" s="180"/>
      <c r="CF46" s="180"/>
      <c r="CG46" s="180"/>
      <c r="CH46" s="180"/>
      <c r="CI46" s="180"/>
      <c r="CJ46" s="180"/>
      <c r="CK46" s="180"/>
      <c r="CL46" s="180"/>
      <c r="CM46" s="180"/>
      <c r="CN46" s="180"/>
      <c r="CO46" s="180"/>
      <c r="CP46" s="180"/>
      <c r="CQ46" s="180"/>
      <c r="CR46" s="180"/>
      <c r="CS46" s="180"/>
      <c r="CT46" s="180"/>
      <c r="CU46" s="180"/>
      <c r="CV46" s="180"/>
      <c r="CW46" s="180"/>
      <c r="CX46" s="180"/>
      <c r="CY46" s="180"/>
      <c r="CZ46" s="180"/>
      <c r="DA46" s="180"/>
      <c r="DB46" s="180"/>
      <c r="DC46" s="180"/>
      <c r="DD46" s="180"/>
      <c r="DE46" s="180"/>
      <c r="DF46" s="180"/>
      <c r="DG46" s="180"/>
      <c r="DH46" s="180"/>
      <c r="DI46" s="180"/>
    </row>
    <row r="47" spans="1:119" x14ac:dyDescent="0.15">
      <c r="B47" s="180"/>
      <c r="C47" s="180"/>
      <c r="D47" s="180"/>
      <c r="E47" s="180" t="s">
        <v>208</v>
      </c>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80"/>
      <c r="BB47" s="180"/>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row>
    <row r="48" spans="1:119" x14ac:dyDescent="0.15">
      <c r="B48" s="180"/>
      <c r="C48" s="180"/>
      <c r="D48" s="180"/>
      <c r="E48" s="180" t="s">
        <v>209</v>
      </c>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0"/>
      <c r="BQ48" s="180"/>
      <c r="BR48" s="180"/>
      <c r="BS48" s="180"/>
      <c r="BT48" s="180"/>
      <c r="BU48" s="180"/>
      <c r="BV48" s="180"/>
      <c r="BW48" s="180"/>
      <c r="BX48" s="180"/>
      <c r="BY48" s="180"/>
      <c r="BZ48" s="180"/>
      <c r="CA48" s="180"/>
      <c r="CB48" s="180"/>
      <c r="CC48" s="180"/>
      <c r="CD48" s="180"/>
      <c r="CE48" s="180"/>
      <c r="CF48" s="180"/>
      <c r="CG48" s="180"/>
      <c r="CH48" s="180"/>
      <c r="CI48" s="180"/>
      <c r="CJ48" s="180"/>
      <c r="CK48" s="180"/>
      <c r="CL48" s="180"/>
      <c r="CM48" s="180"/>
      <c r="CN48" s="180"/>
      <c r="CO48" s="180"/>
      <c r="CP48" s="180"/>
      <c r="CQ48" s="180"/>
      <c r="CR48" s="180"/>
      <c r="CS48" s="180"/>
      <c r="CT48" s="180"/>
      <c r="CU48" s="180"/>
      <c r="CV48" s="180"/>
      <c r="CW48" s="180"/>
      <c r="CX48" s="180"/>
      <c r="CY48" s="180"/>
      <c r="CZ48" s="180"/>
      <c r="DA48" s="180"/>
      <c r="DB48" s="180"/>
      <c r="DC48" s="180"/>
      <c r="DD48" s="180"/>
      <c r="DE48" s="180"/>
      <c r="DF48" s="180"/>
      <c r="DG48" s="180"/>
      <c r="DH48" s="180"/>
      <c r="DI48" s="180"/>
    </row>
    <row r="49" spans="5:5" x14ac:dyDescent="0.15">
      <c r="E49" s="216" t="s">
        <v>210</v>
      </c>
    </row>
    <row r="50" spans="5:5" x14ac:dyDescent="0.15">
      <c r="E50" s="182" t="s">
        <v>211</v>
      </c>
    </row>
    <row r="51" spans="5:5" x14ac:dyDescent="0.15">
      <c r="E51" s="182" t="s">
        <v>212</v>
      </c>
    </row>
    <row r="52" spans="5:5" x14ac:dyDescent="0.15">
      <c r="E52" s="182" t="s">
        <v>213</v>
      </c>
    </row>
    <row r="53" spans="5:5" x14ac:dyDescent="0.15"/>
    <row r="54" spans="5:5" x14ac:dyDescent="0.15"/>
    <row r="55" spans="5:5" x14ac:dyDescent="0.15"/>
    <row r="56" spans="5:5" x14ac:dyDescent="0.15"/>
  </sheetData>
  <sheetProtection algorithmName="SHA-512" hashValue="GenmNRfdT2NmnON//czB3Qx2pU1dSbR/r6e7AfGLAw8QsOK8jxz8buPgvnQBFGC88lfhan2tU/b5yJriA6hnEw==" saltValue="CVNmIVtoFj3XVBIdOzgUf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48" t="s">
        <v>577</v>
      </c>
      <c r="D34" s="1248"/>
      <c r="E34" s="1249"/>
      <c r="F34" s="32">
        <v>4.1399999999999997</v>
      </c>
      <c r="G34" s="33">
        <v>4.8499999999999996</v>
      </c>
      <c r="H34" s="33">
        <v>5.95</v>
      </c>
      <c r="I34" s="33">
        <v>6.78</v>
      </c>
      <c r="J34" s="34">
        <v>7.55</v>
      </c>
      <c r="K34" s="22"/>
      <c r="L34" s="22"/>
      <c r="M34" s="22"/>
      <c r="N34" s="22"/>
      <c r="O34" s="22"/>
      <c r="P34" s="22"/>
    </row>
    <row r="35" spans="1:16" ht="39" customHeight="1" x14ac:dyDescent="0.15">
      <c r="A35" s="22"/>
      <c r="B35" s="35"/>
      <c r="C35" s="1242" t="s">
        <v>578</v>
      </c>
      <c r="D35" s="1243"/>
      <c r="E35" s="1244"/>
      <c r="F35" s="36">
        <v>9.07</v>
      </c>
      <c r="G35" s="37">
        <v>10.63</v>
      </c>
      <c r="H35" s="37">
        <v>7.11</v>
      </c>
      <c r="I35" s="37">
        <v>6.69</v>
      </c>
      <c r="J35" s="38">
        <v>5.81</v>
      </c>
      <c r="K35" s="22"/>
      <c r="L35" s="22"/>
      <c r="M35" s="22"/>
      <c r="N35" s="22"/>
      <c r="O35" s="22"/>
      <c r="P35" s="22"/>
    </row>
    <row r="36" spans="1:16" ht="39" customHeight="1" x14ac:dyDescent="0.15">
      <c r="A36" s="22"/>
      <c r="B36" s="35"/>
      <c r="C36" s="1242" t="s">
        <v>579</v>
      </c>
      <c r="D36" s="1243"/>
      <c r="E36" s="1244"/>
      <c r="F36" s="36">
        <v>0.55000000000000004</v>
      </c>
      <c r="G36" s="37">
        <v>1.57</v>
      </c>
      <c r="H36" s="37">
        <v>2.09</v>
      </c>
      <c r="I36" s="37">
        <v>0.27</v>
      </c>
      <c r="J36" s="38">
        <v>0.68</v>
      </c>
      <c r="K36" s="22"/>
      <c r="L36" s="22"/>
      <c r="M36" s="22"/>
      <c r="N36" s="22"/>
      <c r="O36" s="22"/>
      <c r="P36" s="22"/>
    </row>
    <row r="37" spans="1:16" ht="39" customHeight="1" x14ac:dyDescent="0.15">
      <c r="A37" s="22"/>
      <c r="B37" s="35"/>
      <c r="C37" s="1242" t="s">
        <v>580</v>
      </c>
      <c r="D37" s="1243"/>
      <c r="E37" s="1244"/>
      <c r="F37" s="36">
        <v>0.27</v>
      </c>
      <c r="G37" s="37">
        <v>0.22</v>
      </c>
      <c r="H37" s="37">
        <v>0.24</v>
      </c>
      <c r="I37" s="37">
        <v>0.19</v>
      </c>
      <c r="J37" s="38">
        <v>0.27</v>
      </c>
      <c r="K37" s="22"/>
      <c r="L37" s="22"/>
      <c r="M37" s="22"/>
      <c r="N37" s="22"/>
      <c r="O37" s="22"/>
      <c r="P37" s="22"/>
    </row>
    <row r="38" spans="1:16" ht="39" customHeight="1" x14ac:dyDescent="0.15">
      <c r="A38" s="22"/>
      <c r="B38" s="35"/>
      <c r="C38" s="1242" t="s">
        <v>581</v>
      </c>
      <c r="D38" s="1243"/>
      <c r="E38" s="1244"/>
      <c r="F38" s="36">
        <v>0.06</v>
      </c>
      <c r="G38" s="37">
        <v>0.05</v>
      </c>
      <c r="H38" s="37">
        <v>0.05</v>
      </c>
      <c r="I38" s="37">
        <v>0.02</v>
      </c>
      <c r="J38" s="38">
        <v>0.12</v>
      </c>
      <c r="K38" s="22"/>
      <c r="L38" s="22"/>
      <c r="M38" s="22"/>
      <c r="N38" s="22"/>
      <c r="O38" s="22"/>
      <c r="P38" s="22"/>
    </row>
    <row r="39" spans="1:16" ht="39" customHeight="1" x14ac:dyDescent="0.15">
      <c r="A39" s="22"/>
      <c r="B39" s="35"/>
      <c r="C39" s="1242" t="s">
        <v>582</v>
      </c>
      <c r="D39" s="1243"/>
      <c r="E39" s="1244"/>
      <c r="F39" s="36">
        <v>0.01</v>
      </c>
      <c r="G39" s="37">
        <v>0.06</v>
      </c>
      <c r="H39" s="37">
        <v>7.0000000000000007E-2</v>
      </c>
      <c r="I39" s="37">
        <v>0.05</v>
      </c>
      <c r="J39" s="38">
        <v>0.08</v>
      </c>
      <c r="K39" s="22"/>
      <c r="L39" s="22"/>
      <c r="M39" s="22"/>
      <c r="N39" s="22"/>
      <c r="O39" s="22"/>
      <c r="P39" s="22"/>
    </row>
    <row r="40" spans="1:16" ht="39" customHeight="1" x14ac:dyDescent="0.15">
      <c r="A40" s="22"/>
      <c r="B40" s="35"/>
      <c r="C40" s="1242" t="s">
        <v>583</v>
      </c>
      <c r="D40" s="1243"/>
      <c r="E40" s="1244"/>
      <c r="F40" s="36">
        <v>0.01</v>
      </c>
      <c r="G40" s="37">
        <v>0.01</v>
      </c>
      <c r="H40" s="37">
        <v>0.01</v>
      </c>
      <c r="I40" s="37">
        <v>0.01</v>
      </c>
      <c r="J40" s="38">
        <v>0.06</v>
      </c>
      <c r="K40" s="22"/>
      <c r="L40" s="22"/>
      <c r="M40" s="22"/>
      <c r="N40" s="22"/>
      <c r="O40" s="22"/>
      <c r="P40" s="22"/>
    </row>
    <row r="41" spans="1:16" ht="39" customHeight="1" x14ac:dyDescent="0.15">
      <c r="A41" s="22"/>
      <c r="B41" s="35"/>
      <c r="C41" s="1242" t="s">
        <v>584</v>
      </c>
      <c r="D41" s="1243"/>
      <c r="E41" s="1244"/>
      <c r="F41" s="36">
        <v>0.03</v>
      </c>
      <c r="G41" s="37">
        <v>0.03</v>
      </c>
      <c r="H41" s="37">
        <v>0.04</v>
      </c>
      <c r="I41" s="37">
        <v>0.04</v>
      </c>
      <c r="J41" s="38">
        <v>0.04</v>
      </c>
      <c r="K41" s="22"/>
      <c r="L41" s="22"/>
      <c r="M41" s="22"/>
      <c r="N41" s="22"/>
      <c r="O41" s="22"/>
      <c r="P41" s="22"/>
    </row>
    <row r="42" spans="1:16" ht="39" customHeight="1" x14ac:dyDescent="0.15">
      <c r="A42" s="22"/>
      <c r="B42" s="39"/>
      <c r="C42" s="1242" t="s">
        <v>585</v>
      </c>
      <c r="D42" s="1243"/>
      <c r="E42" s="1244"/>
      <c r="F42" s="36" t="s">
        <v>528</v>
      </c>
      <c r="G42" s="37" t="s">
        <v>528</v>
      </c>
      <c r="H42" s="37" t="s">
        <v>528</v>
      </c>
      <c r="I42" s="37" t="s">
        <v>528</v>
      </c>
      <c r="J42" s="38" t="s">
        <v>528</v>
      </c>
      <c r="K42" s="22"/>
      <c r="L42" s="22"/>
      <c r="M42" s="22"/>
      <c r="N42" s="22"/>
      <c r="O42" s="22"/>
      <c r="P42" s="22"/>
    </row>
    <row r="43" spans="1:16" ht="39" customHeight="1" thickBot="1" x14ac:dyDescent="0.2">
      <c r="A43" s="22"/>
      <c r="B43" s="40"/>
      <c r="C43" s="1245" t="s">
        <v>586</v>
      </c>
      <c r="D43" s="1246"/>
      <c r="E43" s="1247"/>
      <c r="F43" s="41">
        <v>0.37</v>
      </c>
      <c r="G43" s="42">
        <v>0.26</v>
      </c>
      <c r="H43" s="42">
        <v>0.12</v>
      </c>
      <c r="I43" s="42">
        <v>0.12</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s7PXscg8EKqbpgwPkqhDoHdO8ucSsLGqv1yeQnXF23kKGjIIsn4I7K/BoJbZOOs9C1xdK60zEQlsQ8fLTwBQ==" saltValue="ZxCcA5elHYYdxRzm/F3r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6554</v>
      </c>
      <c r="L45" s="60">
        <v>6282</v>
      </c>
      <c r="M45" s="60">
        <v>6323</v>
      </c>
      <c r="N45" s="60">
        <v>6406</v>
      </c>
      <c r="O45" s="61">
        <v>6124</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528</v>
      </c>
      <c r="L46" s="64" t="s">
        <v>528</v>
      </c>
      <c r="M46" s="64" t="s">
        <v>528</v>
      </c>
      <c r="N46" s="64" t="s">
        <v>528</v>
      </c>
      <c r="O46" s="65" t="s">
        <v>528</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528</v>
      </c>
      <c r="L47" s="64" t="s">
        <v>528</v>
      </c>
      <c r="M47" s="64" t="s">
        <v>528</v>
      </c>
      <c r="N47" s="64" t="s">
        <v>528</v>
      </c>
      <c r="O47" s="65" t="s">
        <v>528</v>
      </c>
      <c r="P47" s="48"/>
      <c r="Q47" s="48"/>
      <c r="R47" s="48"/>
      <c r="S47" s="48"/>
      <c r="T47" s="48"/>
      <c r="U47" s="48"/>
    </row>
    <row r="48" spans="1:21" ht="30.75" customHeight="1" x14ac:dyDescent="0.15">
      <c r="A48" s="48"/>
      <c r="B48" s="1252"/>
      <c r="C48" s="1253"/>
      <c r="D48" s="62"/>
      <c r="E48" s="1258" t="s">
        <v>15</v>
      </c>
      <c r="F48" s="1258"/>
      <c r="G48" s="1258"/>
      <c r="H48" s="1258"/>
      <c r="I48" s="1258"/>
      <c r="J48" s="1259"/>
      <c r="K48" s="63">
        <v>2544</v>
      </c>
      <c r="L48" s="64">
        <v>2409</v>
      </c>
      <c r="M48" s="64">
        <v>2651</v>
      </c>
      <c r="N48" s="64">
        <v>2747</v>
      </c>
      <c r="O48" s="65">
        <v>2662</v>
      </c>
      <c r="P48" s="48"/>
      <c r="Q48" s="48"/>
      <c r="R48" s="48"/>
      <c r="S48" s="48"/>
      <c r="T48" s="48"/>
      <c r="U48" s="48"/>
    </row>
    <row r="49" spans="1:21" ht="30.75" customHeight="1" x14ac:dyDescent="0.15">
      <c r="A49" s="48"/>
      <c r="B49" s="1252"/>
      <c r="C49" s="1253"/>
      <c r="D49" s="62"/>
      <c r="E49" s="1258" t="s">
        <v>16</v>
      </c>
      <c r="F49" s="1258"/>
      <c r="G49" s="1258"/>
      <c r="H49" s="1258"/>
      <c r="I49" s="1258"/>
      <c r="J49" s="1259"/>
      <c r="K49" s="63">
        <v>233</v>
      </c>
      <c r="L49" s="64">
        <v>80</v>
      </c>
      <c r="M49" s="64">
        <v>64</v>
      </c>
      <c r="N49" s="64">
        <v>51</v>
      </c>
      <c r="O49" s="65">
        <v>51</v>
      </c>
      <c r="P49" s="48"/>
      <c r="Q49" s="48"/>
      <c r="R49" s="48"/>
      <c r="S49" s="48"/>
      <c r="T49" s="48"/>
      <c r="U49" s="48"/>
    </row>
    <row r="50" spans="1:21" ht="30.75" customHeight="1" x14ac:dyDescent="0.15">
      <c r="A50" s="48"/>
      <c r="B50" s="1252"/>
      <c r="C50" s="1253"/>
      <c r="D50" s="62"/>
      <c r="E50" s="1258" t="s">
        <v>17</v>
      </c>
      <c r="F50" s="1258"/>
      <c r="G50" s="1258"/>
      <c r="H50" s="1258"/>
      <c r="I50" s="1258"/>
      <c r="J50" s="1259"/>
      <c r="K50" s="63">
        <v>24</v>
      </c>
      <c r="L50" s="64">
        <v>12</v>
      </c>
      <c r="M50" s="64">
        <v>9</v>
      </c>
      <c r="N50" s="64">
        <v>8</v>
      </c>
      <c r="O50" s="65">
        <v>7</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528</v>
      </c>
      <c r="L51" s="64" t="s">
        <v>528</v>
      </c>
      <c r="M51" s="64" t="s">
        <v>528</v>
      </c>
      <c r="N51" s="64">
        <v>1</v>
      </c>
      <c r="O51" s="65">
        <v>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6882</v>
      </c>
      <c r="L52" s="64">
        <v>6786</v>
      </c>
      <c r="M52" s="64">
        <v>6708</v>
      </c>
      <c r="N52" s="64">
        <v>6779</v>
      </c>
      <c r="O52" s="65">
        <v>6569</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2473</v>
      </c>
      <c r="L53" s="69">
        <v>1997</v>
      </c>
      <c r="M53" s="69">
        <v>2339</v>
      </c>
      <c r="N53" s="69">
        <v>2434</v>
      </c>
      <c r="O53" s="70">
        <v>2275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66" t="s">
        <v>25</v>
      </c>
      <c r="C57" s="1267"/>
      <c r="D57" s="1270" t="s">
        <v>26</v>
      </c>
      <c r="E57" s="1271"/>
      <c r="F57" s="1271"/>
      <c r="G57" s="1271"/>
      <c r="H57" s="1271"/>
      <c r="I57" s="1271"/>
      <c r="J57" s="1272"/>
      <c r="K57" s="380" t="s">
        <v>528</v>
      </c>
      <c r="L57" s="381" t="s">
        <v>528</v>
      </c>
      <c r="M57" s="381" t="s">
        <v>528</v>
      </c>
      <c r="N57" s="381" t="s">
        <v>528</v>
      </c>
      <c r="O57" s="382" t="s">
        <v>528</v>
      </c>
    </row>
    <row r="58" spans="1:21" ht="31.5" customHeight="1" thickBot="1" x14ac:dyDescent="0.2">
      <c r="B58" s="1268"/>
      <c r="C58" s="1269"/>
      <c r="D58" s="1273" t="s">
        <v>27</v>
      </c>
      <c r="E58" s="1274"/>
      <c r="F58" s="1274"/>
      <c r="G58" s="1274"/>
      <c r="H58" s="1274"/>
      <c r="I58" s="1274"/>
      <c r="J58" s="1275"/>
      <c r="K58" s="383" t="s">
        <v>528</v>
      </c>
      <c r="L58" s="384" t="s">
        <v>528</v>
      </c>
      <c r="M58" s="384" t="s">
        <v>528</v>
      </c>
      <c r="N58" s="384" t="s">
        <v>528</v>
      </c>
      <c r="O58" s="385" t="s">
        <v>528</v>
      </c>
    </row>
    <row r="59" spans="1:21" ht="24" customHeight="1" x14ac:dyDescent="0.15">
      <c r="B59" s="83"/>
      <c r="C59" s="83"/>
      <c r="D59" s="84" t="s">
        <v>28</v>
      </c>
      <c r="E59" s="85"/>
      <c r="F59" s="85"/>
      <c r="G59" s="85"/>
      <c r="H59" s="85"/>
      <c r="I59" s="85"/>
      <c r="J59" s="85"/>
      <c r="K59" s="85"/>
      <c r="L59" s="85"/>
      <c r="M59" s="85"/>
      <c r="N59" s="85"/>
      <c r="O59" s="85"/>
    </row>
    <row r="60" spans="1:21" ht="24" customHeight="1" x14ac:dyDescent="0.15">
      <c r="B60" s="86"/>
      <c r="C60" s="86"/>
      <c r="D60" s="84" t="s">
        <v>29</v>
      </c>
      <c r="E60" s="85"/>
      <c r="F60" s="85"/>
      <c r="G60" s="85"/>
      <c r="H60" s="85"/>
      <c r="I60" s="85"/>
      <c r="J60" s="85"/>
      <c r="K60" s="85"/>
      <c r="L60" s="85"/>
      <c r="M60" s="85"/>
      <c r="N60" s="85"/>
      <c r="O60" s="85"/>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Ue6u99EmFYKgxDVJEwsia0+i+FIwKxDGY7u3838UZUtgtZOFbqWSD3pSc4VgMkEo8SfgcRiS9HR1T+iqYkrLw==" saltValue="3/d4MdZ/H5SMK9DoEQW5v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87" customWidth="1"/>
    <col min="2" max="3" width="12.625" style="87" customWidth="1"/>
    <col min="4" max="4" width="11.625" style="87" customWidth="1"/>
    <col min="5" max="8" width="10.375" style="87" customWidth="1"/>
    <col min="9" max="13" width="16.375" style="87" customWidth="1"/>
    <col min="14" max="19" width="12.625" style="87" customWidth="1"/>
    <col min="20" max="16384" width="0" style="8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8" t="s">
        <v>9</v>
      </c>
    </row>
    <row r="40" spans="2:13" ht="27.75" customHeight="1" thickBot="1" x14ac:dyDescent="0.2">
      <c r="B40" s="89" t="s">
        <v>10</v>
      </c>
      <c r="C40" s="90"/>
      <c r="D40" s="90"/>
      <c r="E40" s="91"/>
      <c r="F40" s="91"/>
      <c r="G40" s="91"/>
      <c r="H40" s="92" t="s">
        <v>2</v>
      </c>
      <c r="I40" s="93" t="s">
        <v>570</v>
      </c>
      <c r="J40" s="94" t="s">
        <v>571</v>
      </c>
      <c r="K40" s="94" t="s">
        <v>572</v>
      </c>
      <c r="L40" s="94" t="s">
        <v>573</v>
      </c>
      <c r="M40" s="95" t="s">
        <v>574</v>
      </c>
    </row>
    <row r="41" spans="2:13" ht="27.75" customHeight="1" x14ac:dyDescent="0.15">
      <c r="B41" s="1276" t="s">
        <v>30</v>
      </c>
      <c r="C41" s="1277"/>
      <c r="D41" s="96"/>
      <c r="E41" s="1282" t="s">
        <v>31</v>
      </c>
      <c r="F41" s="1282"/>
      <c r="G41" s="1282"/>
      <c r="H41" s="1283"/>
      <c r="I41" s="97">
        <v>70124</v>
      </c>
      <c r="J41" s="98">
        <v>69620</v>
      </c>
      <c r="K41" s="98">
        <v>70950</v>
      </c>
      <c r="L41" s="98">
        <v>70926</v>
      </c>
      <c r="M41" s="99">
        <v>69338</v>
      </c>
    </row>
    <row r="42" spans="2:13" ht="27.75" customHeight="1" x14ac:dyDescent="0.15">
      <c r="B42" s="1278"/>
      <c r="C42" s="1279"/>
      <c r="D42" s="100"/>
      <c r="E42" s="1284" t="s">
        <v>32</v>
      </c>
      <c r="F42" s="1284"/>
      <c r="G42" s="1284"/>
      <c r="H42" s="1285"/>
      <c r="I42" s="101">
        <v>44</v>
      </c>
      <c r="J42" s="102">
        <v>33</v>
      </c>
      <c r="K42" s="102">
        <v>19</v>
      </c>
      <c r="L42" s="102">
        <v>14</v>
      </c>
      <c r="M42" s="103">
        <v>8</v>
      </c>
    </row>
    <row r="43" spans="2:13" ht="27.75" customHeight="1" x14ac:dyDescent="0.15">
      <c r="B43" s="1278"/>
      <c r="C43" s="1279"/>
      <c r="D43" s="100"/>
      <c r="E43" s="1284" t="s">
        <v>33</v>
      </c>
      <c r="F43" s="1284"/>
      <c r="G43" s="1284"/>
      <c r="H43" s="1285"/>
      <c r="I43" s="101">
        <v>38075</v>
      </c>
      <c r="J43" s="102">
        <v>36952</v>
      </c>
      <c r="K43" s="102">
        <v>35987</v>
      </c>
      <c r="L43" s="102">
        <v>34812</v>
      </c>
      <c r="M43" s="103">
        <v>34171</v>
      </c>
    </row>
    <row r="44" spans="2:13" ht="27.75" customHeight="1" x14ac:dyDescent="0.15">
      <c r="B44" s="1278"/>
      <c r="C44" s="1279"/>
      <c r="D44" s="100"/>
      <c r="E44" s="1284" t="s">
        <v>34</v>
      </c>
      <c r="F44" s="1284"/>
      <c r="G44" s="1284"/>
      <c r="H44" s="1285"/>
      <c r="I44" s="101">
        <v>261</v>
      </c>
      <c r="J44" s="102">
        <v>238</v>
      </c>
      <c r="K44" s="102">
        <v>176</v>
      </c>
      <c r="L44" s="102">
        <v>127</v>
      </c>
      <c r="M44" s="103">
        <v>77</v>
      </c>
    </row>
    <row r="45" spans="2:13" ht="27.75" customHeight="1" x14ac:dyDescent="0.15">
      <c r="B45" s="1278"/>
      <c r="C45" s="1279"/>
      <c r="D45" s="100"/>
      <c r="E45" s="1284" t="s">
        <v>35</v>
      </c>
      <c r="F45" s="1284"/>
      <c r="G45" s="1284"/>
      <c r="H45" s="1285"/>
      <c r="I45" s="101">
        <v>6824</v>
      </c>
      <c r="J45" s="102">
        <v>6510</v>
      </c>
      <c r="K45" s="102">
        <v>6528</v>
      </c>
      <c r="L45" s="102">
        <v>6170</v>
      </c>
      <c r="M45" s="103">
        <v>6167</v>
      </c>
    </row>
    <row r="46" spans="2:13" ht="27.75" customHeight="1" x14ac:dyDescent="0.15">
      <c r="B46" s="1278"/>
      <c r="C46" s="1279"/>
      <c r="D46" s="104"/>
      <c r="E46" s="1284" t="s">
        <v>36</v>
      </c>
      <c r="F46" s="1284"/>
      <c r="G46" s="1284"/>
      <c r="H46" s="1285"/>
      <c r="I46" s="101" t="s">
        <v>528</v>
      </c>
      <c r="J46" s="102">
        <v>8</v>
      </c>
      <c r="K46" s="102">
        <v>3</v>
      </c>
      <c r="L46" s="102">
        <v>14</v>
      </c>
      <c r="M46" s="103">
        <v>14</v>
      </c>
    </row>
    <row r="47" spans="2:13" ht="27.75" customHeight="1" x14ac:dyDescent="0.15">
      <c r="B47" s="1278"/>
      <c r="C47" s="1279"/>
      <c r="D47" s="105"/>
      <c r="E47" s="1286" t="s">
        <v>37</v>
      </c>
      <c r="F47" s="1287"/>
      <c r="G47" s="1287"/>
      <c r="H47" s="1288"/>
      <c r="I47" s="101" t="s">
        <v>528</v>
      </c>
      <c r="J47" s="102" t="s">
        <v>528</v>
      </c>
      <c r="K47" s="102" t="s">
        <v>528</v>
      </c>
      <c r="L47" s="102" t="s">
        <v>528</v>
      </c>
      <c r="M47" s="103" t="s">
        <v>528</v>
      </c>
    </row>
    <row r="48" spans="2:13" ht="27.75" customHeight="1" x14ac:dyDescent="0.15">
      <c r="B48" s="1278"/>
      <c r="C48" s="1279"/>
      <c r="D48" s="100"/>
      <c r="E48" s="1284" t="s">
        <v>38</v>
      </c>
      <c r="F48" s="1284"/>
      <c r="G48" s="1284"/>
      <c r="H48" s="1285"/>
      <c r="I48" s="101" t="s">
        <v>528</v>
      </c>
      <c r="J48" s="102" t="s">
        <v>528</v>
      </c>
      <c r="K48" s="102" t="s">
        <v>528</v>
      </c>
      <c r="L48" s="102" t="s">
        <v>528</v>
      </c>
      <c r="M48" s="103" t="s">
        <v>528</v>
      </c>
    </row>
    <row r="49" spans="2:13" ht="27.75" customHeight="1" x14ac:dyDescent="0.15">
      <c r="B49" s="1280"/>
      <c r="C49" s="1281"/>
      <c r="D49" s="100"/>
      <c r="E49" s="1284" t="s">
        <v>39</v>
      </c>
      <c r="F49" s="1284"/>
      <c r="G49" s="1284"/>
      <c r="H49" s="1285"/>
      <c r="I49" s="101" t="s">
        <v>528</v>
      </c>
      <c r="J49" s="102" t="s">
        <v>528</v>
      </c>
      <c r="K49" s="102" t="s">
        <v>528</v>
      </c>
      <c r="L49" s="102" t="s">
        <v>528</v>
      </c>
      <c r="M49" s="103" t="s">
        <v>528</v>
      </c>
    </row>
    <row r="50" spans="2:13" ht="27.75" customHeight="1" x14ac:dyDescent="0.15">
      <c r="B50" s="1289" t="s">
        <v>40</v>
      </c>
      <c r="C50" s="1290"/>
      <c r="D50" s="106"/>
      <c r="E50" s="1284" t="s">
        <v>41</v>
      </c>
      <c r="F50" s="1284"/>
      <c r="G50" s="1284"/>
      <c r="H50" s="1285"/>
      <c r="I50" s="101">
        <v>8370</v>
      </c>
      <c r="J50" s="102">
        <v>9217</v>
      </c>
      <c r="K50" s="102">
        <v>12859</v>
      </c>
      <c r="L50" s="102">
        <v>13161</v>
      </c>
      <c r="M50" s="103">
        <v>13622</v>
      </c>
    </row>
    <row r="51" spans="2:13" ht="27.75" customHeight="1" x14ac:dyDescent="0.15">
      <c r="B51" s="1278"/>
      <c r="C51" s="1279"/>
      <c r="D51" s="100"/>
      <c r="E51" s="1284" t="s">
        <v>42</v>
      </c>
      <c r="F51" s="1284"/>
      <c r="G51" s="1284"/>
      <c r="H51" s="1285"/>
      <c r="I51" s="101">
        <v>1620</v>
      </c>
      <c r="J51" s="102">
        <v>1711</v>
      </c>
      <c r="K51" s="102">
        <v>1975</v>
      </c>
      <c r="L51" s="102">
        <v>1912</v>
      </c>
      <c r="M51" s="103">
        <v>1733</v>
      </c>
    </row>
    <row r="52" spans="2:13" ht="27.75" customHeight="1" x14ac:dyDescent="0.15">
      <c r="B52" s="1280"/>
      <c r="C52" s="1281"/>
      <c r="D52" s="100"/>
      <c r="E52" s="1284" t="s">
        <v>43</v>
      </c>
      <c r="F52" s="1284"/>
      <c r="G52" s="1284"/>
      <c r="H52" s="1285"/>
      <c r="I52" s="101">
        <v>76337</v>
      </c>
      <c r="J52" s="102">
        <v>75313</v>
      </c>
      <c r="K52" s="102">
        <v>75179</v>
      </c>
      <c r="L52" s="102">
        <v>73308</v>
      </c>
      <c r="M52" s="103">
        <v>71340</v>
      </c>
    </row>
    <row r="53" spans="2:13" ht="27.75" customHeight="1" thickBot="1" x14ac:dyDescent="0.2">
      <c r="B53" s="1291" t="s">
        <v>44</v>
      </c>
      <c r="C53" s="1292"/>
      <c r="D53" s="107"/>
      <c r="E53" s="1293" t="s">
        <v>45</v>
      </c>
      <c r="F53" s="1293"/>
      <c r="G53" s="1293"/>
      <c r="H53" s="1294"/>
      <c r="I53" s="108">
        <v>29001</v>
      </c>
      <c r="J53" s="109">
        <v>27119</v>
      </c>
      <c r="K53" s="109">
        <v>23650</v>
      </c>
      <c r="L53" s="109">
        <v>23682</v>
      </c>
      <c r="M53" s="110">
        <v>23080</v>
      </c>
    </row>
    <row r="54" spans="2:13" ht="27.75" customHeight="1" x14ac:dyDescent="0.15">
      <c r="B54" s="111" t="s">
        <v>46</v>
      </c>
      <c r="C54" s="112"/>
      <c r="D54" s="112"/>
      <c r="E54" s="113"/>
      <c r="F54" s="113"/>
      <c r="G54" s="113"/>
      <c r="H54" s="113"/>
      <c r="I54" s="114"/>
      <c r="J54" s="114"/>
      <c r="K54" s="114"/>
      <c r="L54" s="114"/>
      <c r="M54" s="114"/>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C43MFmMF2RLo0rcv+FpozQF7BierxqqD5BoEONeo1tmfAvJaKgC4Sgy7Omy7jv54XHGcyjVQVeXytaGBl79VeQ==" saltValue="hDct0BCU1lW/1TZfGcr/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47</v>
      </c>
    </row>
    <row r="54" spans="2:8" ht="29.25" customHeight="1" thickBot="1" x14ac:dyDescent="0.25">
      <c r="B54" s="116" t="s">
        <v>1</v>
      </c>
      <c r="C54" s="117"/>
      <c r="D54" s="117"/>
      <c r="E54" s="118" t="s">
        <v>2</v>
      </c>
      <c r="F54" s="119" t="s">
        <v>572</v>
      </c>
      <c r="G54" s="119" t="s">
        <v>573</v>
      </c>
      <c r="H54" s="120" t="s">
        <v>574</v>
      </c>
    </row>
    <row r="55" spans="2:8" ht="52.5" customHeight="1" x14ac:dyDescent="0.15">
      <c r="B55" s="121"/>
      <c r="C55" s="1303" t="s">
        <v>48</v>
      </c>
      <c r="D55" s="1303"/>
      <c r="E55" s="1304"/>
      <c r="F55" s="122">
        <v>2845</v>
      </c>
      <c r="G55" s="122">
        <v>2845</v>
      </c>
      <c r="H55" s="123">
        <v>2872</v>
      </c>
    </row>
    <row r="56" spans="2:8" ht="52.5" customHeight="1" x14ac:dyDescent="0.15">
      <c r="B56" s="124"/>
      <c r="C56" s="1305" t="s">
        <v>49</v>
      </c>
      <c r="D56" s="1305"/>
      <c r="E56" s="1306"/>
      <c r="F56" s="125">
        <v>329</v>
      </c>
      <c r="G56" s="125">
        <v>30</v>
      </c>
      <c r="H56" s="126">
        <v>330</v>
      </c>
    </row>
    <row r="57" spans="2:8" ht="53.25" customHeight="1" x14ac:dyDescent="0.15">
      <c r="B57" s="124"/>
      <c r="C57" s="1307" t="s">
        <v>50</v>
      </c>
      <c r="D57" s="1307"/>
      <c r="E57" s="1308"/>
      <c r="F57" s="127">
        <v>10397</v>
      </c>
      <c r="G57" s="127">
        <v>10126</v>
      </c>
      <c r="H57" s="128">
        <v>10248</v>
      </c>
    </row>
    <row r="58" spans="2:8" ht="45.75" customHeight="1" x14ac:dyDescent="0.15">
      <c r="B58" s="129"/>
      <c r="C58" s="1295" t="s">
        <v>619</v>
      </c>
      <c r="D58" s="1296"/>
      <c r="E58" s="1297"/>
      <c r="F58" s="130">
        <v>3000</v>
      </c>
      <c r="G58" s="130">
        <v>3223</v>
      </c>
      <c r="H58" s="131">
        <v>3454</v>
      </c>
    </row>
    <row r="59" spans="2:8" ht="45.75" customHeight="1" x14ac:dyDescent="0.15">
      <c r="B59" s="129"/>
      <c r="C59" s="1295" t="s">
        <v>620</v>
      </c>
      <c r="D59" s="1296"/>
      <c r="E59" s="1297"/>
      <c r="F59" s="130">
        <v>2430</v>
      </c>
      <c r="G59" s="130">
        <v>2478</v>
      </c>
      <c r="H59" s="131">
        <v>2472</v>
      </c>
    </row>
    <row r="60" spans="2:8" ht="45.75" customHeight="1" x14ac:dyDescent="0.15">
      <c r="B60" s="129"/>
      <c r="C60" s="1295" t="s">
        <v>621</v>
      </c>
      <c r="D60" s="1296"/>
      <c r="E60" s="1297"/>
      <c r="F60" s="130">
        <v>2408</v>
      </c>
      <c r="G60" s="130">
        <v>2042</v>
      </c>
      <c r="H60" s="131">
        <v>1950</v>
      </c>
    </row>
    <row r="61" spans="2:8" ht="45.75" customHeight="1" x14ac:dyDescent="0.15">
      <c r="B61" s="129"/>
      <c r="C61" s="1295" t="s">
        <v>622</v>
      </c>
      <c r="D61" s="1296"/>
      <c r="E61" s="1297"/>
      <c r="F61" s="130">
        <v>1480</v>
      </c>
      <c r="G61" s="130">
        <v>1365</v>
      </c>
      <c r="H61" s="131">
        <v>1237</v>
      </c>
    </row>
    <row r="62" spans="2:8" ht="45.75" customHeight="1" thickBot="1" x14ac:dyDescent="0.2">
      <c r="B62" s="132"/>
      <c r="C62" s="1298" t="s">
        <v>623</v>
      </c>
      <c r="D62" s="1299"/>
      <c r="E62" s="1300"/>
      <c r="F62" s="133">
        <v>507</v>
      </c>
      <c r="G62" s="133">
        <v>426</v>
      </c>
      <c r="H62" s="134">
        <v>249</v>
      </c>
    </row>
    <row r="63" spans="2:8" ht="52.5" customHeight="1" thickBot="1" x14ac:dyDescent="0.2">
      <c r="B63" s="135"/>
      <c r="C63" s="1301" t="s">
        <v>51</v>
      </c>
      <c r="D63" s="1301"/>
      <c r="E63" s="1302"/>
      <c r="F63" s="136">
        <v>13571</v>
      </c>
      <c r="G63" s="136">
        <v>13001</v>
      </c>
      <c r="H63" s="137">
        <v>13450</v>
      </c>
    </row>
    <row r="64" spans="2:8" ht="15" customHeight="1" x14ac:dyDescent="0.15"/>
  </sheetData>
  <sheetProtection algorithmName="SHA-512" hashValue="2Q5aOO3ugq8chHACo0YD91th4kQsaHsiHel3cvFH2sACKblJXF1W+rx4OXf+UqmyK3A0O1yYiRzjVJam7WF5CQ==" saltValue="Fmi6dvAmpDn+Q91hHMEA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5AF13-8785-4553-BAAB-2992F6E02499}">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85"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86"/>
      <c r="DG4" s="286"/>
      <c r="DH4" s="286"/>
      <c r="DI4" s="286"/>
      <c r="DJ4" s="286"/>
      <c r="DK4" s="286"/>
      <c r="DL4" s="286"/>
      <c r="DM4" s="286"/>
      <c r="DN4" s="286"/>
      <c r="DO4" s="286"/>
      <c r="DP4" s="286"/>
      <c r="DQ4" s="286"/>
      <c r="DR4" s="286"/>
      <c r="DS4" s="286"/>
      <c r="DT4" s="286"/>
      <c r="DU4" s="286"/>
      <c r="DV4" s="286"/>
      <c r="DW4" s="286"/>
    </row>
    <row r="5" spans="1:143" s="285"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86"/>
      <c r="DG5" s="286"/>
      <c r="DH5" s="286"/>
      <c r="DI5" s="286"/>
      <c r="DJ5" s="286"/>
      <c r="DK5" s="286"/>
      <c r="DL5" s="286"/>
      <c r="DM5" s="286"/>
      <c r="DN5" s="286"/>
      <c r="DO5" s="286"/>
      <c r="DP5" s="286"/>
      <c r="DQ5" s="286"/>
      <c r="DR5" s="286"/>
      <c r="DS5" s="286"/>
      <c r="DT5" s="286"/>
      <c r="DU5" s="286"/>
      <c r="DV5" s="286"/>
      <c r="DW5" s="286"/>
    </row>
    <row r="6" spans="1:143" s="285"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86"/>
      <c r="DG6" s="286"/>
      <c r="DH6" s="286"/>
      <c r="DI6" s="286"/>
      <c r="DJ6" s="286"/>
      <c r="DK6" s="286"/>
      <c r="DL6" s="286"/>
      <c r="DM6" s="286"/>
      <c r="DN6" s="286"/>
      <c r="DO6" s="286"/>
      <c r="DP6" s="286"/>
      <c r="DQ6" s="286"/>
      <c r="DR6" s="286"/>
      <c r="DS6" s="286"/>
      <c r="DT6" s="286"/>
      <c r="DU6" s="286"/>
      <c r="DV6" s="286"/>
      <c r="DW6" s="286"/>
    </row>
    <row r="7" spans="1:143" s="285"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86"/>
      <c r="DG7" s="286"/>
      <c r="DH7" s="286"/>
      <c r="DI7" s="286"/>
      <c r="DJ7" s="286"/>
      <c r="DK7" s="286"/>
      <c r="DL7" s="286"/>
      <c r="DM7" s="286"/>
      <c r="DN7" s="286"/>
      <c r="DO7" s="286"/>
      <c r="DP7" s="286"/>
      <c r="DQ7" s="286"/>
      <c r="DR7" s="286"/>
      <c r="DS7" s="286"/>
      <c r="DT7" s="286"/>
      <c r="DU7" s="286"/>
      <c r="DV7" s="286"/>
      <c r="DW7" s="286"/>
    </row>
    <row r="8" spans="1:143" s="285"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86"/>
      <c r="DG8" s="286"/>
      <c r="DH8" s="286"/>
      <c r="DI8" s="286"/>
      <c r="DJ8" s="286"/>
      <c r="DK8" s="286"/>
      <c r="DL8" s="286"/>
      <c r="DM8" s="286"/>
      <c r="DN8" s="286"/>
      <c r="DO8" s="286"/>
      <c r="DP8" s="286"/>
      <c r="DQ8" s="286"/>
      <c r="DR8" s="286"/>
      <c r="DS8" s="286"/>
      <c r="DT8" s="286"/>
      <c r="DU8" s="286"/>
      <c r="DV8" s="286"/>
      <c r="DW8" s="286"/>
    </row>
    <row r="9" spans="1:143" s="285"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86"/>
      <c r="DG9" s="286"/>
      <c r="DH9" s="286"/>
      <c r="DI9" s="286"/>
      <c r="DJ9" s="286"/>
      <c r="DK9" s="286"/>
      <c r="DL9" s="286"/>
      <c r="DM9" s="286"/>
      <c r="DN9" s="286"/>
      <c r="DO9" s="286"/>
      <c r="DP9" s="286"/>
      <c r="DQ9" s="286"/>
      <c r="DR9" s="286"/>
      <c r="DS9" s="286"/>
      <c r="DT9" s="286"/>
      <c r="DU9" s="286"/>
      <c r="DV9" s="286"/>
      <c r="DW9" s="286"/>
    </row>
    <row r="10" spans="1:143" s="285"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86"/>
      <c r="DG10" s="286"/>
      <c r="DH10" s="286"/>
      <c r="DI10" s="286"/>
      <c r="DJ10" s="286"/>
      <c r="DK10" s="286"/>
      <c r="DL10" s="286"/>
      <c r="DM10" s="286"/>
      <c r="DN10" s="286"/>
      <c r="DO10" s="286"/>
      <c r="DP10" s="286"/>
      <c r="DQ10" s="286"/>
      <c r="DR10" s="286"/>
      <c r="DS10" s="286"/>
      <c r="DT10" s="286"/>
      <c r="DU10" s="286"/>
      <c r="DV10" s="286"/>
      <c r="DW10" s="286"/>
      <c r="EM10" s="285" t="s">
        <v>625</v>
      </c>
    </row>
    <row r="11" spans="1:143" s="285"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86"/>
      <c r="DG11" s="286"/>
      <c r="DH11" s="286"/>
      <c r="DI11" s="286"/>
      <c r="DJ11" s="286"/>
      <c r="DK11" s="286"/>
      <c r="DL11" s="286"/>
      <c r="DM11" s="286"/>
      <c r="DN11" s="286"/>
      <c r="DO11" s="286"/>
      <c r="DP11" s="286"/>
      <c r="DQ11" s="286"/>
      <c r="DR11" s="286"/>
      <c r="DS11" s="286"/>
      <c r="DT11" s="286"/>
      <c r="DU11" s="286"/>
      <c r="DV11" s="286"/>
      <c r="DW11" s="286"/>
    </row>
    <row r="12" spans="1:143" s="285"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86"/>
      <c r="DG12" s="286"/>
      <c r="DH12" s="286"/>
      <c r="DI12" s="286"/>
      <c r="DJ12" s="286"/>
      <c r="DK12" s="286"/>
      <c r="DL12" s="286"/>
      <c r="DM12" s="286"/>
      <c r="DN12" s="286"/>
      <c r="DO12" s="286"/>
      <c r="DP12" s="286"/>
      <c r="DQ12" s="286"/>
      <c r="DR12" s="286"/>
      <c r="DS12" s="286"/>
      <c r="DT12" s="286"/>
      <c r="DU12" s="286"/>
      <c r="DV12" s="286"/>
      <c r="DW12" s="286"/>
      <c r="EM12" s="285" t="s">
        <v>625</v>
      </c>
    </row>
    <row r="13" spans="1:143" s="285"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86"/>
      <c r="DG13" s="286"/>
      <c r="DH13" s="286"/>
      <c r="DI13" s="286"/>
      <c r="DJ13" s="286"/>
      <c r="DK13" s="286"/>
      <c r="DL13" s="286"/>
      <c r="DM13" s="286"/>
      <c r="DN13" s="286"/>
      <c r="DO13" s="286"/>
      <c r="DP13" s="286"/>
      <c r="DQ13" s="286"/>
      <c r="DR13" s="286"/>
      <c r="DS13" s="286"/>
      <c r="DT13" s="286"/>
      <c r="DU13" s="286"/>
      <c r="DV13" s="286"/>
      <c r="DW13" s="286"/>
    </row>
    <row r="14" spans="1:143" s="285"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86"/>
      <c r="DG14" s="286"/>
      <c r="DH14" s="286"/>
      <c r="DI14" s="286"/>
      <c r="DJ14" s="286"/>
      <c r="DK14" s="286"/>
      <c r="DL14" s="286"/>
      <c r="DM14" s="286"/>
      <c r="DN14" s="286"/>
      <c r="DO14" s="286"/>
      <c r="DP14" s="286"/>
      <c r="DQ14" s="286"/>
      <c r="DR14" s="286"/>
      <c r="DS14" s="286"/>
      <c r="DT14" s="286"/>
      <c r="DU14" s="286"/>
      <c r="DV14" s="286"/>
      <c r="DW14" s="286"/>
    </row>
    <row r="15" spans="1:143" s="285"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86"/>
      <c r="DG15" s="286"/>
      <c r="DH15" s="286"/>
      <c r="DI15" s="286"/>
      <c r="DJ15" s="286"/>
      <c r="DK15" s="286"/>
      <c r="DL15" s="286"/>
      <c r="DM15" s="286"/>
      <c r="DN15" s="286"/>
      <c r="DO15" s="286"/>
      <c r="DP15" s="286"/>
      <c r="DQ15" s="286"/>
      <c r="DR15" s="286"/>
      <c r="DS15" s="286"/>
      <c r="DT15" s="286"/>
      <c r="DU15" s="286"/>
      <c r="DV15" s="286"/>
      <c r="DW15" s="286"/>
    </row>
    <row r="16" spans="1:143" s="285"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86"/>
      <c r="DG16" s="286"/>
      <c r="DH16" s="286"/>
      <c r="DI16" s="286"/>
      <c r="DJ16" s="286"/>
      <c r="DK16" s="286"/>
      <c r="DL16" s="286"/>
      <c r="DM16" s="286"/>
      <c r="DN16" s="286"/>
      <c r="DO16" s="286"/>
      <c r="DP16" s="286"/>
      <c r="DQ16" s="286"/>
      <c r="DR16" s="286"/>
      <c r="DS16" s="286"/>
      <c r="DT16" s="286"/>
      <c r="DU16" s="286"/>
      <c r="DV16" s="286"/>
      <c r="DW16" s="286"/>
    </row>
    <row r="17" spans="1:351" s="285"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86"/>
      <c r="DG17" s="286"/>
      <c r="DH17" s="286"/>
      <c r="DI17" s="286"/>
      <c r="DJ17" s="286"/>
      <c r="DK17" s="286"/>
      <c r="DL17" s="286"/>
      <c r="DM17" s="286"/>
      <c r="DN17" s="286"/>
      <c r="DO17" s="286"/>
      <c r="DP17" s="286"/>
      <c r="DQ17" s="286"/>
      <c r="DR17" s="286"/>
      <c r="DS17" s="286"/>
      <c r="DT17" s="286"/>
      <c r="DU17" s="286"/>
      <c r="DV17" s="286"/>
      <c r="DW17" s="286"/>
    </row>
    <row r="18" spans="1:351" s="285"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86"/>
      <c r="DG18" s="286"/>
      <c r="DH18" s="286"/>
      <c r="DI18" s="286"/>
      <c r="DJ18" s="286"/>
      <c r="DK18" s="286"/>
      <c r="DL18" s="286"/>
      <c r="DM18" s="286"/>
      <c r="DN18" s="286"/>
      <c r="DO18" s="286"/>
      <c r="DP18" s="286"/>
      <c r="DQ18" s="286"/>
      <c r="DR18" s="286"/>
      <c r="DS18" s="286"/>
      <c r="DT18" s="286"/>
      <c r="DU18" s="286"/>
      <c r="DV18" s="286"/>
      <c r="DW18" s="286"/>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626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627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635</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628</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570</v>
      </c>
      <c r="BQ50" s="1315"/>
      <c r="BR50" s="1315"/>
      <c r="BS50" s="1315"/>
      <c r="BT50" s="1315"/>
      <c r="BU50" s="1315"/>
      <c r="BV50" s="1315"/>
      <c r="BW50" s="1315"/>
      <c r="BX50" s="1315" t="s">
        <v>571</v>
      </c>
      <c r="BY50" s="1315"/>
      <c r="BZ50" s="1315"/>
      <c r="CA50" s="1315"/>
      <c r="CB50" s="1315"/>
      <c r="CC50" s="1315"/>
      <c r="CD50" s="1315"/>
      <c r="CE50" s="1315"/>
      <c r="CF50" s="1315" t="s">
        <v>572</v>
      </c>
      <c r="CG50" s="1315"/>
      <c r="CH50" s="1315"/>
      <c r="CI50" s="1315"/>
      <c r="CJ50" s="1315"/>
      <c r="CK50" s="1315"/>
      <c r="CL50" s="1315"/>
      <c r="CM50" s="1315"/>
      <c r="CN50" s="1315" t="s">
        <v>573</v>
      </c>
      <c r="CO50" s="1315"/>
      <c r="CP50" s="1315"/>
      <c r="CQ50" s="1315"/>
      <c r="CR50" s="1315"/>
      <c r="CS50" s="1315"/>
      <c r="CT50" s="1315"/>
      <c r="CU50" s="1315"/>
      <c r="CV50" s="1315" t="s">
        <v>574</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629</v>
      </c>
      <c r="AO51" s="1314"/>
      <c r="AP51" s="1314"/>
      <c r="AQ51" s="1314"/>
      <c r="AR51" s="1314"/>
      <c r="AS51" s="1314"/>
      <c r="AT51" s="1314"/>
      <c r="AU51" s="1314"/>
      <c r="AV51" s="1314"/>
      <c r="AW51" s="1314"/>
      <c r="AX51" s="1314"/>
      <c r="AY51" s="1314"/>
      <c r="AZ51" s="1314"/>
      <c r="BA51" s="1314"/>
      <c r="BB51" s="1314" t="s">
        <v>630</v>
      </c>
      <c r="BC51" s="1314"/>
      <c r="BD51" s="1314"/>
      <c r="BE51" s="1314"/>
      <c r="BF51" s="1314"/>
      <c r="BG51" s="1314"/>
      <c r="BH51" s="1314"/>
      <c r="BI51" s="1314"/>
      <c r="BJ51" s="1314"/>
      <c r="BK51" s="1314"/>
      <c r="BL51" s="1314"/>
      <c r="BM51" s="1314"/>
      <c r="BN51" s="1314"/>
      <c r="BO51" s="1314"/>
      <c r="BP51" s="1331"/>
      <c r="BQ51" s="1311"/>
      <c r="BR51" s="1311"/>
      <c r="BS51" s="1311"/>
      <c r="BT51" s="1311"/>
      <c r="BU51" s="1311"/>
      <c r="BV51" s="1311"/>
      <c r="BW51" s="1311"/>
      <c r="BX51" s="1311">
        <v>116.5</v>
      </c>
      <c r="BY51" s="1311"/>
      <c r="BZ51" s="1311"/>
      <c r="CA51" s="1311"/>
      <c r="CB51" s="1311"/>
      <c r="CC51" s="1311"/>
      <c r="CD51" s="1311"/>
      <c r="CE51" s="1311"/>
      <c r="CF51" s="1311">
        <v>106.3</v>
      </c>
      <c r="CG51" s="1311"/>
      <c r="CH51" s="1311"/>
      <c r="CI51" s="1311"/>
      <c r="CJ51" s="1311"/>
      <c r="CK51" s="1311"/>
      <c r="CL51" s="1311"/>
      <c r="CM51" s="1311"/>
      <c r="CN51" s="1311">
        <v>108.5</v>
      </c>
      <c r="CO51" s="1311"/>
      <c r="CP51" s="1311"/>
      <c r="CQ51" s="1311"/>
      <c r="CR51" s="1311"/>
      <c r="CS51" s="1311"/>
      <c r="CT51" s="1311"/>
      <c r="CU51" s="1311"/>
      <c r="CV51" s="1311">
        <v>107</v>
      </c>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631</v>
      </c>
      <c r="BC53" s="1314"/>
      <c r="BD53" s="1314"/>
      <c r="BE53" s="1314"/>
      <c r="BF53" s="1314"/>
      <c r="BG53" s="1314"/>
      <c r="BH53" s="1314"/>
      <c r="BI53" s="1314"/>
      <c r="BJ53" s="1314"/>
      <c r="BK53" s="1314"/>
      <c r="BL53" s="1314"/>
      <c r="BM53" s="1314"/>
      <c r="BN53" s="1314"/>
      <c r="BO53" s="1314"/>
      <c r="BP53" s="1331"/>
      <c r="BQ53" s="1311"/>
      <c r="BR53" s="1311"/>
      <c r="BS53" s="1311"/>
      <c r="BT53" s="1311"/>
      <c r="BU53" s="1311"/>
      <c r="BV53" s="1311"/>
      <c r="BW53" s="1311"/>
      <c r="BX53" s="1311">
        <v>73.599999999999994</v>
      </c>
      <c r="BY53" s="1311"/>
      <c r="BZ53" s="1311"/>
      <c r="CA53" s="1311"/>
      <c r="CB53" s="1311"/>
      <c r="CC53" s="1311"/>
      <c r="CD53" s="1311"/>
      <c r="CE53" s="1311"/>
      <c r="CF53" s="1311">
        <v>74.7</v>
      </c>
      <c r="CG53" s="1311"/>
      <c r="CH53" s="1311"/>
      <c r="CI53" s="1311"/>
      <c r="CJ53" s="1311"/>
      <c r="CK53" s="1311"/>
      <c r="CL53" s="1311"/>
      <c r="CM53" s="1311"/>
      <c r="CN53" s="1311">
        <v>73.599999999999994</v>
      </c>
      <c r="CO53" s="1311"/>
      <c r="CP53" s="1311"/>
      <c r="CQ53" s="1311"/>
      <c r="CR53" s="1311"/>
      <c r="CS53" s="1311"/>
      <c r="CT53" s="1311"/>
      <c r="CU53" s="1311"/>
      <c r="CV53" s="1311">
        <v>56.7</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632</v>
      </c>
      <c r="AO55" s="1315"/>
      <c r="AP55" s="1315"/>
      <c r="AQ55" s="1315"/>
      <c r="AR55" s="1315"/>
      <c r="AS55" s="1315"/>
      <c r="AT55" s="1315"/>
      <c r="AU55" s="1315"/>
      <c r="AV55" s="1315"/>
      <c r="AW55" s="1315"/>
      <c r="AX55" s="1315"/>
      <c r="AY55" s="1315"/>
      <c r="AZ55" s="1315"/>
      <c r="BA55" s="1315"/>
      <c r="BB55" s="1314" t="s">
        <v>630</v>
      </c>
      <c r="BC55" s="1314"/>
      <c r="BD55" s="1314"/>
      <c r="BE55" s="1314"/>
      <c r="BF55" s="1314"/>
      <c r="BG55" s="1314"/>
      <c r="BH55" s="1314"/>
      <c r="BI55" s="1314"/>
      <c r="BJ55" s="1314"/>
      <c r="BK55" s="1314"/>
      <c r="BL55" s="1314"/>
      <c r="BM55" s="1314"/>
      <c r="BN55" s="1314"/>
      <c r="BO55" s="1314"/>
      <c r="BP55" s="1331"/>
      <c r="BQ55" s="1311"/>
      <c r="BR55" s="1311"/>
      <c r="BS55" s="1311"/>
      <c r="BT55" s="1311"/>
      <c r="BU55" s="1311"/>
      <c r="BV55" s="1311"/>
      <c r="BW55" s="1311"/>
      <c r="BX55" s="1311">
        <v>32.5</v>
      </c>
      <c r="BY55" s="1311"/>
      <c r="BZ55" s="1311"/>
      <c r="CA55" s="1311"/>
      <c r="CB55" s="1311"/>
      <c r="CC55" s="1311"/>
      <c r="CD55" s="1311"/>
      <c r="CE55" s="1311"/>
      <c r="CF55" s="1311">
        <v>30.2</v>
      </c>
      <c r="CG55" s="1311"/>
      <c r="CH55" s="1311"/>
      <c r="CI55" s="1311"/>
      <c r="CJ55" s="1311"/>
      <c r="CK55" s="1311"/>
      <c r="CL55" s="1311"/>
      <c r="CM55" s="1311"/>
      <c r="CN55" s="1311">
        <v>25.4</v>
      </c>
      <c r="CO55" s="1311"/>
      <c r="CP55" s="1311"/>
      <c r="CQ55" s="1311"/>
      <c r="CR55" s="1311"/>
      <c r="CS55" s="1311"/>
      <c r="CT55" s="1311"/>
      <c r="CU55" s="1311"/>
      <c r="CV55" s="1311">
        <v>22.9</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631</v>
      </c>
      <c r="BC57" s="1314"/>
      <c r="BD57" s="1314"/>
      <c r="BE57" s="1314"/>
      <c r="BF57" s="1314"/>
      <c r="BG57" s="1314"/>
      <c r="BH57" s="1314"/>
      <c r="BI57" s="1314"/>
      <c r="BJ57" s="1314"/>
      <c r="BK57" s="1314"/>
      <c r="BL57" s="1314"/>
      <c r="BM57" s="1314"/>
      <c r="BN57" s="1314"/>
      <c r="BO57" s="1314"/>
      <c r="BP57" s="1331"/>
      <c r="BQ57" s="1311"/>
      <c r="BR57" s="1311"/>
      <c r="BS57" s="1311"/>
      <c r="BT57" s="1311"/>
      <c r="BU57" s="1311"/>
      <c r="BV57" s="1311"/>
      <c r="BW57" s="1311"/>
      <c r="BX57" s="1311">
        <v>57</v>
      </c>
      <c r="BY57" s="1311"/>
      <c r="BZ57" s="1311"/>
      <c r="CA57" s="1311"/>
      <c r="CB57" s="1311"/>
      <c r="CC57" s="1311"/>
      <c r="CD57" s="1311"/>
      <c r="CE57" s="1311"/>
      <c r="CF57" s="1311">
        <v>58.9</v>
      </c>
      <c r="CG57" s="1311"/>
      <c r="CH57" s="1311"/>
      <c r="CI57" s="1311"/>
      <c r="CJ57" s="1311"/>
      <c r="CK57" s="1311"/>
      <c r="CL57" s="1311"/>
      <c r="CM57" s="1311"/>
      <c r="CN57" s="1311">
        <v>59.9</v>
      </c>
      <c r="CO57" s="1311"/>
      <c r="CP57" s="1311"/>
      <c r="CQ57" s="1311"/>
      <c r="CR57" s="1311"/>
      <c r="CS57" s="1311"/>
      <c r="CT57" s="1311"/>
      <c r="CU57" s="1311"/>
      <c r="CV57" s="1311">
        <v>60.7</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633</v>
      </c>
    </row>
    <row r="64" spans="1:109" x14ac:dyDescent="0.15">
      <c r="B64" s="395"/>
      <c r="G64" s="402"/>
      <c r="I64" s="415"/>
      <c r="J64" s="415"/>
      <c r="K64" s="415"/>
      <c r="L64" s="415"/>
      <c r="M64" s="415"/>
      <c r="N64" s="416"/>
      <c r="AM64" s="402"/>
      <c r="AN64" s="402" t="s">
        <v>627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636</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628</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570</v>
      </c>
      <c r="BQ72" s="1315"/>
      <c r="BR72" s="1315"/>
      <c r="BS72" s="1315"/>
      <c r="BT72" s="1315"/>
      <c r="BU72" s="1315"/>
      <c r="BV72" s="1315"/>
      <c r="BW72" s="1315"/>
      <c r="BX72" s="1315" t="s">
        <v>571</v>
      </c>
      <c r="BY72" s="1315"/>
      <c r="BZ72" s="1315"/>
      <c r="CA72" s="1315"/>
      <c r="CB72" s="1315"/>
      <c r="CC72" s="1315"/>
      <c r="CD72" s="1315"/>
      <c r="CE72" s="1315"/>
      <c r="CF72" s="1315" t="s">
        <v>572</v>
      </c>
      <c r="CG72" s="1315"/>
      <c r="CH72" s="1315"/>
      <c r="CI72" s="1315"/>
      <c r="CJ72" s="1315"/>
      <c r="CK72" s="1315"/>
      <c r="CL72" s="1315"/>
      <c r="CM72" s="1315"/>
      <c r="CN72" s="1315" t="s">
        <v>573</v>
      </c>
      <c r="CO72" s="1315"/>
      <c r="CP72" s="1315"/>
      <c r="CQ72" s="1315"/>
      <c r="CR72" s="1315"/>
      <c r="CS72" s="1315"/>
      <c r="CT72" s="1315"/>
      <c r="CU72" s="1315"/>
      <c r="CV72" s="1315" t="s">
        <v>574</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629</v>
      </c>
      <c r="AO73" s="1314"/>
      <c r="AP73" s="1314"/>
      <c r="AQ73" s="1314"/>
      <c r="AR73" s="1314"/>
      <c r="AS73" s="1314"/>
      <c r="AT73" s="1314"/>
      <c r="AU73" s="1314"/>
      <c r="AV73" s="1314"/>
      <c r="AW73" s="1314"/>
      <c r="AX73" s="1314"/>
      <c r="AY73" s="1314"/>
      <c r="AZ73" s="1314"/>
      <c r="BA73" s="1314"/>
      <c r="BB73" s="1314" t="s">
        <v>630</v>
      </c>
      <c r="BC73" s="1314"/>
      <c r="BD73" s="1314"/>
      <c r="BE73" s="1314"/>
      <c r="BF73" s="1314"/>
      <c r="BG73" s="1314"/>
      <c r="BH73" s="1314"/>
      <c r="BI73" s="1314"/>
      <c r="BJ73" s="1314"/>
      <c r="BK73" s="1314"/>
      <c r="BL73" s="1314"/>
      <c r="BM73" s="1314"/>
      <c r="BN73" s="1314"/>
      <c r="BO73" s="1314"/>
      <c r="BP73" s="1311">
        <v>119.6</v>
      </c>
      <c r="BQ73" s="1311"/>
      <c r="BR73" s="1311"/>
      <c r="BS73" s="1311"/>
      <c r="BT73" s="1311"/>
      <c r="BU73" s="1311"/>
      <c r="BV73" s="1311"/>
      <c r="BW73" s="1311"/>
      <c r="BX73" s="1311">
        <v>116.5</v>
      </c>
      <c r="BY73" s="1311"/>
      <c r="BZ73" s="1311"/>
      <c r="CA73" s="1311"/>
      <c r="CB73" s="1311"/>
      <c r="CC73" s="1311"/>
      <c r="CD73" s="1311"/>
      <c r="CE73" s="1311"/>
      <c r="CF73" s="1311">
        <v>106.3</v>
      </c>
      <c r="CG73" s="1311"/>
      <c r="CH73" s="1311"/>
      <c r="CI73" s="1311"/>
      <c r="CJ73" s="1311"/>
      <c r="CK73" s="1311"/>
      <c r="CL73" s="1311"/>
      <c r="CM73" s="1311"/>
      <c r="CN73" s="1311">
        <v>108.5</v>
      </c>
      <c r="CO73" s="1311"/>
      <c r="CP73" s="1311"/>
      <c r="CQ73" s="1311"/>
      <c r="CR73" s="1311"/>
      <c r="CS73" s="1311"/>
      <c r="CT73" s="1311"/>
      <c r="CU73" s="1311"/>
      <c r="CV73" s="1311">
        <v>107</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634</v>
      </c>
      <c r="BC75" s="1314"/>
      <c r="BD75" s="1314"/>
      <c r="BE75" s="1314"/>
      <c r="BF75" s="1314"/>
      <c r="BG75" s="1314"/>
      <c r="BH75" s="1314"/>
      <c r="BI75" s="1314"/>
      <c r="BJ75" s="1314"/>
      <c r="BK75" s="1314"/>
      <c r="BL75" s="1314"/>
      <c r="BM75" s="1314"/>
      <c r="BN75" s="1314"/>
      <c r="BO75" s="1314"/>
      <c r="BP75" s="1311">
        <v>11.5</v>
      </c>
      <c r="BQ75" s="1311"/>
      <c r="BR75" s="1311"/>
      <c r="BS75" s="1311"/>
      <c r="BT75" s="1311"/>
      <c r="BU75" s="1311"/>
      <c r="BV75" s="1311"/>
      <c r="BW75" s="1311"/>
      <c r="BX75" s="1311">
        <v>10.1</v>
      </c>
      <c r="BY75" s="1311"/>
      <c r="BZ75" s="1311"/>
      <c r="CA75" s="1311"/>
      <c r="CB75" s="1311"/>
      <c r="CC75" s="1311"/>
      <c r="CD75" s="1311"/>
      <c r="CE75" s="1311"/>
      <c r="CF75" s="1311">
        <v>9.6999999999999993</v>
      </c>
      <c r="CG75" s="1311"/>
      <c r="CH75" s="1311"/>
      <c r="CI75" s="1311"/>
      <c r="CJ75" s="1311"/>
      <c r="CK75" s="1311"/>
      <c r="CL75" s="1311"/>
      <c r="CM75" s="1311"/>
      <c r="CN75" s="1311">
        <v>10</v>
      </c>
      <c r="CO75" s="1311"/>
      <c r="CP75" s="1311"/>
      <c r="CQ75" s="1311"/>
      <c r="CR75" s="1311"/>
      <c r="CS75" s="1311"/>
      <c r="CT75" s="1311"/>
      <c r="CU75" s="1311"/>
      <c r="CV75" s="1311">
        <v>10.7</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632</v>
      </c>
      <c r="AO77" s="1315"/>
      <c r="AP77" s="1315"/>
      <c r="AQ77" s="1315"/>
      <c r="AR77" s="1315"/>
      <c r="AS77" s="1315"/>
      <c r="AT77" s="1315"/>
      <c r="AU77" s="1315"/>
      <c r="AV77" s="1315"/>
      <c r="AW77" s="1315"/>
      <c r="AX77" s="1315"/>
      <c r="AY77" s="1315"/>
      <c r="AZ77" s="1315"/>
      <c r="BA77" s="1315"/>
      <c r="BB77" s="1314" t="s">
        <v>630</v>
      </c>
      <c r="BC77" s="1314"/>
      <c r="BD77" s="1314"/>
      <c r="BE77" s="1314"/>
      <c r="BF77" s="1314"/>
      <c r="BG77" s="1314"/>
      <c r="BH77" s="1314"/>
      <c r="BI77" s="1314"/>
      <c r="BJ77" s="1314"/>
      <c r="BK77" s="1314"/>
      <c r="BL77" s="1314"/>
      <c r="BM77" s="1314"/>
      <c r="BN77" s="1314"/>
      <c r="BO77" s="1314"/>
      <c r="BP77" s="1311">
        <v>39</v>
      </c>
      <c r="BQ77" s="1311"/>
      <c r="BR77" s="1311"/>
      <c r="BS77" s="1311"/>
      <c r="BT77" s="1311"/>
      <c r="BU77" s="1311"/>
      <c r="BV77" s="1311"/>
      <c r="BW77" s="1311"/>
      <c r="BX77" s="1311">
        <v>32.5</v>
      </c>
      <c r="BY77" s="1311"/>
      <c r="BZ77" s="1311"/>
      <c r="CA77" s="1311"/>
      <c r="CB77" s="1311"/>
      <c r="CC77" s="1311"/>
      <c r="CD77" s="1311"/>
      <c r="CE77" s="1311"/>
      <c r="CF77" s="1311">
        <v>30.2</v>
      </c>
      <c r="CG77" s="1311"/>
      <c r="CH77" s="1311"/>
      <c r="CI77" s="1311"/>
      <c r="CJ77" s="1311"/>
      <c r="CK77" s="1311"/>
      <c r="CL77" s="1311"/>
      <c r="CM77" s="1311"/>
      <c r="CN77" s="1311">
        <v>25.4</v>
      </c>
      <c r="CO77" s="1311"/>
      <c r="CP77" s="1311"/>
      <c r="CQ77" s="1311"/>
      <c r="CR77" s="1311"/>
      <c r="CS77" s="1311"/>
      <c r="CT77" s="1311"/>
      <c r="CU77" s="1311"/>
      <c r="CV77" s="1311">
        <v>22.9</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634</v>
      </c>
      <c r="BC79" s="1314"/>
      <c r="BD79" s="1314"/>
      <c r="BE79" s="1314"/>
      <c r="BF79" s="1314"/>
      <c r="BG79" s="1314"/>
      <c r="BH79" s="1314"/>
      <c r="BI79" s="1314"/>
      <c r="BJ79" s="1314"/>
      <c r="BK79" s="1314"/>
      <c r="BL79" s="1314"/>
      <c r="BM79" s="1314"/>
      <c r="BN79" s="1314"/>
      <c r="BO79" s="1314"/>
      <c r="BP79" s="1311">
        <v>9</v>
      </c>
      <c r="BQ79" s="1311"/>
      <c r="BR79" s="1311"/>
      <c r="BS79" s="1311"/>
      <c r="BT79" s="1311"/>
      <c r="BU79" s="1311"/>
      <c r="BV79" s="1311"/>
      <c r="BW79" s="1311"/>
      <c r="BX79" s="1311">
        <v>8.1999999999999993</v>
      </c>
      <c r="BY79" s="1311"/>
      <c r="BZ79" s="1311"/>
      <c r="CA79" s="1311"/>
      <c r="CB79" s="1311"/>
      <c r="CC79" s="1311"/>
      <c r="CD79" s="1311"/>
      <c r="CE79" s="1311"/>
      <c r="CF79" s="1311">
        <v>8</v>
      </c>
      <c r="CG79" s="1311"/>
      <c r="CH79" s="1311"/>
      <c r="CI79" s="1311"/>
      <c r="CJ79" s="1311"/>
      <c r="CK79" s="1311"/>
      <c r="CL79" s="1311"/>
      <c r="CM79" s="1311"/>
      <c r="CN79" s="1311">
        <v>7.8</v>
      </c>
      <c r="CO79" s="1311"/>
      <c r="CP79" s="1311"/>
      <c r="CQ79" s="1311"/>
      <c r="CR79" s="1311"/>
      <c r="CS79" s="1311"/>
      <c r="CT79" s="1311"/>
      <c r="CU79" s="1311"/>
      <c r="CV79" s="1311">
        <v>7.7</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vx6h7s8crU3multIFbUosRWQFmV2mxNwpdV6YtxL+fcBYd6doEDv/1aHEB9M8F73PLb9j1+0wSou+gV/fsN2UA==" saltValue="4xwhpEbOeLTeWuzYkdCNS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49B3F-97C0-4A22-BB3D-5F25A8E34EB7}">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86" customWidth="1"/>
    <col min="35" max="122" width="2.5" style="285" customWidth="1"/>
    <col min="123" max="16384" width="2.5" style="285" hidden="1"/>
  </cols>
  <sheetData>
    <row r="1" spans="1:34" ht="13.5" customHeight="1"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1:34" x14ac:dyDescent="0.15">
      <c r="S2" s="285"/>
      <c r="AH2" s="285"/>
    </row>
    <row r="3" spans="1:34"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1:34" x14ac:dyDescent="0.15"/>
    <row r="5" spans="1:34" x14ac:dyDescent="0.15"/>
    <row r="6" spans="1:34" x14ac:dyDescent="0.15"/>
    <row r="7" spans="1:34" x14ac:dyDescent="0.15"/>
    <row r="8" spans="1:34" x14ac:dyDescent="0.15"/>
    <row r="9" spans="1:34" x14ac:dyDescent="0.15">
      <c r="AH9" s="28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5"/>
    </row>
    <row r="18" spans="12:34" x14ac:dyDescent="0.15"/>
    <row r="19" spans="12:34" x14ac:dyDescent="0.15"/>
    <row r="20" spans="12:34" x14ac:dyDescent="0.15">
      <c r="AH20" s="285"/>
    </row>
    <row r="21" spans="12:34" x14ac:dyDescent="0.15">
      <c r="AH21" s="285"/>
    </row>
    <row r="22" spans="12:34" x14ac:dyDescent="0.15"/>
    <row r="23" spans="12:34" x14ac:dyDescent="0.15"/>
    <row r="24" spans="12:34" x14ac:dyDescent="0.15">
      <c r="Q24" s="285"/>
    </row>
    <row r="25" spans="12:34" x14ac:dyDescent="0.15"/>
    <row r="26" spans="12:34" x14ac:dyDescent="0.15"/>
    <row r="27" spans="12:34" x14ac:dyDescent="0.15"/>
    <row r="28" spans="12:34" x14ac:dyDescent="0.15">
      <c r="O28" s="285"/>
      <c r="T28" s="285"/>
      <c r="AH28" s="285"/>
    </row>
    <row r="29" spans="12:34" x14ac:dyDescent="0.15"/>
    <row r="30" spans="12:34" x14ac:dyDescent="0.15"/>
    <row r="31" spans="12:34" x14ac:dyDescent="0.15">
      <c r="Q31" s="285"/>
    </row>
    <row r="32" spans="12:34" x14ac:dyDescent="0.15">
      <c r="L32" s="285"/>
    </row>
    <row r="33" spans="2:34" x14ac:dyDescent="0.15">
      <c r="C33" s="285"/>
      <c r="E33" s="285"/>
      <c r="G33" s="285"/>
      <c r="I33" s="285"/>
      <c r="X33" s="285"/>
    </row>
    <row r="34" spans="2:34" x14ac:dyDescent="0.15">
      <c r="B34" s="285"/>
      <c r="P34" s="285"/>
      <c r="R34" s="285"/>
      <c r="T34" s="285"/>
    </row>
    <row r="35" spans="2:34" x14ac:dyDescent="0.15">
      <c r="D35" s="285"/>
      <c r="W35" s="285"/>
      <c r="AC35" s="285"/>
      <c r="AD35" s="285"/>
      <c r="AE35" s="285"/>
      <c r="AF35" s="285"/>
      <c r="AG35" s="285"/>
      <c r="AH35" s="285"/>
    </row>
    <row r="36" spans="2:34" x14ac:dyDescent="0.15">
      <c r="H36" s="285"/>
      <c r="J36" s="285"/>
      <c r="K36" s="285"/>
      <c r="M36" s="285"/>
      <c r="Y36" s="285"/>
      <c r="Z36" s="285"/>
      <c r="AA36" s="285"/>
      <c r="AB36" s="285"/>
      <c r="AC36" s="285"/>
      <c r="AD36" s="285"/>
      <c r="AE36" s="285"/>
      <c r="AF36" s="285"/>
      <c r="AG36" s="285"/>
      <c r="AH36" s="285"/>
    </row>
    <row r="37" spans="2:34" x14ac:dyDescent="0.15">
      <c r="AH37" s="285"/>
    </row>
    <row r="38" spans="2:34" x14ac:dyDescent="0.15">
      <c r="AG38" s="285"/>
      <c r="AH38" s="285"/>
    </row>
    <row r="39" spans="2:34" x14ac:dyDescent="0.15"/>
    <row r="40" spans="2:34" x14ac:dyDescent="0.15">
      <c r="X40" s="285"/>
    </row>
    <row r="41" spans="2:34" x14ac:dyDescent="0.15">
      <c r="R41" s="285"/>
    </row>
    <row r="42" spans="2:34" x14ac:dyDescent="0.15">
      <c r="W42" s="285"/>
    </row>
    <row r="43" spans="2:34" x14ac:dyDescent="0.15">
      <c r="Y43" s="285"/>
      <c r="Z43" s="285"/>
      <c r="AA43" s="285"/>
      <c r="AB43" s="285"/>
      <c r="AC43" s="285"/>
      <c r="AD43" s="285"/>
      <c r="AE43" s="285"/>
      <c r="AF43" s="285"/>
      <c r="AG43" s="285"/>
      <c r="AH43" s="285"/>
    </row>
    <row r="44" spans="2:34" x14ac:dyDescent="0.15">
      <c r="AH44" s="285"/>
    </row>
    <row r="45" spans="2:34" x14ac:dyDescent="0.15">
      <c r="X45" s="285"/>
    </row>
    <row r="46" spans="2:34" x14ac:dyDescent="0.15"/>
    <row r="47" spans="2:34" x14ac:dyDescent="0.15"/>
    <row r="48" spans="2:34" x14ac:dyDescent="0.15">
      <c r="W48" s="285"/>
      <c r="Y48" s="285"/>
      <c r="Z48" s="285"/>
      <c r="AA48" s="285"/>
      <c r="AB48" s="285"/>
      <c r="AC48" s="285"/>
      <c r="AD48" s="285"/>
      <c r="AE48" s="285"/>
      <c r="AF48" s="285"/>
      <c r="AG48" s="285"/>
      <c r="AH48" s="285"/>
    </row>
    <row r="49" spans="28:34" x14ac:dyDescent="0.15"/>
    <row r="50" spans="28:34" x14ac:dyDescent="0.15">
      <c r="AE50" s="285"/>
      <c r="AF50" s="285"/>
      <c r="AG50" s="285"/>
      <c r="AH50" s="285"/>
    </row>
    <row r="51" spans="28:34" x14ac:dyDescent="0.15">
      <c r="AC51" s="285"/>
      <c r="AD51" s="285"/>
      <c r="AE51" s="285"/>
      <c r="AF51" s="285"/>
      <c r="AG51" s="285"/>
      <c r="AH51" s="285"/>
    </row>
    <row r="52" spans="28:34" x14ac:dyDescent="0.15"/>
    <row r="53" spans="28:34" x14ac:dyDescent="0.15">
      <c r="AF53" s="285"/>
      <c r="AG53" s="285"/>
      <c r="AH53" s="285"/>
    </row>
    <row r="54" spans="28:34" x14ac:dyDescent="0.15">
      <c r="AH54" s="285"/>
    </row>
    <row r="55" spans="28:34" x14ac:dyDescent="0.15"/>
    <row r="56" spans="28:34" x14ac:dyDescent="0.15">
      <c r="AB56" s="285"/>
      <c r="AC56" s="285"/>
      <c r="AD56" s="285"/>
      <c r="AE56" s="285"/>
      <c r="AF56" s="285"/>
      <c r="AG56" s="285"/>
      <c r="AH56" s="285"/>
    </row>
    <row r="57" spans="28:34" x14ac:dyDescent="0.15">
      <c r="AH57" s="285"/>
    </row>
    <row r="58" spans="28:34" x14ac:dyDescent="0.15">
      <c r="AH58" s="285"/>
    </row>
    <row r="59" spans="28:34" x14ac:dyDescent="0.15"/>
    <row r="60" spans="28:34" x14ac:dyDescent="0.15"/>
    <row r="61" spans="28:34" x14ac:dyDescent="0.15"/>
    <row r="62" spans="28:34" x14ac:dyDescent="0.15"/>
    <row r="63" spans="28:34" x14ac:dyDescent="0.15">
      <c r="AH63" s="285"/>
    </row>
    <row r="64" spans="28:34" x14ac:dyDescent="0.15">
      <c r="AG64" s="285"/>
      <c r="AH64" s="285"/>
    </row>
    <row r="65" spans="28:34" x14ac:dyDescent="0.15"/>
    <row r="66" spans="28:34" x14ac:dyDescent="0.15"/>
    <row r="67" spans="28:34" x14ac:dyDescent="0.15"/>
    <row r="68" spans="28:34" x14ac:dyDescent="0.15">
      <c r="AB68" s="285"/>
      <c r="AC68" s="285"/>
      <c r="AD68" s="285"/>
      <c r="AE68" s="285"/>
      <c r="AF68" s="285"/>
      <c r="AG68" s="285"/>
      <c r="AH68" s="285"/>
    </row>
    <row r="69" spans="28:34" x14ac:dyDescent="0.15">
      <c r="AF69" s="285"/>
      <c r="AG69" s="285"/>
      <c r="AH69" s="285"/>
    </row>
    <row r="70" spans="28:34" x14ac:dyDescent="0.15"/>
    <row r="71" spans="28:34" x14ac:dyDescent="0.15"/>
    <row r="72" spans="28:34" x14ac:dyDescent="0.15"/>
    <row r="73" spans="28:34" x14ac:dyDescent="0.15"/>
    <row r="74" spans="28:34" x14ac:dyDescent="0.15"/>
    <row r="75" spans="28:34" x14ac:dyDescent="0.15">
      <c r="AH75" s="285"/>
    </row>
    <row r="76" spans="28:34" x14ac:dyDescent="0.15">
      <c r="AF76" s="285"/>
      <c r="AG76" s="285"/>
      <c r="AH76" s="285"/>
    </row>
    <row r="77" spans="28:34" x14ac:dyDescent="0.15">
      <c r="AG77" s="285"/>
      <c r="AH77" s="285"/>
    </row>
    <row r="78" spans="28:34" x14ac:dyDescent="0.15"/>
    <row r="79" spans="28:34" x14ac:dyDescent="0.15"/>
    <row r="80" spans="28:34" x14ac:dyDescent="0.15"/>
    <row r="81" spans="25:34" x14ac:dyDescent="0.15"/>
    <row r="82" spans="25:34" x14ac:dyDescent="0.15">
      <c r="Y82" s="285"/>
    </row>
    <row r="83" spans="25:34" x14ac:dyDescent="0.15">
      <c r="Y83" s="285"/>
      <c r="Z83" s="285"/>
      <c r="AA83" s="285"/>
      <c r="AB83" s="285"/>
      <c r="AC83" s="285"/>
      <c r="AD83" s="285"/>
      <c r="AE83" s="285"/>
      <c r="AF83" s="285"/>
      <c r="AG83" s="285"/>
      <c r="AH83" s="285"/>
    </row>
    <row r="84" spans="25:34" x14ac:dyDescent="0.15"/>
    <row r="85" spans="25:34" x14ac:dyDescent="0.15"/>
    <row r="86" spans="25:34" x14ac:dyDescent="0.15"/>
    <row r="87" spans="25:34" x14ac:dyDescent="0.15"/>
    <row r="88" spans="25:34" x14ac:dyDescent="0.15">
      <c r="AH88" s="28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5"/>
      <c r="AG94" s="285"/>
      <c r="AH94" s="285"/>
    </row>
    <row r="95" spans="25:34" ht="13.5" customHeight="1" x14ac:dyDescent="0.15">
      <c r="AH95" s="28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5"/>
    </row>
    <row r="102" spans="33:34" ht="13.5" customHeight="1" x14ac:dyDescent="0.15"/>
    <row r="103" spans="33:34" ht="13.5" customHeight="1" x14ac:dyDescent="0.15"/>
    <row r="104" spans="33:34" ht="13.5" customHeight="1" x14ac:dyDescent="0.15">
      <c r="AG104" s="285"/>
      <c r="AH104" s="28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5"/>
    </row>
    <row r="117" spans="34:122" ht="13.5" customHeight="1" x14ac:dyDescent="0.15"/>
    <row r="118" spans="34:122" ht="13.5" customHeight="1" x14ac:dyDescent="0.15"/>
    <row r="119" spans="34:122" ht="13.5" customHeight="1" x14ac:dyDescent="0.15"/>
    <row r="120" spans="34:122" ht="13.5" customHeight="1" x14ac:dyDescent="0.15">
      <c r="AH120" s="285"/>
    </row>
    <row r="121" spans="34:122" ht="13.5" customHeight="1" x14ac:dyDescent="0.15">
      <c r="AH121" s="285"/>
    </row>
    <row r="122" spans="34:122" ht="13.5" customHeight="1" x14ac:dyDescent="0.15"/>
    <row r="123" spans="34:122" ht="13.5" customHeight="1" x14ac:dyDescent="0.15"/>
    <row r="124" spans="34:122" ht="13.5" customHeight="1" x14ac:dyDescent="0.15"/>
    <row r="125" spans="34:122" ht="13.5" customHeight="1" x14ac:dyDescent="0.15">
      <c r="DR125" s="285" t="s">
        <v>516</v>
      </c>
    </row>
  </sheetData>
  <sheetProtection algorithmName="SHA-512" hashValue="w29JMAt0NCvI1bwK6b5Ng0uOHkqudJGoPS9M3ustWTD/FCxPHJhYRnzezSeoZE4hiNeRDu9J5mJoqWwwEk9O6w==" saltValue="ERLUmwkz6QMSuNm9yFKDP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0F727-BD0C-47BC-B47E-8286A2193E82}">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86" customWidth="1"/>
    <col min="35" max="122" width="2.5" style="285" customWidth="1"/>
    <col min="123" max="16384" width="2.5" style="285" hidden="1"/>
  </cols>
  <sheetData>
    <row r="1" spans="2:34" ht="13.5" customHeight="1"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row>
    <row r="2" spans="2:34" x14ac:dyDescent="0.15">
      <c r="S2" s="285"/>
      <c r="AH2" s="285"/>
    </row>
    <row r="3" spans="2:34"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row>
    <row r="4" spans="2:34" x14ac:dyDescent="0.15"/>
    <row r="5" spans="2:34" x14ac:dyDescent="0.15"/>
    <row r="6" spans="2:34" x14ac:dyDescent="0.15"/>
    <row r="7" spans="2:34" x14ac:dyDescent="0.15"/>
    <row r="8" spans="2:34" x14ac:dyDescent="0.15"/>
    <row r="9" spans="2:34" x14ac:dyDescent="0.15">
      <c r="AH9" s="28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5"/>
    </row>
    <row r="18" spans="12:34" x14ac:dyDescent="0.15"/>
    <row r="19" spans="12:34" x14ac:dyDescent="0.15"/>
    <row r="20" spans="12:34" x14ac:dyDescent="0.15">
      <c r="AH20" s="285"/>
    </row>
    <row r="21" spans="12:34" x14ac:dyDescent="0.15">
      <c r="AH21" s="285"/>
    </row>
    <row r="22" spans="12:34" x14ac:dyDescent="0.15"/>
    <row r="23" spans="12:34" x14ac:dyDescent="0.15"/>
    <row r="24" spans="12:34" x14ac:dyDescent="0.15">
      <c r="Q24" s="285"/>
    </row>
    <row r="25" spans="12:34" x14ac:dyDescent="0.15"/>
    <row r="26" spans="12:34" x14ac:dyDescent="0.15"/>
    <row r="27" spans="12:34" x14ac:dyDescent="0.15"/>
    <row r="28" spans="12:34" x14ac:dyDescent="0.15">
      <c r="O28" s="285"/>
      <c r="T28" s="285"/>
      <c r="AH28" s="285"/>
    </row>
    <row r="29" spans="12:34" x14ac:dyDescent="0.15"/>
    <row r="30" spans="12:34" x14ac:dyDescent="0.15"/>
    <row r="31" spans="12:34" x14ac:dyDescent="0.15">
      <c r="Q31" s="285"/>
    </row>
    <row r="32" spans="12:34" x14ac:dyDescent="0.15">
      <c r="L32" s="285"/>
    </row>
    <row r="33" spans="2:34" x14ac:dyDescent="0.15">
      <c r="C33" s="285"/>
      <c r="E33" s="285"/>
      <c r="G33" s="285"/>
      <c r="I33" s="285"/>
      <c r="X33" s="285"/>
    </row>
    <row r="34" spans="2:34" x14ac:dyDescent="0.15">
      <c r="B34" s="285"/>
      <c r="P34" s="285"/>
      <c r="R34" s="285"/>
      <c r="T34" s="285"/>
    </row>
    <row r="35" spans="2:34" x14ac:dyDescent="0.15">
      <c r="D35" s="285"/>
      <c r="W35" s="285"/>
      <c r="AC35" s="285"/>
      <c r="AD35" s="285"/>
      <c r="AE35" s="285"/>
      <c r="AF35" s="285"/>
      <c r="AG35" s="285"/>
      <c r="AH35" s="285"/>
    </row>
    <row r="36" spans="2:34" x14ac:dyDescent="0.15">
      <c r="H36" s="285"/>
      <c r="J36" s="285"/>
      <c r="K36" s="285"/>
      <c r="M36" s="285"/>
      <c r="Y36" s="285"/>
      <c r="Z36" s="285"/>
      <c r="AA36" s="285"/>
      <c r="AB36" s="285"/>
      <c r="AC36" s="285"/>
      <c r="AD36" s="285"/>
      <c r="AE36" s="285"/>
      <c r="AF36" s="285"/>
      <c r="AG36" s="285"/>
      <c r="AH36" s="285"/>
    </row>
    <row r="37" spans="2:34" x14ac:dyDescent="0.15">
      <c r="AH37" s="285"/>
    </row>
    <row r="38" spans="2:34" x14ac:dyDescent="0.15">
      <c r="AG38" s="285"/>
      <c r="AH38" s="285"/>
    </row>
    <row r="39" spans="2:34" x14ac:dyDescent="0.15"/>
    <row r="40" spans="2:34" x14ac:dyDescent="0.15">
      <c r="X40" s="285"/>
    </row>
    <row r="41" spans="2:34" x14ac:dyDescent="0.15">
      <c r="R41" s="285"/>
    </row>
    <row r="42" spans="2:34" x14ac:dyDescent="0.15">
      <c r="W42" s="285"/>
    </row>
    <row r="43" spans="2:34" x14ac:dyDescent="0.15">
      <c r="Y43" s="285"/>
      <c r="Z43" s="285"/>
      <c r="AA43" s="285"/>
      <c r="AB43" s="285"/>
      <c r="AC43" s="285"/>
      <c r="AD43" s="285"/>
      <c r="AE43" s="285"/>
      <c r="AF43" s="285"/>
      <c r="AG43" s="285"/>
      <c r="AH43" s="285"/>
    </row>
    <row r="44" spans="2:34" x14ac:dyDescent="0.15">
      <c r="AH44" s="285"/>
    </row>
    <row r="45" spans="2:34" x14ac:dyDescent="0.15">
      <c r="X45" s="285"/>
    </row>
    <row r="46" spans="2:34" x14ac:dyDescent="0.15"/>
    <row r="47" spans="2:34" x14ac:dyDescent="0.15"/>
    <row r="48" spans="2:34" x14ac:dyDescent="0.15">
      <c r="W48" s="285"/>
      <c r="Y48" s="285"/>
      <c r="Z48" s="285"/>
      <c r="AA48" s="285"/>
      <c r="AB48" s="285"/>
      <c r="AC48" s="285"/>
      <c r="AD48" s="285"/>
      <c r="AE48" s="285"/>
      <c r="AF48" s="285"/>
      <c r="AG48" s="285"/>
      <c r="AH48" s="285"/>
    </row>
    <row r="49" spans="28:34" x14ac:dyDescent="0.15"/>
    <row r="50" spans="28:34" x14ac:dyDescent="0.15">
      <c r="AE50" s="285"/>
      <c r="AF50" s="285"/>
      <c r="AG50" s="285"/>
      <c r="AH50" s="285"/>
    </row>
    <row r="51" spans="28:34" x14ac:dyDescent="0.15">
      <c r="AC51" s="285"/>
      <c r="AD51" s="285"/>
      <c r="AE51" s="285"/>
      <c r="AF51" s="285"/>
      <c r="AG51" s="285"/>
      <c r="AH51" s="285"/>
    </row>
    <row r="52" spans="28:34" x14ac:dyDescent="0.15"/>
    <row r="53" spans="28:34" x14ac:dyDescent="0.15">
      <c r="AF53" s="285"/>
      <c r="AG53" s="285"/>
      <c r="AH53" s="285"/>
    </row>
    <row r="54" spans="28:34" x14ac:dyDescent="0.15">
      <c r="AH54" s="285"/>
    </row>
    <row r="55" spans="28:34" x14ac:dyDescent="0.15"/>
    <row r="56" spans="28:34" x14ac:dyDescent="0.15">
      <c r="AB56" s="285"/>
      <c r="AC56" s="285"/>
      <c r="AD56" s="285"/>
      <c r="AE56" s="285"/>
      <c r="AF56" s="285"/>
      <c r="AG56" s="285"/>
      <c r="AH56" s="285"/>
    </row>
    <row r="57" spans="28:34" x14ac:dyDescent="0.15">
      <c r="AH57" s="285"/>
    </row>
    <row r="58" spans="28:34" x14ac:dyDescent="0.15">
      <c r="AH58" s="285"/>
    </row>
    <row r="59" spans="28:34" x14ac:dyDescent="0.15">
      <c r="AG59" s="285"/>
      <c r="AH59" s="285"/>
    </row>
    <row r="60" spans="28:34" x14ac:dyDescent="0.15"/>
    <row r="61" spans="28:34" x14ac:dyDescent="0.15"/>
    <row r="62" spans="28:34" x14ac:dyDescent="0.15"/>
    <row r="63" spans="28:34" x14ac:dyDescent="0.15">
      <c r="AH63" s="285"/>
    </row>
    <row r="64" spans="28:34" x14ac:dyDescent="0.15">
      <c r="AG64" s="285"/>
      <c r="AH64" s="285"/>
    </row>
    <row r="65" spans="28:34" x14ac:dyDescent="0.15"/>
    <row r="66" spans="28:34" x14ac:dyDescent="0.15"/>
    <row r="67" spans="28:34" x14ac:dyDescent="0.15"/>
    <row r="68" spans="28:34" x14ac:dyDescent="0.15">
      <c r="AB68" s="285"/>
      <c r="AC68" s="285"/>
      <c r="AD68" s="285"/>
      <c r="AE68" s="285"/>
      <c r="AF68" s="285"/>
      <c r="AG68" s="285"/>
      <c r="AH68" s="285"/>
    </row>
    <row r="69" spans="28:34" x14ac:dyDescent="0.15">
      <c r="AF69" s="285"/>
      <c r="AG69" s="285"/>
      <c r="AH69" s="285"/>
    </row>
    <row r="70" spans="28:34" x14ac:dyDescent="0.15"/>
    <row r="71" spans="28:34" x14ac:dyDescent="0.15"/>
    <row r="72" spans="28:34" x14ac:dyDescent="0.15"/>
    <row r="73" spans="28:34" x14ac:dyDescent="0.15"/>
    <row r="74" spans="28:34" x14ac:dyDescent="0.15"/>
    <row r="75" spans="28:34" x14ac:dyDescent="0.15">
      <c r="AH75" s="285"/>
    </row>
    <row r="76" spans="28:34" x14ac:dyDescent="0.15">
      <c r="AF76" s="285"/>
      <c r="AG76" s="285"/>
      <c r="AH76" s="285"/>
    </row>
    <row r="77" spans="28:34" x14ac:dyDescent="0.15">
      <c r="AG77" s="285"/>
      <c r="AH77" s="285"/>
    </row>
    <row r="78" spans="28:34" x14ac:dyDescent="0.15"/>
    <row r="79" spans="28:34" x14ac:dyDescent="0.15"/>
    <row r="80" spans="28:34" x14ac:dyDescent="0.15"/>
    <row r="81" spans="25:34" x14ac:dyDescent="0.15"/>
    <row r="82" spans="25:34" x14ac:dyDescent="0.15">
      <c r="Y82" s="285"/>
    </row>
    <row r="83" spans="25:34" x14ac:dyDescent="0.15">
      <c r="Y83" s="285"/>
      <c r="Z83" s="285"/>
      <c r="AA83" s="285"/>
      <c r="AB83" s="285"/>
      <c r="AC83" s="285"/>
      <c r="AD83" s="285"/>
      <c r="AE83" s="285"/>
      <c r="AF83" s="285"/>
      <c r="AG83" s="285"/>
      <c r="AH83" s="285"/>
    </row>
    <row r="84" spans="25:34" x14ac:dyDescent="0.15"/>
    <row r="85" spans="25:34" x14ac:dyDescent="0.15"/>
    <row r="86" spans="25:34" x14ac:dyDescent="0.15"/>
    <row r="87" spans="25:34" x14ac:dyDescent="0.15"/>
    <row r="88" spans="25:34" x14ac:dyDescent="0.15">
      <c r="AH88" s="28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5"/>
      <c r="AG94" s="285"/>
      <c r="AH94" s="285"/>
    </row>
    <row r="95" spans="25:34" ht="13.5" customHeight="1" x14ac:dyDescent="0.15">
      <c r="AH95" s="28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5"/>
    </row>
    <row r="102" spans="33:34" ht="13.5" customHeight="1" x14ac:dyDescent="0.15"/>
    <row r="103" spans="33:34" ht="13.5" customHeight="1" x14ac:dyDescent="0.15"/>
    <row r="104" spans="33:34" ht="13.5" customHeight="1" x14ac:dyDescent="0.15">
      <c r="AG104" s="285"/>
      <c r="AH104" s="28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5"/>
    </row>
    <row r="117" spans="34:122" ht="13.5" customHeight="1" x14ac:dyDescent="0.15"/>
    <row r="118" spans="34:122" ht="13.5" customHeight="1" x14ac:dyDescent="0.15"/>
    <row r="119" spans="34:122" ht="13.5" customHeight="1" x14ac:dyDescent="0.15"/>
    <row r="120" spans="34:122" ht="13.5" customHeight="1" x14ac:dyDescent="0.15">
      <c r="AH120" s="285"/>
    </row>
    <row r="121" spans="34:122" ht="13.5" customHeight="1" x14ac:dyDescent="0.15">
      <c r="AH121" s="285"/>
    </row>
    <row r="122" spans="34:122" ht="13.5" customHeight="1" x14ac:dyDescent="0.15"/>
    <row r="123" spans="34:122" ht="13.5" customHeight="1" x14ac:dyDescent="0.15"/>
    <row r="124" spans="34:122" ht="13.5" customHeight="1" x14ac:dyDescent="0.15"/>
    <row r="125" spans="34:122" ht="13.5" customHeight="1" x14ac:dyDescent="0.15">
      <c r="DR125" s="285" t="s">
        <v>516</v>
      </c>
    </row>
  </sheetData>
  <sheetProtection algorithmName="SHA-512" hashValue="GY4jx+qEA8XgrdWRl07tShYmr/iMozgjaU7j9CjQAT4+xJDfDEaHewlEwaZAwc9TSAIt5GdXSNeDki4YYMBZ1A==" saltValue="b4ZPUC9C0bcmWjuLOe2vS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52</v>
      </c>
      <c r="E2" s="149"/>
      <c r="F2" s="150" t="s">
        <v>567</v>
      </c>
      <c r="G2" s="151"/>
      <c r="H2" s="152"/>
    </row>
    <row r="3" spans="1:8" x14ac:dyDescent="0.15">
      <c r="A3" s="148" t="s">
        <v>560</v>
      </c>
      <c r="B3" s="153"/>
      <c r="C3" s="154"/>
      <c r="D3" s="155">
        <v>80979</v>
      </c>
      <c r="E3" s="156"/>
      <c r="F3" s="157">
        <v>92247</v>
      </c>
      <c r="G3" s="158"/>
      <c r="H3" s="159"/>
    </row>
    <row r="4" spans="1:8" x14ac:dyDescent="0.15">
      <c r="A4" s="160"/>
      <c r="B4" s="161"/>
      <c r="C4" s="162"/>
      <c r="D4" s="163">
        <v>43579</v>
      </c>
      <c r="E4" s="164"/>
      <c r="F4" s="165">
        <v>37204</v>
      </c>
      <c r="G4" s="166"/>
      <c r="H4" s="167"/>
    </row>
    <row r="5" spans="1:8" x14ac:dyDescent="0.15">
      <c r="A5" s="148" t="s">
        <v>562</v>
      </c>
      <c r="B5" s="153"/>
      <c r="C5" s="154"/>
      <c r="D5" s="155">
        <v>85594</v>
      </c>
      <c r="E5" s="156"/>
      <c r="F5" s="157">
        <v>67319</v>
      </c>
      <c r="G5" s="158"/>
      <c r="H5" s="159"/>
    </row>
    <row r="6" spans="1:8" x14ac:dyDescent="0.15">
      <c r="A6" s="160"/>
      <c r="B6" s="161"/>
      <c r="C6" s="162"/>
      <c r="D6" s="163">
        <v>52434</v>
      </c>
      <c r="E6" s="164"/>
      <c r="F6" s="165">
        <v>38101</v>
      </c>
      <c r="G6" s="166"/>
      <c r="H6" s="167"/>
    </row>
    <row r="7" spans="1:8" x14ac:dyDescent="0.15">
      <c r="A7" s="148" t="s">
        <v>563</v>
      </c>
      <c r="B7" s="153"/>
      <c r="C7" s="154"/>
      <c r="D7" s="155">
        <v>113433</v>
      </c>
      <c r="E7" s="156"/>
      <c r="F7" s="157">
        <v>70615</v>
      </c>
      <c r="G7" s="158"/>
      <c r="H7" s="159"/>
    </row>
    <row r="8" spans="1:8" x14ac:dyDescent="0.15">
      <c r="A8" s="160"/>
      <c r="B8" s="161"/>
      <c r="C8" s="162"/>
      <c r="D8" s="163">
        <v>73158</v>
      </c>
      <c r="E8" s="164"/>
      <c r="F8" s="165">
        <v>37382</v>
      </c>
      <c r="G8" s="166"/>
      <c r="H8" s="167"/>
    </row>
    <row r="9" spans="1:8" x14ac:dyDescent="0.15">
      <c r="A9" s="148" t="s">
        <v>564</v>
      </c>
      <c r="B9" s="153"/>
      <c r="C9" s="154"/>
      <c r="D9" s="155">
        <v>95190</v>
      </c>
      <c r="E9" s="156"/>
      <c r="F9" s="157">
        <v>69185</v>
      </c>
      <c r="G9" s="158"/>
      <c r="H9" s="159"/>
    </row>
    <row r="10" spans="1:8" x14ac:dyDescent="0.15">
      <c r="A10" s="160"/>
      <c r="B10" s="161"/>
      <c r="C10" s="162"/>
      <c r="D10" s="163">
        <v>62940</v>
      </c>
      <c r="E10" s="164"/>
      <c r="F10" s="165">
        <v>38519</v>
      </c>
      <c r="G10" s="166"/>
      <c r="H10" s="167"/>
    </row>
    <row r="11" spans="1:8" x14ac:dyDescent="0.15">
      <c r="A11" s="148" t="s">
        <v>565</v>
      </c>
      <c r="B11" s="153"/>
      <c r="C11" s="154"/>
      <c r="D11" s="155">
        <v>84707</v>
      </c>
      <c r="E11" s="156"/>
      <c r="F11" s="157">
        <v>70166</v>
      </c>
      <c r="G11" s="158"/>
      <c r="H11" s="159"/>
    </row>
    <row r="12" spans="1:8" x14ac:dyDescent="0.15">
      <c r="A12" s="160"/>
      <c r="B12" s="161"/>
      <c r="C12" s="168"/>
      <c r="D12" s="163">
        <v>33121</v>
      </c>
      <c r="E12" s="164"/>
      <c r="F12" s="165">
        <v>36115</v>
      </c>
      <c r="G12" s="166"/>
      <c r="H12" s="167"/>
    </row>
    <row r="13" spans="1:8" x14ac:dyDescent="0.15">
      <c r="A13" s="148"/>
      <c r="B13" s="153"/>
      <c r="C13" s="169"/>
      <c r="D13" s="170">
        <v>91981</v>
      </c>
      <c r="E13" s="171"/>
      <c r="F13" s="172">
        <v>73906</v>
      </c>
      <c r="G13" s="173"/>
      <c r="H13" s="159"/>
    </row>
    <row r="14" spans="1:8" x14ac:dyDescent="0.15">
      <c r="A14" s="160"/>
      <c r="B14" s="161"/>
      <c r="C14" s="162"/>
      <c r="D14" s="163">
        <v>53046</v>
      </c>
      <c r="E14" s="164"/>
      <c r="F14" s="165">
        <v>37464</v>
      </c>
      <c r="G14" s="166"/>
      <c r="H14" s="167"/>
    </row>
    <row r="17" spans="1:11" x14ac:dyDescent="0.15">
      <c r="A17" s="144" t="s">
        <v>53</v>
      </c>
    </row>
    <row r="18" spans="1:11" x14ac:dyDescent="0.15">
      <c r="A18" s="174"/>
      <c r="B18" s="174" t="str">
        <f>実質収支比率等に係る経年分析!F$46</f>
        <v>H27</v>
      </c>
      <c r="C18" s="174" t="str">
        <f>実質収支比率等に係る経年分析!G$46</f>
        <v>H28</v>
      </c>
      <c r="D18" s="174" t="str">
        <f>実質収支比率等に係る経年分析!H$46</f>
        <v>H29</v>
      </c>
      <c r="E18" s="174" t="str">
        <f>実質収支比率等に係る経年分析!I$46</f>
        <v>H30</v>
      </c>
      <c r="F18" s="174" t="str">
        <f>実質収支比率等に係る経年分析!J$46</f>
        <v>R01</v>
      </c>
    </row>
    <row r="19" spans="1:11" x14ac:dyDescent="0.15">
      <c r="A19" s="174" t="s">
        <v>54</v>
      </c>
      <c r="B19" s="174">
        <f>ROUND(VALUE(SUBSTITUTE(実質収支比率等に係る経年分析!F$48,"▲","-")),2)</f>
        <v>9.14</v>
      </c>
      <c r="C19" s="174">
        <f>ROUND(VALUE(SUBSTITUTE(実質収支比率等に係る経年分析!G$48,"▲","-")),2)</f>
        <v>10.74</v>
      </c>
      <c r="D19" s="174">
        <f>ROUND(VALUE(SUBSTITUTE(実質収支比率等に係る経年分析!H$48,"▲","-")),2)</f>
        <v>7.25</v>
      </c>
      <c r="E19" s="174">
        <f>ROUND(VALUE(SUBSTITUTE(実質収支比率等に係る経年分析!I$48,"▲","-")),2)</f>
        <v>6.81</v>
      </c>
      <c r="F19" s="174">
        <f>ROUND(VALUE(SUBSTITUTE(実質収支比率等に係る経年分析!J$48,"▲","-")),2)</f>
        <v>6.01</v>
      </c>
    </row>
    <row r="20" spans="1:11" x14ac:dyDescent="0.15">
      <c r="A20" s="174" t="s">
        <v>55</v>
      </c>
      <c r="B20" s="174">
        <f>ROUND(VALUE(SUBSTITUTE(実質収支比率等に係る経年分析!F$47,"▲","-")),2)</f>
        <v>9.2100000000000009</v>
      </c>
      <c r="C20" s="174">
        <f>ROUND(VALUE(SUBSTITUTE(実質収支比率等に係る経年分析!G$47,"▲","-")),2)</f>
        <v>9.5299999999999994</v>
      </c>
      <c r="D20" s="174">
        <f>ROUND(VALUE(SUBSTITUTE(実質収支比率等に係る経年分析!H$47,"▲","-")),2)</f>
        <v>9.89</v>
      </c>
      <c r="E20" s="174">
        <f>ROUND(VALUE(SUBSTITUTE(実質収支比率等に係る経年分析!I$47,"▲","-")),2)</f>
        <v>10.01</v>
      </c>
      <c r="F20" s="174">
        <f>ROUND(VALUE(SUBSTITUTE(実質収支比率等に係る経年分析!J$47,"▲","-")),2)</f>
        <v>10.28</v>
      </c>
    </row>
    <row r="21" spans="1:11" x14ac:dyDescent="0.15">
      <c r="A21" s="174" t="s">
        <v>56</v>
      </c>
      <c r="B21" s="174">
        <f>IF(ISNUMBER(VALUE(SUBSTITUTE(実質収支比率等に係る経年分析!F$49,"▲","-"))),ROUND(VALUE(SUBSTITUTE(実質収支比率等に係る経年分析!F$49,"▲","-")),2),NA())</f>
        <v>2.0499999999999998</v>
      </c>
      <c r="C21" s="174">
        <f>IF(ISNUMBER(VALUE(SUBSTITUTE(実質収支比率等に係る経年分析!G$49,"▲","-"))),ROUND(VALUE(SUBSTITUTE(実質収支比率等に係る経年分析!G$49,"▲","-")),2),NA())</f>
        <v>1.29</v>
      </c>
      <c r="D21" s="174">
        <f>IF(ISNUMBER(VALUE(SUBSTITUTE(実質収支比率等に係る経年分析!H$49,"▲","-"))),ROUND(VALUE(SUBSTITUTE(実質収支比率等に係る経年分析!H$49,"▲","-")),2),NA())</f>
        <v>-3.88</v>
      </c>
      <c r="E21" s="174">
        <f>IF(ISNUMBER(VALUE(SUBSTITUTE(実質収支比率等に係る経年分析!I$49,"▲","-"))),ROUND(VALUE(SUBSTITUTE(実質収支比率等に係る経年分析!I$49,"▲","-")),2),NA())</f>
        <v>1.6</v>
      </c>
      <c r="F21" s="174">
        <f>IF(ISNUMBER(VALUE(SUBSTITUTE(実質収支比率等に係る経年分析!J$49,"▲","-"))),ROUND(VALUE(SUBSTITUTE(実質収支比率等に係る経年分析!J$49,"▲","-")),2),NA())</f>
        <v>-0.83</v>
      </c>
    </row>
    <row r="24" spans="1:11" x14ac:dyDescent="0.15">
      <c r="A24" s="144" t="s">
        <v>57</v>
      </c>
    </row>
    <row r="25" spans="1:11" x14ac:dyDescent="0.15">
      <c r="A25" s="175"/>
      <c r="B25" s="175" t="str">
        <f>連結実質赤字比率に係る赤字・黒字の構成分析!F$33</f>
        <v>H27</v>
      </c>
      <c r="C25" s="175"/>
      <c r="D25" s="175" t="str">
        <f>連結実質赤字比率に係る赤字・黒字の構成分析!G$33</f>
        <v>H28</v>
      </c>
      <c r="E25" s="175"/>
      <c r="F25" s="175" t="str">
        <f>連結実質赤字比率に係る赤字・黒字の構成分析!H$33</f>
        <v>H29</v>
      </c>
      <c r="G25" s="175"/>
      <c r="H25" s="175" t="str">
        <f>連結実質赤字比率に係る赤字・黒字の構成分析!I$33</f>
        <v>H30</v>
      </c>
      <c r="I25" s="175"/>
      <c r="J25" s="175" t="str">
        <f>連結実質赤字比率に係る赤字・黒字の構成分析!J$33</f>
        <v>R01</v>
      </c>
      <c r="K25" s="175"/>
    </row>
    <row r="26" spans="1:11" x14ac:dyDescent="0.15">
      <c r="A26" s="175"/>
      <c r="B26" s="175" t="s">
        <v>58</v>
      </c>
      <c r="C26" s="175" t="s">
        <v>59</v>
      </c>
      <c r="D26" s="175" t="s">
        <v>58</v>
      </c>
      <c r="E26" s="175" t="s">
        <v>59</v>
      </c>
      <c r="F26" s="175" t="s">
        <v>58</v>
      </c>
      <c r="G26" s="175" t="s">
        <v>59</v>
      </c>
      <c r="H26" s="175" t="s">
        <v>58</v>
      </c>
      <c r="I26" s="175" t="s">
        <v>59</v>
      </c>
      <c r="J26" s="175" t="s">
        <v>58</v>
      </c>
      <c r="K26" s="175" t="s">
        <v>59</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0.37</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0.12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0.04</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診療所運営特別会計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0.03</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0.04</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0.04</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0.04</v>
      </c>
    </row>
    <row r="30" spans="1:11" x14ac:dyDescent="0.15">
      <c r="A30" s="175" t="str">
        <f>IF(連結実質赤字比率に係る赤字・黒字の構成分析!C$40="",NA(),連結実質赤字比率に係る赤字・黒字の構成分析!C$40)</f>
        <v>奨学資金特別会計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0.06</v>
      </c>
    </row>
    <row r="31" spans="1:11" x14ac:dyDescent="0.15">
      <c r="A31" s="175" t="str">
        <f>IF(連結実質赤字比率に係る赤字・黒字の構成分析!C$39="",NA(),連結実質赤字比率に係る赤字・黒字の構成分析!C$39)</f>
        <v>情報センター特別会計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7.0000000000000007E-2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0.08</v>
      </c>
    </row>
    <row r="32" spans="1:11" x14ac:dyDescent="0.15">
      <c r="A32" s="175" t="str">
        <f>IF(連結実質赤字比率に係る赤字・黒字の構成分析!C$38="",NA(),連結実質赤字比率に係る赤字・黒字の構成分析!C$38)</f>
        <v>集落排水事業特別会計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0.12</v>
      </c>
    </row>
    <row r="33" spans="1:16" x14ac:dyDescent="0.15">
      <c r="A33" s="175" t="str">
        <f>IF(連結実質赤字比率に係る赤字・黒字の構成分析!C$37="",NA(),連結実質赤字比率に係る赤字・黒字の構成分析!C$37)</f>
        <v>ガス事業会計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0.27</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0.55000000000000004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1.57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2.09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0.27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0.68</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9.07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10.63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7.11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6.69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5.81</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4.1399999999999997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4.8499999999999996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5.95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6.78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7.55</v>
      </c>
    </row>
    <row r="39" spans="1:16" x14ac:dyDescent="0.15">
      <c r="A39" s="144" t="s">
        <v>60</v>
      </c>
    </row>
    <row r="40" spans="1:16" x14ac:dyDescent="0.15">
      <c r="A40" s="176"/>
      <c r="B40" s="176" t="str">
        <f>'実質公債費比率（分子）の構造'!K$44</f>
        <v>H27</v>
      </c>
      <c r="C40" s="176"/>
      <c r="D40" s="176"/>
      <c r="E40" s="176" t="str">
        <f>'実質公債費比率（分子）の構造'!L$44</f>
        <v>H28</v>
      </c>
      <c r="F40" s="176"/>
      <c r="G40" s="176"/>
      <c r="H40" s="176" t="str">
        <f>'実質公債費比率（分子）の構造'!M$44</f>
        <v>H29</v>
      </c>
      <c r="I40" s="176"/>
      <c r="J40" s="176"/>
      <c r="K40" s="176" t="str">
        <f>'実質公債費比率（分子）の構造'!N$44</f>
        <v>H30</v>
      </c>
      <c r="L40" s="176"/>
      <c r="M40" s="176"/>
      <c r="N40" s="176" t="str">
        <f>'実質公債費比率（分子）の構造'!O$44</f>
        <v>R01</v>
      </c>
      <c r="O40" s="176"/>
      <c r="P40" s="176"/>
    </row>
    <row r="41" spans="1:16" x14ac:dyDescent="0.15">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15">
      <c r="A42" s="176" t="s">
        <v>63</v>
      </c>
      <c r="B42" s="176"/>
      <c r="C42" s="176"/>
      <c r="D42" s="176">
        <f>'実質公債費比率（分子）の構造'!K$52</f>
        <v>6882</v>
      </c>
      <c r="E42" s="176"/>
      <c r="F42" s="176"/>
      <c r="G42" s="176">
        <f>'実質公債費比率（分子）の構造'!L$52</f>
        <v>6786</v>
      </c>
      <c r="H42" s="176"/>
      <c r="I42" s="176"/>
      <c r="J42" s="176">
        <f>'実質公債費比率（分子）の構造'!M$52</f>
        <v>6708</v>
      </c>
      <c r="K42" s="176"/>
      <c r="L42" s="176"/>
      <c r="M42" s="176">
        <f>'実質公債費比率（分子）の構造'!N$52</f>
        <v>6779</v>
      </c>
      <c r="N42" s="176"/>
      <c r="O42" s="176"/>
      <c r="P42" s="176">
        <f>'実質公債費比率（分子）の構造'!O$52</f>
        <v>6569</v>
      </c>
    </row>
    <row r="43" spans="1:16" x14ac:dyDescent="0.15">
      <c r="A43" s="176" t="s">
        <v>64</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f>'実質公債費比率（分子）の構造'!N$51</f>
        <v>1</v>
      </c>
      <c r="L43" s="176"/>
      <c r="M43" s="176"/>
      <c r="N43" s="176">
        <f>'実質公債費比率（分子）の構造'!O$51</f>
        <v>0</v>
      </c>
      <c r="O43" s="176"/>
      <c r="P43" s="176"/>
    </row>
    <row r="44" spans="1:16" x14ac:dyDescent="0.15">
      <c r="A44" s="176" t="s">
        <v>65</v>
      </c>
      <c r="B44" s="176">
        <f>'実質公債費比率（分子）の構造'!K$50</f>
        <v>24</v>
      </c>
      <c r="C44" s="176"/>
      <c r="D44" s="176"/>
      <c r="E44" s="176">
        <f>'実質公債費比率（分子）の構造'!L$50</f>
        <v>12</v>
      </c>
      <c r="F44" s="176"/>
      <c r="G44" s="176"/>
      <c r="H44" s="176">
        <f>'実質公債費比率（分子）の構造'!M$50</f>
        <v>9</v>
      </c>
      <c r="I44" s="176"/>
      <c r="J44" s="176"/>
      <c r="K44" s="176">
        <f>'実質公債費比率（分子）の構造'!N$50</f>
        <v>8</v>
      </c>
      <c r="L44" s="176"/>
      <c r="M44" s="176"/>
      <c r="N44" s="176">
        <f>'実質公債費比率（分子）の構造'!O$50</f>
        <v>7</v>
      </c>
      <c r="O44" s="176"/>
      <c r="P44" s="176"/>
    </row>
    <row r="45" spans="1:16" x14ac:dyDescent="0.15">
      <c r="A45" s="176" t="s">
        <v>66</v>
      </c>
      <c r="B45" s="176">
        <f>'実質公債費比率（分子）の構造'!K$49</f>
        <v>233</v>
      </c>
      <c r="C45" s="176"/>
      <c r="D45" s="176"/>
      <c r="E45" s="176">
        <f>'実質公債費比率（分子）の構造'!L$49</f>
        <v>80</v>
      </c>
      <c r="F45" s="176"/>
      <c r="G45" s="176"/>
      <c r="H45" s="176">
        <f>'実質公債費比率（分子）の構造'!M$49</f>
        <v>64</v>
      </c>
      <c r="I45" s="176"/>
      <c r="J45" s="176"/>
      <c r="K45" s="176">
        <f>'実質公債費比率（分子）の構造'!N$49</f>
        <v>51</v>
      </c>
      <c r="L45" s="176"/>
      <c r="M45" s="176"/>
      <c r="N45" s="176">
        <f>'実質公債費比率（分子）の構造'!O$49</f>
        <v>51</v>
      </c>
      <c r="O45" s="176"/>
      <c r="P45" s="176"/>
    </row>
    <row r="46" spans="1:16" x14ac:dyDescent="0.15">
      <c r="A46" s="176" t="s">
        <v>67</v>
      </c>
      <c r="B46" s="176">
        <f>'実質公債費比率（分子）の構造'!K$48</f>
        <v>2544</v>
      </c>
      <c r="C46" s="176"/>
      <c r="D46" s="176"/>
      <c r="E46" s="176">
        <f>'実質公債費比率（分子）の構造'!L$48</f>
        <v>2409</v>
      </c>
      <c r="F46" s="176"/>
      <c r="G46" s="176"/>
      <c r="H46" s="176">
        <f>'実質公債費比率（分子）の構造'!M$48</f>
        <v>2651</v>
      </c>
      <c r="I46" s="176"/>
      <c r="J46" s="176"/>
      <c r="K46" s="176">
        <f>'実質公債費比率（分子）の構造'!N$48</f>
        <v>2747</v>
      </c>
      <c r="L46" s="176"/>
      <c r="M46" s="176"/>
      <c r="N46" s="176">
        <f>'実質公債費比率（分子）の構造'!O$48</f>
        <v>2662</v>
      </c>
      <c r="O46" s="176"/>
      <c r="P46" s="176"/>
    </row>
    <row r="47" spans="1:16" x14ac:dyDescent="0.15">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6554</v>
      </c>
      <c r="C49" s="176"/>
      <c r="D49" s="176"/>
      <c r="E49" s="176">
        <f>'実質公債費比率（分子）の構造'!L$45</f>
        <v>6282</v>
      </c>
      <c r="F49" s="176"/>
      <c r="G49" s="176"/>
      <c r="H49" s="176">
        <f>'実質公債費比率（分子）の構造'!M$45</f>
        <v>6323</v>
      </c>
      <c r="I49" s="176"/>
      <c r="J49" s="176"/>
      <c r="K49" s="176">
        <f>'実質公債費比率（分子）の構造'!N$45</f>
        <v>6406</v>
      </c>
      <c r="L49" s="176"/>
      <c r="M49" s="176"/>
      <c r="N49" s="176">
        <f>'実質公債費比率（分子）の構造'!O$45</f>
        <v>6124</v>
      </c>
      <c r="O49" s="176"/>
      <c r="P49" s="176"/>
    </row>
    <row r="50" spans="1:16" x14ac:dyDescent="0.15">
      <c r="A50" s="176" t="s">
        <v>71</v>
      </c>
      <c r="B50" s="176" t="e">
        <f>NA()</f>
        <v>#N/A</v>
      </c>
      <c r="C50" s="176">
        <f>IF(ISNUMBER('実質公債費比率（分子）の構造'!K$53),'実質公債費比率（分子）の構造'!K$53,NA())</f>
        <v>2473</v>
      </c>
      <c r="D50" s="176" t="e">
        <f>NA()</f>
        <v>#N/A</v>
      </c>
      <c r="E50" s="176" t="e">
        <f>NA()</f>
        <v>#N/A</v>
      </c>
      <c r="F50" s="176">
        <f>IF(ISNUMBER('実質公債費比率（分子）の構造'!L$53),'実質公債費比率（分子）の構造'!L$53,NA())</f>
        <v>1997</v>
      </c>
      <c r="G50" s="176" t="e">
        <f>NA()</f>
        <v>#N/A</v>
      </c>
      <c r="H50" s="176" t="e">
        <f>NA()</f>
        <v>#N/A</v>
      </c>
      <c r="I50" s="176">
        <f>IF(ISNUMBER('実質公債費比率（分子）の構造'!M$53),'実質公債費比率（分子）の構造'!M$53,NA())</f>
        <v>2339</v>
      </c>
      <c r="J50" s="176" t="e">
        <f>NA()</f>
        <v>#N/A</v>
      </c>
      <c r="K50" s="176" t="e">
        <f>NA()</f>
        <v>#N/A</v>
      </c>
      <c r="L50" s="176">
        <f>IF(ISNUMBER('実質公債費比率（分子）の構造'!N$53),'実質公債費比率（分子）の構造'!N$53,NA())</f>
        <v>2434</v>
      </c>
      <c r="M50" s="176" t="e">
        <f>NA()</f>
        <v>#N/A</v>
      </c>
      <c r="N50" s="176" t="e">
        <f>NA()</f>
        <v>#N/A</v>
      </c>
      <c r="O50" s="176">
        <f>IF(ISNUMBER('実質公債費比率（分子）の構造'!O$53),'実質公債費比率（分子）の構造'!O$53,NA())</f>
        <v>2275</v>
      </c>
      <c r="P50" s="176" t="e">
        <f>NA()</f>
        <v>#N/A</v>
      </c>
    </row>
    <row r="53" spans="1:16" x14ac:dyDescent="0.15">
      <c r="A53" s="144" t="s">
        <v>72</v>
      </c>
    </row>
    <row r="54" spans="1:16" x14ac:dyDescent="0.15">
      <c r="A54" s="175"/>
      <c r="B54" s="175" t="str">
        <f>'将来負担比率（分子）の構造'!I$40</f>
        <v>H27</v>
      </c>
      <c r="C54" s="175"/>
      <c r="D54" s="175"/>
      <c r="E54" s="175" t="str">
        <f>'将来負担比率（分子）の構造'!J$40</f>
        <v>H28</v>
      </c>
      <c r="F54" s="175"/>
      <c r="G54" s="175"/>
      <c r="H54" s="175" t="str">
        <f>'将来負担比率（分子）の構造'!K$40</f>
        <v>H29</v>
      </c>
      <c r="I54" s="175"/>
      <c r="J54" s="175"/>
      <c r="K54" s="175" t="str">
        <f>'将来負担比率（分子）の構造'!L$40</f>
        <v>H30</v>
      </c>
      <c r="L54" s="175"/>
      <c r="M54" s="175"/>
      <c r="N54" s="175" t="str">
        <f>'将来負担比率（分子）の構造'!M$40</f>
        <v>R01</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43</v>
      </c>
      <c r="B56" s="175"/>
      <c r="C56" s="175"/>
      <c r="D56" s="175">
        <f>'将来負担比率（分子）の構造'!I$52</f>
        <v>76337</v>
      </c>
      <c r="E56" s="175"/>
      <c r="F56" s="175"/>
      <c r="G56" s="175">
        <f>'将来負担比率（分子）の構造'!J$52</f>
        <v>75313</v>
      </c>
      <c r="H56" s="175"/>
      <c r="I56" s="175"/>
      <c r="J56" s="175">
        <f>'将来負担比率（分子）の構造'!K$52</f>
        <v>75179</v>
      </c>
      <c r="K56" s="175"/>
      <c r="L56" s="175"/>
      <c r="M56" s="175">
        <f>'将来負担比率（分子）の構造'!L$52</f>
        <v>73308</v>
      </c>
      <c r="N56" s="175"/>
      <c r="O56" s="175"/>
      <c r="P56" s="175">
        <f>'将来負担比率（分子）の構造'!M$52</f>
        <v>71340</v>
      </c>
    </row>
    <row r="57" spans="1:16" x14ac:dyDescent="0.15">
      <c r="A57" s="175" t="s">
        <v>42</v>
      </c>
      <c r="B57" s="175"/>
      <c r="C57" s="175"/>
      <c r="D57" s="175">
        <f>'将来負担比率（分子）の構造'!I$51</f>
        <v>1620</v>
      </c>
      <c r="E57" s="175"/>
      <c r="F57" s="175"/>
      <c r="G57" s="175">
        <f>'将来負担比率（分子）の構造'!J$51</f>
        <v>1711</v>
      </c>
      <c r="H57" s="175"/>
      <c r="I57" s="175"/>
      <c r="J57" s="175">
        <f>'将来負担比率（分子）の構造'!K$51</f>
        <v>1975</v>
      </c>
      <c r="K57" s="175"/>
      <c r="L57" s="175"/>
      <c r="M57" s="175">
        <f>'将来負担比率（分子）の構造'!L$51</f>
        <v>1912</v>
      </c>
      <c r="N57" s="175"/>
      <c r="O57" s="175"/>
      <c r="P57" s="175">
        <f>'将来負担比率（分子）の構造'!M$51</f>
        <v>1733</v>
      </c>
    </row>
    <row r="58" spans="1:16" x14ac:dyDescent="0.15">
      <c r="A58" s="175" t="s">
        <v>41</v>
      </c>
      <c r="B58" s="175"/>
      <c r="C58" s="175"/>
      <c r="D58" s="175">
        <f>'将来負担比率（分子）の構造'!I$50</f>
        <v>8370</v>
      </c>
      <c r="E58" s="175"/>
      <c r="F58" s="175"/>
      <c r="G58" s="175">
        <f>'将来負担比率（分子）の構造'!J$50</f>
        <v>9217</v>
      </c>
      <c r="H58" s="175"/>
      <c r="I58" s="175"/>
      <c r="J58" s="175">
        <f>'将来負担比率（分子）の構造'!K$50</f>
        <v>12859</v>
      </c>
      <c r="K58" s="175"/>
      <c r="L58" s="175"/>
      <c r="M58" s="175">
        <f>'将来負担比率（分子）の構造'!L$50</f>
        <v>13161</v>
      </c>
      <c r="N58" s="175"/>
      <c r="O58" s="175"/>
      <c r="P58" s="175">
        <f>'将来負担比率（分子）の構造'!M$50</f>
        <v>13622</v>
      </c>
    </row>
    <row r="59" spans="1:16" x14ac:dyDescent="0.15">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36</v>
      </c>
      <c r="B61" s="175" t="str">
        <f>'将来負担比率（分子）の構造'!I$46</f>
        <v>-</v>
      </c>
      <c r="C61" s="175"/>
      <c r="D61" s="175"/>
      <c r="E61" s="175">
        <f>'将来負担比率（分子）の構造'!J$46</f>
        <v>8</v>
      </c>
      <c r="F61" s="175"/>
      <c r="G61" s="175"/>
      <c r="H61" s="175">
        <f>'将来負担比率（分子）の構造'!K$46</f>
        <v>3</v>
      </c>
      <c r="I61" s="175"/>
      <c r="J61" s="175"/>
      <c r="K61" s="175">
        <f>'将来負担比率（分子）の構造'!L$46</f>
        <v>14</v>
      </c>
      <c r="L61" s="175"/>
      <c r="M61" s="175"/>
      <c r="N61" s="175">
        <f>'将来負担比率（分子）の構造'!M$46</f>
        <v>14</v>
      </c>
      <c r="O61" s="175"/>
      <c r="P61" s="175"/>
    </row>
    <row r="62" spans="1:16" x14ac:dyDescent="0.15">
      <c r="A62" s="175" t="s">
        <v>35</v>
      </c>
      <c r="B62" s="175">
        <f>'将来負担比率（分子）の構造'!I$45</f>
        <v>6824</v>
      </c>
      <c r="C62" s="175"/>
      <c r="D62" s="175"/>
      <c r="E62" s="175">
        <f>'将来負担比率（分子）の構造'!J$45</f>
        <v>6510</v>
      </c>
      <c r="F62" s="175"/>
      <c r="G62" s="175"/>
      <c r="H62" s="175">
        <f>'将来負担比率（分子）の構造'!K$45</f>
        <v>6528</v>
      </c>
      <c r="I62" s="175"/>
      <c r="J62" s="175"/>
      <c r="K62" s="175">
        <f>'将来負担比率（分子）の構造'!L$45</f>
        <v>6170</v>
      </c>
      <c r="L62" s="175"/>
      <c r="M62" s="175"/>
      <c r="N62" s="175">
        <f>'将来負担比率（分子）の構造'!M$45</f>
        <v>6167</v>
      </c>
      <c r="O62" s="175"/>
      <c r="P62" s="175"/>
    </row>
    <row r="63" spans="1:16" x14ac:dyDescent="0.15">
      <c r="A63" s="175" t="s">
        <v>34</v>
      </c>
      <c r="B63" s="175">
        <f>'将来負担比率（分子）の構造'!I$44</f>
        <v>261</v>
      </c>
      <c r="C63" s="175"/>
      <c r="D63" s="175"/>
      <c r="E63" s="175">
        <f>'将来負担比率（分子）の構造'!J$44</f>
        <v>238</v>
      </c>
      <c r="F63" s="175"/>
      <c r="G63" s="175"/>
      <c r="H63" s="175">
        <f>'将来負担比率（分子）の構造'!K$44</f>
        <v>176</v>
      </c>
      <c r="I63" s="175"/>
      <c r="J63" s="175"/>
      <c r="K63" s="175">
        <f>'将来負担比率（分子）の構造'!L$44</f>
        <v>127</v>
      </c>
      <c r="L63" s="175"/>
      <c r="M63" s="175"/>
      <c r="N63" s="175">
        <f>'将来負担比率（分子）の構造'!M$44</f>
        <v>77</v>
      </c>
      <c r="O63" s="175"/>
      <c r="P63" s="175"/>
    </row>
    <row r="64" spans="1:16" x14ac:dyDescent="0.15">
      <c r="A64" s="175" t="s">
        <v>33</v>
      </c>
      <c r="B64" s="175">
        <f>'将来負担比率（分子）の構造'!I$43</f>
        <v>38075</v>
      </c>
      <c r="C64" s="175"/>
      <c r="D64" s="175"/>
      <c r="E64" s="175">
        <f>'将来負担比率（分子）の構造'!J$43</f>
        <v>36952</v>
      </c>
      <c r="F64" s="175"/>
      <c r="G64" s="175"/>
      <c r="H64" s="175">
        <f>'将来負担比率（分子）の構造'!K$43</f>
        <v>35987</v>
      </c>
      <c r="I64" s="175"/>
      <c r="J64" s="175"/>
      <c r="K64" s="175">
        <f>'将来負担比率（分子）の構造'!L$43</f>
        <v>34812</v>
      </c>
      <c r="L64" s="175"/>
      <c r="M64" s="175"/>
      <c r="N64" s="175">
        <f>'将来負担比率（分子）の構造'!M$43</f>
        <v>34171</v>
      </c>
      <c r="O64" s="175"/>
      <c r="P64" s="175"/>
    </row>
    <row r="65" spans="1:16" x14ac:dyDescent="0.15">
      <c r="A65" s="175" t="s">
        <v>32</v>
      </c>
      <c r="B65" s="175">
        <f>'将来負担比率（分子）の構造'!I$42</f>
        <v>44</v>
      </c>
      <c r="C65" s="175"/>
      <c r="D65" s="175"/>
      <c r="E65" s="175">
        <f>'将来負担比率（分子）の構造'!J$42</f>
        <v>33</v>
      </c>
      <c r="F65" s="175"/>
      <c r="G65" s="175"/>
      <c r="H65" s="175">
        <f>'将来負担比率（分子）の構造'!K$42</f>
        <v>19</v>
      </c>
      <c r="I65" s="175"/>
      <c r="J65" s="175"/>
      <c r="K65" s="175">
        <f>'将来負担比率（分子）の構造'!L$42</f>
        <v>14</v>
      </c>
      <c r="L65" s="175"/>
      <c r="M65" s="175"/>
      <c r="N65" s="175">
        <f>'将来負担比率（分子）の構造'!M$42</f>
        <v>8</v>
      </c>
      <c r="O65" s="175"/>
      <c r="P65" s="175"/>
    </row>
    <row r="66" spans="1:16" x14ac:dyDescent="0.15">
      <c r="A66" s="175" t="s">
        <v>31</v>
      </c>
      <c r="B66" s="175">
        <f>'将来負担比率（分子）の構造'!I$41</f>
        <v>70124</v>
      </c>
      <c r="C66" s="175"/>
      <c r="D66" s="175"/>
      <c r="E66" s="175">
        <f>'将来負担比率（分子）の構造'!J$41</f>
        <v>69620</v>
      </c>
      <c r="F66" s="175"/>
      <c r="G66" s="175"/>
      <c r="H66" s="175">
        <f>'将来負担比率（分子）の構造'!K$41</f>
        <v>70950</v>
      </c>
      <c r="I66" s="175"/>
      <c r="J66" s="175"/>
      <c r="K66" s="175">
        <f>'将来負担比率（分子）の構造'!L$41</f>
        <v>70926</v>
      </c>
      <c r="L66" s="175"/>
      <c r="M66" s="175"/>
      <c r="N66" s="175">
        <f>'将来負担比率（分子）の構造'!M$41</f>
        <v>69338</v>
      </c>
      <c r="O66" s="175"/>
      <c r="P66" s="175"/>
    </row>
    <row r="67" spans="1:16" x14ac:dyDescent="0.15">
      <c r="A67" s="175" t="s">
        <v>75</v>
      </c>
      <c r="B67" s="175" t="e">
        <f>NA()</f>
        <v>#N/A</v>
      </c>
      <c r="C67" s="175">
        <f>IF(ISNUMBER('将来負担比率（分子）の構造'!I$53), IF('将来負担比率（分子）の構造'!I$53 &lt; 0, 0, '将来負担比率（分子）の構造'!I$53), NA())</f>
        <v>29001</v>
      </c>
      <c r="D67" s="175" t="e">
        <f>NA()</f>
        <v>#N/A</v>
      </c>
      <c r="E67" s="175" t="e">
        <f>NA()</f>
        <v>#N/A</v>
      </c>
      <c r="F67" s="175">
        <f>IF(ISNUMBER('将来負担比率（分子）の構造'!J$53), IF('将来負担比率（分子）の構造'!J$53 &lt; 0, 0, '将来負担比率（分子）の構造'!J$53), NA())</f>
        <v>27119</v>
      </c>
      <c r="G67" s="175" t="e">
        <f>NA()</f>
        <v>#N/A</v>
      </c>
      <c r="H67" s="175" t="e">
        <f>NA()</f>
        <v>#N/A</v>
      </c>
      <c r="I67" s="175">
        <f>IF(ISNUMBER('将来負担比率（分子）の構造'!K$53), IF('将来負担比率（分子）の構造'!K$53 &lt; 0, 0, '将来負担比率（分子）の構造'!K$53), NA())</f>
        <v>23650</v>
      </c>
      <c r="J67" s="175" t="e">
        <f>NA()</f>
        <v>#N/A</v>
      </c>
      <c r="K67" s="175" t="e">
        <f>NA()</f>
        <v>#N/A</v>
      </c>
      <c r="L67" s="175">
        <f>IF(ISNUMBER('将来負担比率（分子）の構造'!L$53), IF('将来負担比率（分子）の構造'!L$53 &lt; 0, 0, '将来負担比率（分子）の構造'!L$53), NA())</f>
        <v>23682</v>
      </c>
      <c r="M67" s="175" t="e">
        <f>NA()</f>
        <v>#N/A</v>
      </c>
      <c r="N67" s="175" t="e">
        <f>NA()</f>
        <v>#N/A</v>
      </c>
      <c r="O67" s="175">
        <f>IF(ISNUMBER('将来負担比率（分子）の構造'!M$53), IF('将来負担比率（分子）の構造'!M$53 &lt; 0, 0, '将来負担比率（分子）の構造'!M$53), NA())</f>
        <v>23080</v>
      </c>
      <c r="P67" s="175" t="e">
        <f>NA()</f>
        <v>#N/A</v>
      </c>
    </row>
    <row r="70" spans="1:16" x14ac:dyDescent="0.15">
      <c r="A70" s="177" t="s">
        <v>76</v>
      </c>
      <c r="B70" s="177"/>
      <c r="C70" s="177"/>
      <c r="D70" s="177"/>
      <c r="E70" s="177"/>
      <c r="F70" s="177"/>
    </row>
    <row r="71" spans="1:16" x14ac:dyDescent="0.15">
      <c r="A71" s="178"/>
      <c r="B71" s="178" t="str">
        <f>基金残高に係る経年分析!F54</f>
        <v>H29</v>
      </c>
      <c r="C71" s="178" t="str">
        <f>基金残高に係る経年分析!G54</f>
        <v>H30</v>
      </c>
      <c r="D71" s="178" t="str">
        <f>基金残高に係る経年分析!H54</f>
        <v>R01</v>
      </c>
    </row>
    <row r="72" spans="1:16" x14ac:dyDescent="0.15">
      <c r="A72" s="178" t="s">
        <v>77</v>
      </c>
      <c r="B72" s="179">
        <f>基金残高に係る経年分析!F55</f>
        <v>2845</v>
      </c>
      <c r="C72" s="179">
        <f>基金残高に係る経年分析!G55</f>
        <v>2845</v>
      </c>
      <c r="D72" s="179">
        <f>基金残高に係る経年分析!H55</f>
        <v>2872</v>
      </c>
    </row>
    <row r="73" spans="1:16" x14ac:dyDescent="0.15">
      <c r="A73" s="178" t="s">
        <v>78</v>
      </c>
      <c r="B73" s="179">
        <f>基金残高に係る経年分析!F56</f>
        <v>329</v>
      </c>
      <c r="C73" s="179">
        <f>基金残高に係る経年分析!G56</f>
        <v>30</v>
      </c>
      <c r="D73" s="179">
        <f>基金残高に係る経年分析!H56</f>
        <v>330</v>
      </c>
    </row>
    <row r="74" spans="1:16" x14ac:dyDescent="0.15">
      <c r="A74" s="178" t="s">
        <v>79</v>
      </c>
      <c r="B74" s="179">
        <f>基金残高に係る経年分析!F57</f>
        <v>10397</v>
      </c>
      <c r="C74" s="179">
        <f>基金残高に係る経年分析!G57</f>
        <v>10126</v>
      </c>
      <c r="D74" s="179">
        <f>基金残高に係る経年分析!H57</f>
        <v>10248</v>
      </c>
    </row>
  </sheetData>
  <sheetProtection algorithmName="SHA-512" hashValue="Jqm7Ms/wF9GQ3qu0w8rezqpH1HG3Muly8ARotKuikazhsDo3WJQ5ERyD7QUx5IUMri6uHPWAeDB5ZH6JuNqR5w==" saltValue="86rDCGr71K/OCmKXIHr5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0" customWidth="1"/>
    <col min="96" max="133" width="1.625" style="236" customWidth="1"/>
    <col min="134" max="143" width="1.625" style="220" customWidth="1"/>
    <col min="144" max="16384" width="0" style="220" hidden="1"/>
  </cols>
  <sheetData>
    <row r="1" spans="2:143" ht="22.5" customHeight="1" thickBot="1" x14ac:dyDescent="0.2">
      <c r="B1" s="217"/>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659" t="s">
        <v>214</v>
      </c>
      <c r="DI1" s="660"/>
      <c r="DJ1" s="660"/>
      <c r="DK1" s="660"/>
      <c r="DL1" s="660"/>
      <c r="DM1" s="660"/>
      <c r="DN1" s="661"/>
      <c r="DO1" s="220"/>
      <c r="DP1" s="659" t="s">
        <v>215</v>
      </c>
      <c r="DQ1" s="660"/>
      <c r="DR1" s="660"/>
      <c r="DS1" s="660"/>
      <c r="DT1" s="660"/>
      <c r="DU1" s="660"/>
      <c r="DV1" s="660"/>
      <c r="DW1" s="660"/>
      <c r="DX1" s="660"/>
      <c r="DY1" s="660"/>
      <c r="DZ1" s="660"/>
      <c r="EA1" s="660"/>
      <c r="EB1" s="660"/>
      <c r="EC1" s="661"/>
      <c r="ED1" s="218"/>
      <c r="EE1" s="218"/>
      <c r="EF1" s="218"/>
      <c r="EG1" s="218"/>
      <c r="EH1" s="218"/>
      <c r="EI1" s="218"/>
      <c r="EJ1" s="218"/>
      <c r="EK1" s="218"/>
      <c r="EL1" s="218"/>
      <c r="EM1" s="218"/>
    </row>
    <row r="2" spans="2:143" ht="22.5" customHeight="1" x14ac:dyDescent="0.15">
      <c r="B2" s="221" t="s">
        <v>216</v>
      </c>
      <c r="R2" s="222"/>
      <c r="S2" s="222"/>
      <c r="T2" s="222"/>
      <c r="U2" s="222"/>
      <c r="V2" s="222"/>
      <c r="W2" s="222"/>
      <c r="X2" s="222"/>
      <c r="Y2" s="222"/>
      <c r="Z2" s="222"/>
      <c r="AA2" s="222"/>
      <c r="AB2" s="222"/>
      <c r="AC2" s="222"/>
      <c r="AE2" s="223"/>
      <c r="AF2" s="223"/>
      <c r="AG2" s="223"/>
      <c r="AH2" s="223"/>
      <c r="AI2" s="223"/>
      <c r="AJ2" s="222"/>
      <c r="AK2" s="222"/>
      <c r="AL2" s="222"/>
      <c r="AM2" s="222"/>
      <c r="AN2" s="222"/>
      <c r="AO2" s="222"/>
      <c r="AP2" s="222"/>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219"/>
      <c r="DK2" s="219"/>
      <c r="DL2" s="219"/>
      <c r="DM2" s="219"/>
      <c r="DN2" s="219"/>
      <c r="DO2" s="219"/>
      <c r="DP2" s="219"/>
      <c r="DQ2" s="219"/>
      <c r="DR2" s="219"/>
      <c r="DS2" s="219"/>
      <c r="DT2" s="219"/>
      <c r="DU2" s="219"/>
      <c r="DV2" s="219"/>
      <c r="DW2" s="219"/>
      <c r="DX2" s="219"/>
      <c r="DY2" s="219"/>
      <c r="DZ2" s="219"/>
      <c r="EA2" s="219"/>
      <c r="EB2" s="219"/>
      <c r="EC2" s="219"/>
    </row>
    <row r="3" spans="2:143" ht="11.25" customHeight="1" x14ac:dyDescent="0.15">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24" customFormat="1" ht="11.25" customHeight="1" x14ac:dyDescent="0.15">
      <c r="B5" s="669" t="s">
        <v>227</v>
      </c>
      <c r="C5" s="670"/>
      <c r="D5" s="670"/>
      <c r="E5" s="670"/>
      <c r="F5" s="670"/>
      <c r="G5" s="670"/>
      <c r="H5" s="670"/>
      <c r="I5" s="670"/>
      <c r="J5" s="670"/>
      <c r="K5" s="670"/>
      <c r="L5" s="670"/>
      <c r="M5" s="670"/>
      <c r="N5" s="670"/>
      <c r="O5" s="670"/>
      <c r="P5" s="670"/>
      <c r="Q5" s="671"/>
      <c r="R5" s="672">
        <v>8263837</v>
      </c>
      <c r="S5" s="673"/>
      <c r="T5" s="673"/>
      <c r="U5" s="673"/>
      <c r="V5" s="673"/>
      <c r="W5" s="673"/>
      <c r="X5" s="673"/>
      <c r="Y5" s="674"/>
      <c r="Z5" s="675">
        <v>17</v>
      </c>
      <c r="AA5" s="675"/>
      <c r="AB5" s="675"/>
      <c r="AC5" s="675"/>
      <c r="AD5" s="676">
        <v>8161755</v>
      </c>
      <c r="AE5" s="676"/>
      <c r="AF5" s="676"/>
      <c r="AG5" s="676"/>
      <c r="AH5" s="676"/>
      <c r="AI5" s="676"/>
      <c r="AJ5" s="676"/>
      <c r="AK5" s="676"/>
      <c r="AL5" s="677">
        <v>30.2</v>
      </c>
      <c r="AM5" s="678"/>
      <c r="AN5" s="678"/>
      <c r="AO5" s="679"/>
      <c r="AP5" s="669" t="s">
        <v>228</v>
      </c>
      <c r="AQ5" s="670"/>
      <c r="AR5" s="670"/>
      <c r="AS5" s="670"/>
      <c r="AT5" s="670"/>
      <c r="AU5" s="670"/>
      <c r="AV5" s="670"/>
      <c r="AW5" s="670"/>
      <c r="AX5" s="670"/>
      <c r="AY5" s="670"/>
      <c r="AZ5" s="670"/>
      <c r="BA5" s="670"/>
      <c r="BB5" s="670"/>
      <c r="BC5" s="670"/>
      <c r="BD5" s="670"/>
      <c r="BE5" s="670"/>
      <c r="BF5" s="671"/>
      <c r="BG5" s="683">
        <v>8155586</v>
      </c>
      <c r="BH5" s="684"/>
      <c r="BI5" s="684"/>
      <c r="BJ5" s="684"/>
      <c r="BK5" s="684"/>
      <c r="BL5" s="684"/>
      <c r="BM5" s="684"/>
      <c r="BN5" s="685"/>
      <c r="BO5" s="686">
        <v>98.7</v>
      </c>
      <c r="BP5" s="686"/>
      <c r="BQ5" s="686"/>
      <c r="BR5" s="686"/>
      <c r="BS5" s="687" t="s">
        <v>139</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15">
      <c r="B6" s="680" t="s">
        <v>232</v>
      </c>
      <c r="C6" s="681"/>
      <c r="D6" s="681"/>
      <c r="E6" s="681"/>
      <c r="F6" s="681"/>
      <c r="G6" s="681"/>
      <c r="H6" s="681"/>
      <c r="I6" s="681"/>
      <c r="J6" s="681"/>
      <c r="K6" s="681"/>
      <c r="L6" s="681"/>
      <c r="M6" s="681"/>
      <c r="N6" s="681"/>
      <c r="O6" s="681"/>
      <c r="P6" s="681"/>
      <c r="Q6" s="682"/>
      <c r="R6" s="683">
        <v>590532</v>
      </c>
      <c r="S6" s="684"/>
      <c r="T6" s="684"/>
      <c r="U6" s="684"/>
      <c r="V6" s="684"/>
      <c r="W6" s="684"/>
      <c r="X6" s="684"/>
      <c r="Y6" s="685"/>
      <c r="Z6" s="686">
        <v>1.2</v>
      </c>
      <c r="AA6" s="686"/>
      <c r="AB6" s="686"/>
      <c r="AC6" s="686"/>
      <c r="AD6" s="687">
        <v>590532</v>
      </c>
      <c r="AE6" s="687"/>
      <c r="AF6" s="687"/>
      <c r="AG6" s="687"/>
      <c r="AH6" s="687"/>
      <c r="AI6" s="687"/>
      <c r="AJ6" s="687"/>
      <c r="AK6" s="687"/>
      <c r="AL6" s="688">
        <v>2.2000000000000002</v>
      </c>
      <c r="AM6" s="689"/>
      <c r="AN6" s="689"/>
      <c r="AO6" s="690"/>
      <c r="AP6" s="680" t="s">
        <v>233</v>
      </c>
      <c r="AQ6" s="681"/>
      <c r="AR6" s="681"/>
      <c r="AS6" s="681"/>
      <c r="AT6" s="681"/>
      <c r="AU6" s="681"/>
      <c r="AV6" s="681"/>
      <c r="AW6" s="681"/>
      <c r="AX6" s="681"/>
      <c r="AY6" s="681"/>
      <c r="AZ6" s="681"/>
      <c r="BA6" s="681"/>
      <c r="BB6" s="681"/>
      <c r="BC6" s="681"/>
      <c r="BD6" s="681"/>
      <c r="BE6" s="681"/>
      <c r="BF6" s="682"/>
      <c r="BG6" s="683">
        <v>8155586</v>
      </c>
      <c r="BH6" s="684"/>
      <c r="BI6" s="684"/>
      <c r="BJ6" s="684"/>
      <c r="BK6" s="684"/>
      <c r="BL6" s="684"/>
      <c r="BM6" s="684"/>
      <c r="BN6" s="685"/>
      <c r="BO6" s="686">
        <v>98.7</v>
      </c>
      <c r="BP6" s="686"/>
      <c r="BQ6" s="686"/>
      <c r="BR6" s="686"/>
      <c r="BS6" s="687" t="s">
        <v>234</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260541</v>
      </c>
      <c r="CS6" s="684"/>
      <c r="CT6" s="684"/>
      <c r="CU6" s="684"/>
      <c r="CV6" s="684"/>
      <c r="CW6" s="684"/>
      <c r="CX6" s="684"/>
      <c r="CY6" s="685"/>
      <c r="CZ6" s="677">
        <v>0.6</v>
      </c>
      <c r="DA6" s="678"/>
      <c r="DB6" s="678"/>
      <c r="DC6" s="697"/>
      <c r="DD6" s="692" t="s">
        <v>234</v>
      </c>
      <c r="DE6" s="684"/>
      <c r="DF6" s="684"/>
      <c r="DG6" s="684"/>
      <c r="DH6" s="684"/>
      <c r="DI6" s="684"/>
      <c r="DJ6" s="684"/>
      <c r="DK6" s="684"/>
      <c r="DL6" s="684"/>
      <c r="DM6" s="684"/>
      <c r="DN6" s="684"/>
      <c r="DO6" s="684"/>
      <c r="DP6" s="685"/>
      <c r="DQ6" s="692">
        <v>260541</v>
      </c>
      <c r="DR6" s="684"/>
      <c r="DS6" s="684"/>
      <c r="DT6" s="684"/>
      <c r="DU6" s="684"/>
      <c r="DV6" s="684"/>
      <c r="DW6" s="684"/>
      <c r="DX6" s="684"/>
      <c r="DY6" s="684"/>
      <c r="DZ6" s="684"/>
      <c r="EA6" s="684"/>
      <c r="EB6" s="684"/>
      <c r="EC6" s="693"/>
    </row>
    <row r="7" spans="2:143" ht="11.25" customHeight="1" x14ac:dyDescent="0.15">
      <c r="B7" s="680" t="s">
        <v>236</v>
      </c>
      <c r="C7" s="681"/>
      <c r="D7" s="681"/>
      <c r="E7" s="681"/>
      <c r="F7" s="681"/>
      <c r="G7" s="681"/>
      <c r="H7" s="681"/>
      <c r="I7" s="681"/>
      <c r="J7" s="681"/>
      <c r="K7" s="681"/>
      <c r="L7" s="681"/>
      <c r="M7" s="681"/>
      <c r="N7" s="681"/>
      <c r="O7" s="681"/>
      <c r="P7" s="681"/>
      <c r="Q7" s="682"/>
      <c r="R7" s="683">
        <v>6022</v>
      </c>
      <c r="S7" s="684"/>
      <c r="T7" s="684"/>
      <c r="U7" s="684"/>
      <c r="V7" s="684"/>
      <c r="W7" s="684"/>
      <c r="X7" s="684"/>
      <c r="Y7" s="685"/>
      <c r="Z7" s="686">
        <v>0</v>
      </c>
      <c r="AA7" s="686"/>
      <c r="AB7" s="686"/>
      <c r="AC7" s="686"/>
      <c r="AD7" s="687">
        <v>6022</v>
      </c>
      <c r="AE7" s="687"/>
      <c r="AF7" s="687"/>
      <c r="AG7" s="687"/>
      <c r="AH7" s="687"/>
      <c r="AI7" s="687"/>
      <c r="AJ7" s="687"/>
      <c r="AK7" s="687"/>
      <c r="AL7" s="688">
        <v>0</v>
      </c>
      <c r="AM7" s="689"/>
      <c r="AN7" s="689"/>
      <c r="AO7" s="690"/>
      <c r="AP7" s="680" t="s">
        <v>237</v>
      </c>
      <c r="AQ7" s="681"/>
      <c r="AR7" s="681"/>
      <c r="AS7" s="681"/>
      <c r="AT7" s="681"/>
      <c r="AU7" s="681"/>
      <c r="AV7" s="681"/>
      <c r="AW7" s="681"/>
      <c r="AX7" s="681"/>
      <c r="AY7" s="681"/>
      <c r="AZ7" s="681"/>
      <c r="BA7" s="681"/>
      <c r="BB7" s="681"/>
      <c r="BC7" s="681"/>
      <c r="BD7" s="681"/>
      <c r="BE7" s="681"/>
      <c r="BF7" s="682"/>
      <c r="BG7" s="683">
        <v>3279513</v>
      </c>
      <c r="BH7" s="684"/>
      <c r="BI7" s="684"/>
      <c r="BJ7" s="684"/>
      <c r="BK7" s="684"/>
      <c r="BL7" s="684"/>
      <c r="BM7" s="684"/>
      <c r="BN7" s="685"/>
      <c r="BO7" s="686">
        <v>39.700000000000003</v>
      </c>
      <c r="BP7" s="686"/>
      <c r="BQ7" s="686"/>
      <c r="BR7" s="686"/>
      <c r="BS7" s="687" t="s">
        <v>234</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6340619</v>
      </c>
      <c r="CS7" s="684"/>
      <c r="CT7" s="684"/>
      <c r="CU7" s="684"/>
      <c r="CV7" s="684"/>
      <c r="CW7" s="684"/>
      <c r="CX7" s="684"/>
      <c r="CY7" s="685"/>
      <c r="CZ7" s="686">
        <v>13.6</v>
      </c>
      <c r="DA7" s="686"/>
      <c r="DB7" s="686"/>
      <c r="DC7" s="686"/>
      <c r="DD7" s="692">
        <v>161287</v>
      </c>
      <c r="DE7" s="684"/>
      <c r="DF7" s="684"/>
      <c r="DG7" s="684"/>
      <c r="DH7" s="684"/>
      <c r="DI7" s="684"/>
      <c r="DJ7" s="684"/>
      <c r="DK7" s="684"/>
      <c r="DL7" s="684"/>
      <c r="DM7" s="684"/>
      <c r="DN7" s="684"/>
      <c r="DO7" s="684"/>
      <c r="DP7" s="685"/>
      <c r="DQ7" s="692">
        <v>4770429</v>
      </c>
      <c r="DR7" s="684"/>
      <c r="DS7" s="684"/>
      <c r="DT7" s="684"/>
      <c r="DU7" s="684"/>
      <c r="DV7" s="684"/>
      <c r="DW7" s="684"/>
      <c r="DX7" s="684"/>
      <c r="DY7" s="684"/>
      <c r="DZ7" s="684"/>
      <c r="EA7" s="684"/>
      <c r="EB7" s="684"/>
      <c r="EC7" s="693"/>
    </row>
    <row r="8" spans="2:143" ht="11.25" customHeight="1" x14ac:dyDescent="0.15">
      <c r="B8" s="680" t="s">
        <v>239</v>
      </c>
      <c r="C8" s="681"/>
      <c r="D8" s="681"/>
      <c r="E8" s="681"/>
      <c r="F8" s="681"/>
      <c r="G8" s="681"/>
      <c r="H8" s="681"/>
      <c r="I8" s="681"/>
      <c r="J8" s="681"/>
      <c r="K8" s="681"/>
      <c r="L8" s="681"/>
      <c r="M8" s="681"/>
      <c r="N8" s="681"/>
      <c r="O8" s="681"/>
      <c r="P8" s="681"/>
      <c r="Q8" s="682"/>
      <c r="R8" s="683">
        <v>15763</v>
      </c>
      <c r="S8" s="684"/>
      <c r="T8" s="684"/>
      <c r="U8" s="684"/>
      <c r="V8" s="684"/>
      <c r="W8" s="684"/>
      <c r="X8" s="684"/>
      <c r="Y8" s="685"/>
      <c r="Z8" s="686">
        <v>0</v>
      </c>
      <c r="AA8" s="686"/>
      <c r="AB8" s="686"/>
      <c r="AC8" s="686"/>
      <c r="AD8" s="687">
        <v>15763</v>
      </c>
      <c r="AE8" s="687"/>
      <c r="AF8" s="687"/>
      <c r="AG8" s="687"/>
      <c r="AH8" s="687"/>
      <c r="AI8" s="687"/>
      <c r="AJ8" s="687"/>
      <c r="AK8" s="687"/>
      <c r="AL8" s="688">
        <v>0.1</v>
      </c>
      <c r="AM8" s="689"/>
      <c r="AN8" s="689"/>
      <c r="AO8" s="690"/>
      <c r="AP8" s="680" t="s">
        <v>240</v>
      </c>
      <c r="AQ8" s="681"/>
      <c r="AR8" s="681"/>
      <c r="AS8" s="681"/>
      <c r="AT8" s="681"/>
      <c r="AU8" s="681"/>
      <c r="AV8" s="681"/>
      <c r="AW8" s="681"/>
      <c r="AX8" s="681"/>
      <c r="AY8" s="681"/>
      <c r="AZ8" s="681"/>
      <c r="BA8" s="681"/>
      <c r="BB8" s="681"/>
      <c r="BC8" s="681"/>
      <c r="BD8" s="681"/>
      <c r="BE8" s="681"/>
      <c r="BF8" s="682"/>
      <c r="BG8" s="683">
        <v>130106</v>
      </c>
      <c r="BH8" s="684"/>
      <c r="BI8" s="684"/>
      <c r="BJ8" s="684"/>
      <c r="BK8" s="684"/>
      <c r="BL8" s="684"/>
      <c r="BM8" s="684"/>
      <c r="BN8" s="685"/>
      <c r="BO8" s="686">
        <v>1.6</v>
      </c>
      <c r="BP8" s="686"/>
      <c r="BQ8" s="686"/>
      <c r="BR8" s="686"/>
      <c r="BS8" s="692" t="s">
        <v>234</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13915729</v>
      </c>
      <c r="CS8" s="684"/>
      <c r="CT8" s="684"/>
      <c r="CU8" s="684"/>
      <c r="CV8" s="684"/>
      <c r="CW8" s="684"/>
      <c r="CX8" s="684"/>
      <c r="CY8" s="685"/>
      <c r="CZ8" s="686">
        <v>29.8</v>
      </c>
      <c r="DA8" s="686"/>
      <c r="DB8" s="686"/>
      <c r="DC8" s="686"/>
      <c r="DD8" s="692">
        <v>1054933</v>
      </c>
      <c r="DE8" s="684"/>
      <c r="DF8" s="684"/>
      <c r="DG8" s="684"/>
      <c r="DH8" s="684"/>
      <c r="DI8" s="684"/>
      <c r="DJ8" s="684"/>
      <c r="DK8" s="684"/>
      <c r="DL8" s="684"/>
      <c r="DM8" s="684"/>
      <c r="DN8" s="684"/>
      <c r="DO8" s="684"/>
      <c r="DP8" s="685"/>
      <c r="DQ8" s="692">
        <v>6080411</v>
      </c>
      <c r="DR8" s="684"/>
      <c r="DS8" s="684"/>
      <c r="DT8" s="684"/>
      <c r="DU8" s="684"/>
      <c r="DV8" s="684"/>
      <c r="DW8" s="684"/>
      <c r="DX8" s="684"/>
      <c r="DY8" s="684"/>
      <c r="DZ8" s="684"/>
      <c r="EA8" s="684"/>
      <c r="EB8" s="684"/>
      <c r="EC8" s="693"/>
    </row>
    <row r="9" spans="2:143" ht="11.25" customHeight="1" x14ac:dyDescent="0.15">
      <c r="B9" s="680" t="s">
        <v>242</v>
      </c>
      <c r="C9" s="681"/>
      <c r="D9" s="681"/>
      <c r="E9" s="681"/>
      <c r="F9" s="681"/>
      <c r="G9" s="681"/>
      <c r="H9" s="681"/>
      <c r="I9" s="681"/>
      <c r="J9" s="681"/>
      <c r="K9" s="681"/>
      <c r="L9" s="681"/>
      <c r="M9" s="681"/>
      <c r="N9" s="681"/>
      <c r="O9" s="681"/>
      <c r="P9" s="681"/>
      <c r="Q9" s="682"/>
      <c r="R9" s="683">
        <v>9555</v>
      </c>
      <c r="S9" s="684"/>
      <c r="T9" s="684"/>
      <c r="U9" s="684"/>
      <c r="V9" s="684"/>
      <c r="W9" s="684"/>
      <c r="X9" s="684"/>
      <c r="Y9" s="685"/>
      <c r="Z9" s="686">
        <v>0</v>
      </c>
      <c r="AA9" s="686"/>
      <c r="AB9" s="686"/>
      <c r="AC9" s="686"/>
      <c r="AD9" s="687">
        <v>9555</v>
      </c>
      <c r="AE9" s="687"/>
      <c r="AF9" s="687"/>
      <c r="AG9" s="687"/>
      <c r="AH9" s="687"/>
      <c r="AI9" s="687"/>
      <c r="AJ9" s="687"/>
      <c r="AK9" s="687"/>
      <c r="AL9" s="688">
        <v>0</v>
      </c>
      <c r="AM9" s="689"/>
      <c r="AN9" s="689"/>
      <c r="AO9" s="690"/>
      <c r="AP9" s="680" t="s">
        <v>243</v>
      </c>
      <c r="AQ9" s="681"/>
      <c r="AR9" s="681"/>
      <c r="AS9" s="681"/>
      <c r="AT9" s="681"/>
      <c r="AU9" s="681"/>
      <c r="AV9" s="681"/>
      <c r="AW9" s="681"/>
      <c r="AX9" s="681"/>
      <c r="AY9" s="681"/>
      <c r="AZ9" s="681"/>
      <c r="BA9" s="681"/>
      <c r="BB9" s="681"/>
      <c r="BC9" s="681"/>
      <c r="BD9" s="681"/>
      <c r="BE9" s="681"/>
      <c r="BF9" s="682"/>
      <c r="BG9" s="683">
        <v>2735005</v>
      </c>
      <c r="BH9" s="684"/>
      <c r="BI9" s="684"/>
      <c r="BJ9" s="684"/>
      <c r="BK9" s="684"/>
      <c r="BL9" s="684"/>
      <c r="BM9" s="684"/>
      <c r="BN9" s="685"/>
      <c r="BO9" s="686">
        <v>33.1</v>
      </c>
      <c r="BP9" s="686"/>
      <c r="BQ9" s="686"/>
      <c r="BR9" s="686"/>
      <c r="BS9" s="692" t="s">
        <v>234</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2742534</v>
      </c>
      <c r="CS9" s="684"/>
      <c r="CT9" s="684"/>
      <c r="CU9" s="684"/>
      <c r="CV9" s="684"/>
      <c r="CW9" s="684"/>
      <c r="CX9" s="684"/>
      <c r="CY9" s="685"/>
      <c r="CZ9" s="686">
        <v>5.9</v>
      </c>
      <c r="DA9" s="686"/>
      <c r="DB9" s="686"/>
      <c r="DC9" s="686"/>
      <c r="DD9" s="692">
        <v>212314</v>
      </c>
      <c r="DE9" s="684"/>
      <c r="DF9" s="684"/>
      <c r="DG9" s="684"/>
      <c r="DH9" s="684"/>
      <c r="DI9" s="684"/>
      <c r="DJ9" s="684"/>
      <c r="DK9" s="684"/>
      <c r="DL9" s="684"/>
      <c r="DM9" s="684"/>
      <c r="DN9" s="684"/>
      <c r="DO9" s="684"/>
      <c r="DP9" s="685"/>
      <c r="DQ9" s="692">
        <v>2266974</v>
      </c>
      <c r="DR9" s="684"/>
      <c r="DS9" s="684"/>
      <c r="DT9" s="684"/>
      <c r="DU9" s="684"/>
      <c r="DV9" s="684"/>
      <c r="DW9" s="684"/>
      <c r="DX9" s="684"/>
      <c r="DY9" s="684"/>
      <c r="DZ9" s="684"/>
      <c r="EA9" s="684"/>
      <c r="EB9" s="684"/>
      <c r="EC9" s="693"/>
    </row>
    <row r="10" spans="2:143" ht="11.25" customHeight="1" x14ac:dyDescent="0.15">
      <c r="B10" s="680" t="s">
        <v>245</v>
      </c>
      <c r="C10" s="681"/>
      <c r="D10" s="681"/>
      <c r="E10" s="681"/>
      <c r="F10" s="681"/>
      <c r="G10" s="681"/>
      <c r="H10" s="681"/>
      <c r="I10" s="681"/>
      <c r="J10" s="681"/>
      <c r="K10" s="681"/>
      <c r="L10" s="681"/>
      <c r="M10" s="681"/>
      <c r="N10" s="681"/>
      <c r="O10" s="681"/>
      <c r="P10" s="681"/>
      <c r="Q10" s="682"/>
      <c r="R10" s="683" t="s">
        <v>234</v>
      </c>
      <c r="S10" s="684"/>
      <c r="T10" s="684"/>
      <c r="U10" s="684"/>
      <c r="V10" s="684"/>
      <c r="W10" s="684"/>
      <c r="X10" s="684"/>
      <c r="Y10" s="685"/>
      <c r="Z10" s="686" t="s">
        <v>234</v>
      </c>
      <c r="AA10" s="686"/>
      <c r="AB10" s="686"/>
      <c r="AC10" s="686"/>
      <c r="AD10" s="687" t="s">
        <v>234</v>
      </c>
      <c r="AE10" s="687"/>
      <c r="AF10" s="687"/>
      <c r="AG10" s="687"/>
      <c r="AH10" s="687"/>
      <c r="AI10" s="687"/>
      <c r="AJ10" s="687"/>
      <c r="AK10" s="687"/>
      <c r="AL10" s="688" t="s">
        <v>234</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162813</v>
      </c>
      <c r="BH10" s="684"/>
      <c r="BI10" s="684"/>
      <c r="BJ10" s="684"/>
      <c r="BK10" s="684"/>
      <c r="BL10" s="684"/>
      <c r="BM10" s="684"/>
      <c r="BN10" s="685"/>
      <c r="BO10" s="686">
        <v>2</v>
      </c>
      <c r="BP10" s="686"/>
      <c r="BQ10" s="686"/>
      <c r="BR10" s="686"/>
      <c r="BS10" s="692" t="s">
        <v>234</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106921</v>
      </c>
      <c r="CS10" s="684"/>
      <c r="CT10" s="684"/>
      <c r="CU10" s="684"/>
      <c r="CV10" s="684"/>
      <c r="CW10" s="684"/>
      <c r="CX10" s="684"/>
      <c r="CY10" s="685"/>
      <c r="CZ10" s="686">
        <v>0.2</v>
      </c>
      <c r="DA10" s="686"/>
      <c r="DB10" s="686"/>
      <c r="DC10" s="686"/>
      <c r="DD10" s="692" t="s">
        <v>234</v>
      </c>
      <c r="DE10" s="684"/>
      <c r="DF10" s="684"/>
      <c r="DG10" s="684"/>
      <c r="DH10" s="684"/>
      <c r="DI10" s="684"/>
      <c r="DJ10" s="684"/>
      <c r="DK10" s="684"/>
      <c r="DL10" s="684"/>
      <c r="DM10" s="684"/>
      <c r="DN10" s="684"/>
      <c r="DO10" s="684"/>
      <c r="DP10" s="685"/>
      <c r="DQ10" s="692">
        <v>54173</v>
      </c>
      <c r="DR10" s="684"/>
      <c r="DS10" s="684"/>
      <c r="DT10" s="684"/>
      <c r="DU10" s="684"/>
      <c r="DV10" s="684"/>
      <c r="DW10" s="684"/>
      <c r="DX10" s="684"/>
      <c r="DY10" s="684"/>
      <c r="DZ10" s="684"/>
      <c r="EA10" s="684"/>
      <c r="EB10" s="684"/>
      <c r="EC10" s="693"/>
    </row>
    <row r="11" spans="2:143" ht="11.25" customHeight="1" x14ac:dyDescent="0.15">
      <c r="B11" s="680" t="s">
        <v>248</v>
      </c>
      <c r="C11" s="681"/>
      <c r="D11" s="681"/>
      <c r="E11" s="681"/>
      <c r="F11" s="681"/>
      <c r="G11" s="681"/>
      <c r="H11" s="681"/>
      <c r="I11" s="681"/>
      <c r="J11" s="681"/>
      <c r="K11" s="681"/>
      <c r="L11" s="681"/>
      <c r="M11" s="681"/>
      <c r="N11" s="681"/>
      <c r="O11" s="681"/>
      <c r="P11" s="681"/>
      <c r="Q11" s="682"/>
      <c r="R11" s="683">
        <v>1439655</v>
      </c>
      <c r="S11" s="684"/>
      <c r="T11" s="684"/>
      <c r="U11" s="684"/>
      <c r="V11" s="684"/>
      <c r="W11" s="684"/>
      <c r="X11" s="684"/>
      <c r="Y11" s="685"/>
      <c r="Z11" s="688">
        <v>3</v>
      </c>
      <c r="AA11" s="689"/>
      <c r="AB11" s="689"/>
      <c r="AC11" s="701"/>
      <c r="AD11" s="692">
        <v>1439655</v>
      </c>
      <c r="AE11" s="684"/>
      <c r="AF11" s="684"/>
      <c r="AG11" s="684"/>
      <c r="AH11" s="684"/>
      <c r="AI11" s="684"/>
      <c r="AJ11" s="684"/>
      <c r="AK11" s="685"/>
      <c r="AL11" s="688">
        <v>5.3</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251589</v>
      </c>
      <c r="BH11" s="684"/>
      <c r="BI11" s="684"/>
      <c r="BJ11" s="684"/>
      <c r="BK11" s="684"/>
      <c r="BL11" s="684"/>
      <c r="BM11" s="684"/>
      <c r="BN11" s="685"/>
      <c r="BO11" s="686">
        <v>3</v>
      </c>
      <c r="BP11" s="686"/>
      <c r="BQ11" s="686"/>
      <c r="BR11" s="686"/>
      <c r="BS11" s="692" t="s">
        <v>234</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3775905</v>
      </c>
      <c r="CS11" s="684"/>
      <c r="CT11" s="684"/>
      <c r="CU11" s="684"/>
      <c r="CV11" s="684"/>
      <c r="CW11" s="684"/>
      <c r="CX11" s="684"/>
      <c r="CY11" s="685"/>
      <c r="CZ11" s="686">
        <v>8.1</v>
      </c>
      <c r="DA11" s="686"/>
      <c r="DB11" s="686"/>
      <c r="DC11" s="686"/>
      <c r="DD11" s="692">
        <v>811151</v>
      </c>
      <c r="DE11" s="684"/>
      <c r="DF11" s="684"/>
      <c r="DG11" s="684"/>
      <c r="DH11" s="684"/>
      <c r="DI11" s="684"/>
      <c r="DJ11" s="684"/>
      <c r="DK11" s="684"/>
      <c r="DL11" s="684"/>
      <c r="DM11" s="684"/>
      <c r="DN11" s="684"/>
      <c r="DO11" s="684"/>
      <c r="DP11" s="685"/>
      <c r="DQ11" s="692">
        <v>2207538</v>
      </c>
      <c r="DR11" s="684"/>
      <c r="DS11" s="684"/>
      <c r="DT11" s="684"/>
      <c r="DU11" s="684"/>
      <c r="DV11" s="684"/>
      <c r="DW11" s="684"/>
      <c r="DX11" s="684"/>
      <c r="DY11" s="684"/>
      <c r="DZ11" s="684"/>
      <c r="EA11" s="684"/>
      <c r="EB11" s="684"/>
      <c r="EC11" s="693"/>
    </row>
    <row r="12" spans="2:143" ht="11.25" customHeight="1" x14ac:dyDescent="0.15">
      <c r="B12" s="680" t="s">
        <v>251</v>
      </c>
      <c r="C12" s="681"/>
      <c r="D12" s="681"/>
      <c r="E12" s="681"/>
      <c r="F12" s="681"/>
      <c r="G12" s="681"/>
      <c r="H12" s="681"/>
      <c r="I12" s="681"/>
      <c r="J12" s="681"/>
      <c r="K12" s="681"/>
      <c r="L12" s="681"/>
      <c r="M12" s="681"/>
      <c r="N12" s="681"/>
      <c r="O12" s="681"/>
      <c r="P12" s="681"/>
      <c r="Q12" s="682"/>
      <c r="R12" s="683" t="s">
        <v>234</v>
      </c>
      <c r="S12" s="684"/>
      <c r="T12" s="684"/>
      <c r="U12" s="684"/>
      <c r="V12" s="684"/>
      <c r="W12" s="684"/>
      <c r="X12" s="684"/>
      <c r="Y12" s="685"/>
      <c r="Z12" s="686" t="s">
        <v>234</v>
      </c>
      <c r="AA12" s="686"/>
      <c r="AB12" s="686"/>
      <c r="AC12" s="686"/>
      <c r="AD12" s="687" t="s">
        <v>234</v>
      </c>
      <c r="AE12" s="687"/>
      <c r="AF12" s="687"/>
      <c r="AG12" s="687"/>
      <c r="AH12" s="687"/>
      <c r="AI12" s="687"/>
      <c r="AJ12" s="687"/>
      <c r="AK12" s="687"/>
      <c r="AL12" s="688" t="s">
        <v>234</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4056257</v>
      </c>
      <c r="BH12" s="684"/>
      <c r="BI12" s="684"/>
      <c r="BJ12" s="684"/>
      <c r="BK12" s="684"/>
      <c r="BL12" s="684"/>
      <c r="BM12" s="684"/>
      <c r="BN12" s="685"/>
      <c r="BO12" s="686">
        <v>49.1</v>
      </c>
      <c r="BP12" s="686"/>
      <c r="BQ12" s="686"/>
      <c r="BR12" s="686"/>
      <c r="BS12" s="692" t="s">
        <v>234</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1132922</v>
      </c>
      <c r="CS12" s="684"/>
      <c r="CT12" s="684"/>
      <c r="CU12" s="684"/>
      <c r="CV12" s="684"/>
      <c r="CW12" s="684"/>
      <c r="CX12" s="684"/>
      <c r="CY12" s="685"/>
      <c r="CZ12" s="686">
        <v>2.4</v>
      </c>
      <c r="DA12" s="686"/>
      <c r="DB12" s="686"/>
      <c r="DC12" s="686"/>
      <c r="DD12" s="692">
        <v>146499</v>
      </c>
      <c r="DE12" s="684"/>
      <c r="DF12" s="684"/>
      <c r="DG12" s="684"/>
      <c r="DH12" s="684"/>
      <c r="DI12" s="684"/>
      <c r="DJ12" s="684"/>
      <c r="DK12" s="684"/>
      <c r="DL12" s="684"/>
      <c r="DM12" s="684"/>
      <c r="DN12" s="684"/>
      <c r="DO12" s="684"/>
      <c r="DP12" s="685"/>
      <c r="DQ12" s="692">
        <v>666474</v>
      </c>
      <c r="DR12" s="684"/>
      <c r="DS12" s="684"/>
      <c r="DT12" s="684"/>
      <c r="DU12" s="684"/>
      <c r="DV12" s="684"/>
      <c r="DW12" s="684"/>
      <c r="DX12" s="684"/>
      <c r="DY12" s="684"/>
      <c r="DZ12" s="684"/>
      <c r="EA12" s="684"/>
      <c r="EB12" s="684"/>
      <c r="EC12" s="693"/>
    </row>
    <row r="13" spans="2:143" ht="11.25" customHeight="1" x14ac:dyDescent="0.15">
      <c r="B13" s="680" t="s">
        <v>254</v>
      </c>
      <c r="C13" s="681"/>
      <c r="D13" s="681"/>
      <c r="E13" s="681"/>
      <c r="F13" s="681"/>
      <c r="G13" s="681"/>
      <c r="H13" s="681"/>
      <c r="I13" s="681"/>
      <c r="J13" s="681"/>
      <c r="K13" s="681"/>
      <c r="L13" s="681"/>
      <c r="M13" s="681"/>
      <c r="N13" s="681"/>
      <c r="O13" s="681"/>
      <c r="P13" s="681"/>
      <c r="Q13" s="682"/>
      <c r="R13" s="683" t="s">
        <v>234</v>
      </c>
      <c r="S13" s="684"/>
      <c r="T13" s="684"/>
      <c r="U13" s="684"/>
      <c r="V13" s="684"/>
      <c r="W13" s="684"/>
      <c r="X13" s="684"/>
      <c r="Y13" s="685"/>
      <c r="Z13" s="686" t="s">
        <v>234</v>
      </c>
      <c r="AA13" s="686"/>
      <c r="AB13" s="686"/>
      <c r="AC13" s="686"/>
      <c r="AD13" s="687" t="s">
        <v>234</v>
      </c>
      <c r="AE13" s="687"/>
      <c r="AF13" s="687"/>
      <c r="AG13" s="687"/>
      <c r="AH13" s="687"/>
      <c r="AI13" s="687"/>
      <c r="AJ13" s="687"/>
      <c r="AK13" s="687"/>
      <c r="AL13" s="688" t="s">
        <v>234</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4022046</v>
      </c>
      <c r="BH13" s="684"/>
      <c r="BI13" s="684"/>
      <c r="BJ13" s="684"/>
      <c r="BK13" s="684"/>
      <c r="BL13" s="684"/>
      <c r="BM13" s="684"/>
      <c r="BN13" s="685"/>
      <c r="BO13" s="686">
        <v>48.7</v>
      </c>
      <c r="BP13" s="686"/>
      <c r="BQ13" s="686"/>
      <c r="BR13" s="686"/>
      <c r="BS13" s="692" t="s">
        <v>234</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5213698</v>
      </c>
      <c r="CS13" s="684"/>
      <c r="CT13" s="684"/>
      <c r="CU13" s="684"/>
      <c r="CV13" s="684"/>
      <c r="CW13" s="684"/>
      <c r="CX13" s="684"/>
      <c r="CY13" s="685"/>
      <c r="CZ13" s="686">
        <v>11.2</v>
      </c>
      <c r="DA13" s="686"/>
      <c r="DB13" s="686"/>
      <c r="DC13" s="686"/>
      <c r="DD13" s="692">
        <v>2632331</v>
      </c>
      <c r="DE13" s="684"/>
      <c r="DF13" s="684"/>
      <c r="DG13" s="684"/>
      <c r="DH13" s="684"/>
      <c r="DI13" s="684"/>
      <c r="DJ13" s="684"/>
      <c r="DK13" s="684"/>
      <c r="DL13" s="684"/>
      <c r="DM13" s="684"/>
      <c r="DN13" s="684"/>
      <c r="DO13" s="684"/>
      <c r="DP13" s="685"/>
      <c r="DQ13" s="692">
        <v>2848187</v>
      </c>
      <c r="DR13" s="684"/>
      <c r="DS13" s="684"/>
      <c r="DT13" s="684"/>
      <c r="DU13" s="684"/>
      <c r="DV13" s="684"/>
      <c r="DW13" s="684"/>
      <c r="DX13" s="684"/>
      <c r="DY13" s="684"/>
      <c r="DZ13" s="684"/>
      <c r="EA13" s="684"/>
      <c r="EB13" s="684"/>
      <c r="EC13" s="693"/>
    </row>
    <row r="14" spans="2:143" ht="11.25" customHeight="1" x14ac:dyDescent="0.15">
      <c r="B14" s="680" t="s">
        <v>257</v>
      </c>
      <c r="C14" s="681"/>
      <c r="D14" s="681"/>
      <c r="E14" s="681"/>
      <c r="F14" s="681"/>
      <c r="G14" s="681"/>
      <c r="H14" s="681"/>
      <c r="I14" s="681"/>
      <c r="J14" s="681"/>
      <c r="K14" s="681"/>
      <c r="L14" s="681"/>
      <c r="M14" s="681"/>
      <c r="N14" s="681"/>
      <c r="O14" s="681"/>
      <c r="P14" s="681"/>
      <c r="Q14" s="682"/>
      <c r="R14" s="683">
        <v>71656</v>
      </c>
      <c r="S14" s="684"/>
      <c r="T14" s="684"/>
      <c r="U14" s="684"/>
      <c r="V14" s="684"/>
      <c r="W14" s="684"/>
      <c r="X14" s="684"/>
      <c r="Y14" s="685"/>
      <c r="Z14" s="686">
        <v>0.1</v>
      </c>
      <c r="AA14" s="686"/>
      <c r="AB14" s="686"/>
      <c r="AC14" s="686"/>
      <c r="AD14" s="687">
        <v>71656</v>
      </c>
      <c r="AE14" s="687"/>
      <c r="AF14" s="687"/>
      <c r="AG14" s="687"/>
      <c r="AH14" s="687"/>
      <c r="AI14" s="687"/>
      <c r="AJ14" s="687"/>
      <c r="AK14" s="687"/>
      <c r="AL14" s="688">
        <v>0.3</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252516</v>
      </c>
      <c r="BH14" s="684"/>
      <c r="BI14" s="684"/>
      <c r="BJ14" s="684"/>
      <c r="BK14" s="684"/>
      <c r="BL14" s="684"/>
      <c r="BM14" s="684"/>
      <c r="BN14" s="685"/>
      <c r="BO14" s="686">
        <v>3.1</v>
      </c>
      <c r="BP14" s="686"/>
      <c r="BQ14" s="686"/>
      <c r="BR14" s="686"/>
      <c r="BS14" s="692" t="s">
        <v>234</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1945696</v>
      </c>
      <c r="CS14" s="684"/>
      <c r="CT14" s="684"/>
      <c r="CU14" s="684"/>
      <c r="CV14" s="684"/>
      <c r="CW14" s="684"/>
      <c r="CX14" s="684"/>
      <c r="CY14" s="685"/>
      <c r="CZ14" s="686">
        <v>4.2</v>
      </c>
      <c r="DA14" s="686"/>
      <c r="DB14" s="686"/>
      <c r="DC14" s="686"/>
      <c r="DD14" s="692">
        <v>352196</v>
      </c>
      <c r="DE14" s="684"/>
      <c r="DF14" s="684"/>
      <c r="DG14" s="684"/>
      <c r="DH14" s="684"/>
      <c r="DI14" s="684"/>
      <c r="DJ14" s="684"/>
      <c r="DK14" s="684"/>
      <c r="DL14" s="684"/>
      <c r="DM14" s="684"/>
      <c r="DN14" s="684"/>
      <c r="DO14" s="684"/>
      <c r="DP14" s="685"/>
      <c r="DQ14" s="692">
        <v>1581931</v>
      </c>
      <c r="DR14" s="684"/>
      <c r="DS14" s="684"/>
      <c r="DT14" s="684"/>
      <c r="DU14" s="684"/>
      <c r="DV14" s="684"/>
      <c r="DW14" s="684"/>
      <c r="DX14" s="684"/>
      <c r="DY14" s="684"/>
      <c r="DZ14" s="684"/>
      <c r="EA14" s="684"/>
      <c r="EB14" s="684"/>
      <c r="EC14" s="693"/>
    </row>
    <row r="15" spans="2:143" ht="11.25" customHeight="1" x14ac:dyDescent="0.15">
      <c r="B15" s="680" t="s">
        <v>260</v>
      </c>
      <c r="C15" s="681"/>
      <c r="D15" s="681"/>
      <c r="E15" s="681"/>
      <c r="F15" s="681"/>
      <c r="G15" s="681"/>
      <c r="H15" s="681"/>
      <c r="I15" s="681"/>
      <c r="J15" s="681"/>
      <c r="K15" s="681"/>
      <c r="L15" s="681"/>
      <c r="M15" s="681"/>
      <c r="N15" s="681"/>
      <c r="O15" s="681"/>
      <c r="P15" s="681"/>
      <c r="Q15" s="682"/>
      <c r="R15" s="683" t="s">
        <v>234</v>
      </c>
      <c r="S15" s="684"/>
      <c r="T15" s="684"/>
      <c r="U15" s="684"/>
      <c r="V15" s="684"/>
      <c r="W15" s="684"/>
      <c r="X15" s="684"/>
      <c r="Y15" s="685"/>
      <c r="Z15" s="686" t="s">
        <v>234</v>
      </c>
      <c r="AA15" s="686"/>
      <c r="AB15" s="686"/>
      <c r="AC15" s="686"/>
      <c r="AD15" s="687" t="s">
        <v>234</v>
      </c>
      <c r="AE15" s="687"/>
      <c r="AF15" s="687"/>
      <c r="AG15" s="687"/>
      <c r="AH15" s="687"/>
      <c r="AI15" s="687"/>
      <c r="AJ15" s="687"/>
      <c r="AK15" s="687"/>
      <c r="AL15" s="688" t="s">
        <v>234</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536367</v>
      </c>
      <c r="BH15" s="684"/>
      <c r="BI15" s="684"/>
      <c r="BJ15" s="684"/>
      <c r="BK15" s="684"/>
      <c r="BL15" s="684"/>
      <c r="BM15" s="684"/>
      <c r="BN15" s="685"/>
      <c r="BO15" s="686">
        <v>6.5</v>
      </c>
      <c r="BP15" s="686"/>
      <c r="BQ15" s="686"/>
      <c r="BR15" s="686"/>
      <c r="BS15" s="692" t="s">
        <v>234</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4492708</v>
      </c>
      <c r="CS15" s="684"/>
      <c r="CT15" s="684"/>
      <c r="CU15" s="684"/>
      <c r="CV15" s="684"/>
      <c r="CW15" s="684"/>
      <c r="CX15" s="684"/>
      <c r="CY15" s="685"/>
      <c r="CZ15" s="686">
        <v>9.6</v>
      </c>
      <c r="DA15" s="686"/>
      <c r="DB15" s="686"/>
      <c r="DC15" s="686"/>
      <c r="DD15" s="692">
        <v>1082513</v>
      </c>
      <c r="DE15" s="684"/>
      <c r="DF15" s="684"/>
      <c r="DG15" s="684"/>
      <c r="DH15" s="684"/>
      <c r="DI15" s="684"/>
      <c r="DJ15" s="684"/>
      <c r="DK15" s="684"/>
      <c r="DL15" s="684"/>
      <c r="DM15" s="684"/>
      <c r="DN15" s="684"/>
      <c r="DO15" s="684"/>
      <c r="DP15" s="685"/>
      <c r="DQ15" s="692">
        <v>3170961</v>
      </c>
      <c r="DR15" s="684"/>
      <c r="DS15" s="684"/>
      <c r="DT15" s="684"/>
      <c r="DU15" s="684"/>
      <c r="DV15" s="684"/>
      <c r="DW15" s="684"/>
      <c r="DX15" s="684"/>
      <c r="DY15" s="684"/>
      <c r="DZ15" s="684"/>
      <c r="EA15" s="684"/>
      <c r="EB15" s="684"/>
      <c r="EC15" s="693"/>
    </row>
    <row r="16" spans="2:143" ht="11.25" customHeight="1" x14ac:dyDescent="0.15">
      <c r="B16" s="680" t="s">
        <v>263</v>
      </c>
      <c r="C16" s="681"/>
      <c r="D16" s="681"/>
      <c r="E16" s="681"/>
      <c r="F16" s="681"/>
      <c r="G16" s="681"/>
      <c r="H16" s="681"/>
      <c r="I16" s="681"/>
      <c r="J16" s="681"/>
      <c r="K16" s="681"/>
      <c r="L16" s="681"/>
      <c r="M16" s="681"/>
      <c r="N16" s="681"/>
      <c r="O16" s="681"/>
      <c r="P16" s="681"/>
      <c r="Q16" s="682"/>
      <c r="R16" s="683">
        <v>9733</v>
      </c>
      <c r="S16" s="684"/>
      <c r="T16" s="684"/>
      <c r="U16" s="684"/>
      <c r="V16" s="684"/>
      <c r="W16" s="684"/>
      <c r="X16" s="684"/>
      <c r="Y16" s="685"/>
      <c r="Z16" s="686">
        <v>0</v>
      </c>
      <c r="AA16" s="686"/>
      <c r="AB16" s="686"/>
      <c r="AC16" s="686"/>
      <c r="AD16" s="687">
        <v>9733</v>
      </c>
      <c r="AE16" s="687"/>
      <c r="AF16" s="687"/>
      <c r="AG16" s="687"/>
      <c r="AH16" s="687"/>
      <c r="AI16" s="687"/>
      <c r="AJ16" s="687"/>
      <c r="AK16" s="687"/>
      <c r="AL16" s="688">
        <v>0</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v>30933</v>
      </c>
      <c r="BH16" s="684"/>
      <c r="BI16" s="684"/>
      <c r="BJ16" s="684"/>
      <c r="BK16" s="684"/>
      <c r="BL16" s="684"/>
      <c r="BM16" s="684"/>
      <c r="BN16" s="685"/>
      <c r="BO16" s="686">
        <v>0.4</v>
      </c>
      <c r="BP16" s="686"/>
      <c r="BQ16" s="686"/>
      <c r="BR16" s="686"/>
      <c r="BS16" s="692" t="s">
        <v>234</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649200</v>
      </c>
      <c r="CS16" s="684"/>
      <c r="CT16" s="684"/>
      <c r="CU16" s="684"/>
      <c r="CV16" s="684"/>
      <c r="CW16" s="684"/>
      <c r="CX16" s="684"/>
      <c r="CY16" s="685"/>
      <c r="CZ16" s="686">
        <v>1.4</v>
      </c>
      <c r="DA16" s="686"/>
      <c r="DB16" s="686"/>
      <c r="DC16" s="686"/>
      <c r="DD16" s="692" t="s">
        <v>234</v>
      </c>
      <c r="DE16" s="684"/>
      <c r="DF16" s="684"/>
      <c r="DG16" s="684"/>
      <c r="DH16" s="684"/>
      <c r="DI16" s="684"/>
      <c r="DJ16" s="684"/>
      <c r="DK16" s="684"/>
      <c r="DL16" s="684"/>
      <c r="DM16" s="684"/>
      <c r="DN16" s="684"/>
      <c r="DO16" s="684"/>
      <c r="DP16" s="685"/>
      <c r="DQ16" s="692">
        <v>113239</v>
      </c>
      <c r="DR16" s="684"/>
      <c r="DS16" s="684"/>
      <c r="DT16" s="684"/>
      <c r="DU16" s="684"/>
      <c r="DV16" s="684"/>
      <c r="DW16" s="684"/>
      <c r="DX16" s="684"/>
      <c r="DY16" s="684"/>
      <c r="DZ16" s="684"/>
      <c r="EA16" s="684"/>
      <c r="EB16" s="684"/>
      <c r="EC16" s="693"/>
    </row>
    <row r="17" spans="2:133" ht="11.25" customHeight="1" x14ac:dyDescent="0.15">
      <c r="B17" s="680" t="s">
        <v>266</v>
      </c>
      <c r="C17" s="681"/>
      <c r="D17" s="681"/>
      <c r="E17" s="681"/>
      <c r="F17" s="681"/>
      <c r="G17" s="681"/>
      <c r="H17" s="681"/>
      <c r="I17" s="681"/>
      <c r="J17" s="681"/>
      <c r="K17" s="681"/>
      <c r="L17" s="681"/>
      <c r="M17" s="681"/>
      <c r="N17" s="681"/>
      <c r="O17" s="681"/>
      <c r="P17" s="681"/>
      <c r="Q17" s="682"/>
      <c r="R17" s="683">
        <v>112289</v>
      </c>
      <c r="S17" s="684"/>
      <c r="T17" s="684"/>
      <c r="U17" s="684"/>
      <c r="V17" s="684"/>
      <c r="W17" s="684"/>
      <c r="X17" s="684"/>
      <c r="Y17" s="685"/>
      <c r="Z17" s="686">
        <v>0.2</v>
      </c>
      <c r="AA17" s="686"/>
      <c r="AB17" s="686"/>
      <c r="AC17" s="686"/>
      <c r="AD17" s="687">
        <v>112289</v>
      </c>
      <c r="AE17" s="687"/>
      <c r="AF17" s="687"/>
      <c r="AG17" s="687"/>
      <c r="AH17" s="687"/>
      <c r="AI17" s="687"/>
      <c r="AJ17" s="687"/>
      <c r="AK17" s="687"/>
      <c r="AL17" s="688">
        <v>0.4</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234</v>
      </c>
      <c r="BH17" s="684"/>
      <c r="BI17" s="684"/>
      <c r="BJ17" s="684"/>
      <c r="BK17" s="684"/>
      <c r="BL17" s="684"/>
      <c r="BM17" s="684"/>
      <c r="BN17" s="685"/>
      <c r="BO17" s="686" t="s">
        <v>234</v>
      </c>
      <c r="BP17" s="686"/>
      <c r="BQ17" s="686"/>
      <c r="BR17" s="686"/>
      <c r="BS17" s="692" t="s">
        <v>234</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6124076</v>
      </c>
      <c r="CS17" s="684"/>
      <c r="CT17" s="684"/>
      <c r="CU17" s="684"/>
      <c r="CV17" s="684"/>
      <c r="CW17" s="684"/>
      <c r="CX17" s="684"/>
      <c r="CY17" s="685"/>
      <c r="CZ17" s="686">
        <v>13.1</v>
      </c>
      <c r="DA17" s="686"/>
      <c r="DB17" s="686"/>
      <c r="DC17" s="686"/>
      <c r="DD17" s="692" t="s">
        <v>234</v>
      </c>
      <c r="DE17" s="684"/>
      <c r="DF17" s="684"/>
      <c r="DG17" s="684"/>
      <c r="DH17" s="684"/>
      <c r="DI17" s="684"/>
      <c r="DJ17" s="684"/>
      <c r="DK17" s="684"/>
      <c r="DL17" s="684"/>
      <c r="DM17" s="684"/>
      <c r="DN17" s="684"/>
      <c r="DO17" s="684"/>
      <c r="DP17" s="685"/>
      <c r="DQ17" s="692">
        <v>6016218</v>
      </c>
      <c r="DR17" s="684"/>
      <c r="DS17" s="684"/>
      <c r="DT17" s="684"/>
      <c r="DU17" s="684"/>
      <c r="DV17" s="684"/>
      <c r="DW17" s="684"/>
      <c r="DX17" s="684"/>
      <c r="DY17" s="684"/>
      <c r="DZ17" s="684"/>
      <c r="EA17" s="684"/>
      <c r="EB17" s="684"/>
      <c r="EC17" s="693"/>
    </row>
    <row r="18" spans="2:133" ht="11.25" customHeight="1" x14ac:dyDescent="0.15">
      <c r="B18" s="680" t="s">
        <v>269</v>
      </c>
      <c r="C18" s="681"/>
      <c r="D18" s="681"/>
      <c r="E18" s="681"/>
      <c r="F18" s="681"/>
      <c r="G18" s="681"/>
      <c r="H18" s="681"/>
      <c r="I18" s="681"/>
      <c r="J18" s="681"/>
      <c r="K18" s="681"/>
      <c r="L18" s="681"/>
      <c r="M18" s="681"/>
      <c r="N18" s="681"/>
      <c r="O18" s="681"/>
      <c r="P18" s="681"/>
      <c r="Q18" s="682"/>
      <c r="R18" s="683">
        <v>48284</v>
      </c>
      <c r="S18" s="684"/>
      <c r="T18" s="684"/>
      <c r="U18" s="684"/>
      <c r="V18" s="684"/>
      <c r="W18" s="684"/>
      <c r="X18" s="684"/>
      <c r="Y18" s="685"/>
      <c r="Z18" s="686">
        <v>0.1</v>
      </c>
      <c r="AA18" s="686"/>
      <c r="AB18" s="686"/>
      <c r="AC18" s="686"/>
      <c r="AD18" s="687">
        <v>48284</v>
      </c>
      <c r="AE18" s="687"/>
      <c r="AF18" s="687"/>
      <c r="AG18" s="687"/>
      <c r="AH18" s="687"/>
      <c r="AI18" s="687"/>
      <c r="AJ18" s="687"/>
      <c r="AK18" s="687"/>
      <c r="AL18" s="688">
        <v>0.2</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234</v>
      </c>
      <c r="BH18" s="684"/>
      <c r="BI18" s="684"/>
      <c r="BJ18" s="684"/>
      <c r="BK18" s="684"/>
      <c r="BL18" s="684"/>
      <c r="BM18" s="684"/>
      <c r="BN18" s="685"/>
      <c r="BO18" s="686" t="s">
        <v>234</v>
      </c>
      <c r="BP18" s="686"/>
      <c r="BQ18" s="686"/>
      <c r="BR18" s="686"/>
      <c r="BS18" s="692" t="s">
        <v>234</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v>2478</v>
      </c>
      <c r="CS18" s="684"/>
      <c r="CT18" s="684"/>
      <c r="CU18" s="684"/>
      <c r="CV18" s="684"/>
      <c r="CW18" s="684"/>
      <c r="CX18" s="684"/>
      <c r="CY18" s="685"/>
      <c r="CZ18" s="686">
        <v>0</v>
      </c>
      <c r="DA18" s="686"/>
      <c r="DB18" s="686"/>
      <c r="DC18" s="686"/>
      <c r="DD18" s="692" t="s">
        <v>234</v>
      </c>
      <c r="DE18" s="684"/>
      <c r="DF18" s="684"/>
      <c r="DG18" s="684"/>
      <c r="DH18" s="684"/>
      <c r="DI18" s="684"/>
      <c r="DJ18" s="684"/>
      <c r="DK18" s="684"/>
      <c r="DL18" s="684"/>
      <c r="DM18" s="684"/>
      <c r="DN18" s="684"/>
      <c r="DO18" s="684"/>
      <c r="DP18" s="685"/>
      <c r="DQ18" s="692">
        <v>2478</v>
      </c>
      <c r="DR18" s="684"/>
      <c r="DS18" s="684"/>
      <c r="DT18" s="684"/>
      <c r="DU18" s="684"/>
      <c r="DV18" s="684"/>
      <c r="DW18" s="684"/>
      <c r="DX18" s="684"/>
      <c r="DY18" s="684"/>
      <c r="DZ18" s="684"/>
      <c r="EA18" s="684"/>
      <c r="EB18" s="684"/>
      <c r="EC18" s="693"/>
    </row>
    <row r="19" spans="2:133" ht="11.25" customHeight="1" x14ac:dyDescent="0.15">
      <c r="B19" s="680" t="s">
        <v>272</v>
      </c>
      <c r="C19" s="681"/>
      <c r="D19" s="681"/>
      <c r="E19" s="681"/>
      <c r="F19" s="681"/>
      <c r="G19" s="681"/>
      <c r="H19" s="681"/>
      <c r="I19" s="681"/>
      <c r="J19" s="681"/>
      <c r="K19" s="681"/>
      <c r="L19" s="681"/>
      <c r="M19" s="681"/>
      <c r="N19" s="681"/>
      <c r="O19" s="681"/>
      <c r="P19" s="681"/>
      <c r="Q19" s="682"/>
      <c r="R19" s="683">
        <v>6596</v>
      </c>
      <c r="S19" s="684"/>
      <c r="T19" s="684"/>
      <c r="U19" s="684"/>
      <c r="V19" s="684"/>
      <c r="W19" s="684"/>
      <c r="X19" s="684"/>
      <c r="Y19" s="685"/>
      <c r="Z19" s="686">
        <v>0</v>
      </c>
      <c r="AA19" s="686"/>
      <c r="AB19" s="686"/>
      <c r="AC19" s="686"/>
      <c r="AD19" s="687">
        <v>6596</v>
      </c>
      <c r="AE19" s="687"/>
      <c r="AF19" s="687"/>
      <c r="AG19" s="687"/>
      <c r="AH19" s="687"/>
      <c r="AI19" s="687"/>
      <c r="AJ19" s="687"/>
      <c r="AK19" s="687"/>
      <c r="AL19" s="688">
        <v>0</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v>108251</v>
      </c>
      <c r="BH19" s="684"/>
      <c r="BI19" s="684"/>
      <c r="BJ19" s="684"/>
      <c r="BK19" s="684"/>
      <c r="BL19" s="684"/>
      <c r="BM19" s="684"/>
      <c r="BN19" s="685"/>
      <c r="BO19" s="686">
        <v>1.3</v>
      </c>
      <c r="BP19" s="686"/>
      <c r="BQ19" s="686"/>
      <c r="BR19" s="686"/>
      <c r="BS19" s="692" t="s">
        <v>234</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234</v>
      </c>
      <c r="CS19" s="684"/>
      <c r="CT19" s="684"/>
      <c r="CU19" s="684"/>
      <c r="CV19" s="684"/>
      <c r="CW19" s="684"/>
      <c r="CX19" s="684"/>
      <c r="CY19" s="685"/>
      <c r="CZ19" s="686" t="s">
        <v>234</v>
      </c>
      <c r="DA19" s="686"/>
      <c r="DB19" s="686"/>
      <c r="DC19" s="686"/>
      <c r="DD19" s="692" t="s">
        <v>234</v>
      </c>
      <c r="DE19" s="684"/>
      <c r="DF19" s="684"/>
      <c r="DG19" s="684"/>
      <c r="DH19" s="684"/>
      <c r="DI19" s="684"/>
      <c r="DJ19" s="684"/>
      <c r="DK19" s="684"/>
      <c r="DL19" s="684"/>
      <c r="DM19" s="684"/>
      <c r="DN19" s="684"/>
      <c r="DO19" s="684"/>
      <c r="DP19" s="685"/>
      <c r="DQ19" s="692" t="s">
        <v>234</v>
      </c>
      <c r="DR19" s="684"/>
      <c r="DS19" s="684"/>
      <c r="DT19" s="684"/>
      <c r="DU19" s="684"/>
      <c r="DV19" s="684"/>
      <c r="DW19" s="684"/>
      <c r="DX19" s="684"/>
      <c r="DY19" s="684"/>
      <c r="DZ19" s="684"/>
      <c r="EA19" s="684"/>
      <c r="EB19" s="684"/>
      <c r="EC19" s="693"/>
    </row>
    <row r="20" spans="2:133" ht="11.25" customHeight="1" x14ac:dyDescent="0.15">
      <c r="B20" s="680" t="s">
        <v>275</v>
      </c>
      <c r="C20" s="681"/>
      <c r="D20" s="681"/>
      <c r="E20" s="681"/>
      <c r="F20" s="681"/>
      <c r="G20" s="681"/>
      <c r="H20" s="681"/>
      <c r="I20" s="681"/>
      <c r="J20" s="681"/>
      <c r="K20" s="681"/>
      <c r="L20" s="681"/>
      <c r="M20" s="681"/>
      <c r="N20" s="681"/>
      <c r="O20" s="681"/>
      <c r="P20" s="681"/>
      <c r="Q20" s="682"/>
      <c r="R20" s="683">
        <v>2350</v>
      </c>
      <c r="S20" s="684"/>
      <c r="T20" s="684"/>
      <c r="U20" s="684"/>
      <c r="V20" s="684"/>
      <c r="W20" s="684"/>
      <c r="X20" s="684"/>
      <c r="Y20" s="685"/>
      <c r="Z20" s="686">
        <v>0</v>
      </c>
      <c r="AA20" s="686"/>
      <c r="AB20" s="686"/>
      <c r="AC20" s="686"/>
      <c r="AD20" s="687">
        <v>2350</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v>108251</v>
      </c>
      <c r="BH20" s="684"/>
      <c r="BI20" s="684"/>
      <c r="BJ20" s="684"/>
      <c r="BK20" s="684"/>
      <c r="BL20" s="684"/>
      <c r="BM20" s="684"/>
      <c r="BN20" s="685"/>
      <c r="BO20" s="686">
        <v>1.3</v>
      </c>
      <c r="BP20" s="686"/>
      <c r="BQ20" s="686"/>
      <c r="BR20" s="686"/>
      <c r="BS20" s="692" t="s">
        <v>234</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46703027</v>
      </c>
      <c r="CS20" s="684"/>
      <c r="CT20" s="684"/>
      <c r="CU20" s="684"/>
      <c r="CV20" s="684"/>
      <c r="CW20" s="684"/>
      <c r="CX20" s="684"/>
      <c r="CY20" s="685"/>
      <c r="CZ20" s="686">
        <v>100</v>
      </c>
      <c r="DA20" s="686"/>
      <c r="DB20" s="686"/>
      <c r="DC20" s="686"/>
      <c r="DD20" s="692">
        <v>6453224</v>
      </c>
      <c r="DE20" s="684"/>
      <c r="DF20" s="684"/>
      <c r="DG20" s="684"/>
      <c r="DH20" s="684"/>
      <c r="DI20" s="684"/>
      <c r="DJ20" s="684"/>
      <c r="DK20" s="684"/>
      <c r="DL20" s="684"/>
      <c r="DM20" s="684"/>
      <c r="DN20" s="684"/>
      <c r="DO20" s="684"/>
      <c r="DP20" s="685"/>
      <c r="DQ20" s="692">
        <v>30039554</v>
      </c>
      <c r="DR20" s="684"/>
      <c r="DS20" s="684"/>
      <c r="DT20" s="684"/>
      <c r="DU20" s="684"/>
      <c r="DV20" s="684"/>
      <c r="DW20" s="684"/>
      <c r="DX20" s="684"/>
      <c r="DY20" s="684"/>
      <c r="DZ20" s="684"/>
      <c r="EA20" s="684"/>
      <c r="EB20" s="684"/>
      <c r="EC20" s="693"/>
    </row>
    <row r="21" spans="2:133" ht="11.25" customHeight="1" x14ac:dyDescent="0.15">
      <c r="B21" s="680" t="s">
        <v>278</v>
      </c>
      <c r="C21" s="681"/>
      <c r="D21" s="681"/>
      <c r="E21" s="681"/>
      <c r="F21" s="681"/>
      <c r="G21" s="681"/>
      <c r="H21" s="681"/>
      <c r="I21" s="681"/>
      <c r="J21" s="681"/>
      <c r="K21" s="681"/>
      <c r="L21" s="681"/>
      <c r="M21" s="681"/>
      <c r="N21" s="681"/>
      <c r="O21" s="681"/>
      <c r="P21" s="681"/>
      <c r="Q21" s="682"/>
      <c r="R21" s="683">
        <v>55059</v>
      </c>
      <c r="S21" s="684"/>
      <c r="T21" s="684"/>
      <c r="U21" s="684"/>
      <c r="V21" s="684"/>
      <c r="W21" s="684"/>
      <c r="X21" s="684"/>
      <c r="Y21" s="685"/>
      <c r="Z21" s="686">
        <v>0.1</v>
      </c>
      <c r="AA21" s="686"/>
      <c r="AB21" s="686"/>
      <c r="AC21" s="686"/>
      <c r="AD21" s="687">
        <v>55059</v>
      </c>
      <c r="AE21" s="687"/>
      <c r="AF21" s="687"/>
      <c r="AG21" s="687"/>
      <c r="AH21" s="687"/>
      <c r="AI21" s="687"/>
      <c r="AJ21" s="687"/>
      <c r="AK21" s="687"/>
      <c r="AL21" s="688">
        <v>0.2</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v>6169</v>
      </c>
      <c r="BH21" s="684"/>
      <c r="BI21" s="684"/>
      <c r="BJ21" s="684"/>
      <c r="BK21" s="684"/>
      <c r="BL21" s="684"/>
      <c r="BM21" s="684"/>
      <c r="BN21" s="685"/>
      <c r="BO21" s="686">
        <v>0.1</v>
      </c>
      <c r="BP21" s="686"/>
      <c r="BQ21" s="686"/>
      <c r="BR21" s="686"/>
      <c r="BS21" s="692" t="s">
        <v>234</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280</v>
      </c>
      <c r="C22" s="681"/>
      <c r="D22" s="681"/>
      <c r="E22" s="681"/>
      <c r="F22" s="681"/>
      <c r="G22" s="681"/>
      <c r="H22" s="681"/>
      <c r="I22" s="681"/>
      <c r="J22" s="681"/>
      <c r="K22" s="681"/>
      <c r="L22" s="681"/>
      <c r="M22" s="681"/>
      <c r="N22" s="681"/>
      <c r="O22" s="681"/>
      <c r="P22" s="681"/>
      <c r="Q22" s="682"/>
      <c r="R22" s="683">
        <v>18129817</v>
      </c>
      <c r="S22" s="684"/>
      <c r="T22" s="684"/>
      <c r="U22" s="684"/>
      <c r="V22" s="684"/>
      <c r="W22" s="684"/>
      <c r="X22" s="684"/>
      <c r="Y22" s="685"/>
      <c r="Z22" s="686">
        <v>37.200000000000003</v>
      </c>
      <c r="AA22" s="686"/>
      <c r="AB22" s="686"/>
      <c r="AC22" s="686"/>
      <c r="AD22" s="687">
        <v>16562879</v>
      </c>
      <c r="AE22" s="687"/>
      <c r="AF22" s="687"/>
      <c r="AG22" s="687"/>
      <c r="AH22" s="687"/>
      <c r="AI22" s="687"/>
      <c r="AJ22" s="687"/>
      <c r="AK22" s="687"/>
      <c r="AL22" s="688">
        <v>61.2</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234</v>
      </c>
      <c r="BH22" s="684"/>
      <c r="BI22" s="684"/>
      <c r="BJ22" s="684"/>
      <c r="BK22" s="684"/>
      <c r="BL22" s="684"/>
      <c r="BM22" s="684"/>
      <c r="BN22" s="685"/>
      <c r="BO22" s="686" t="s">
        <v>234</v>
      </c>
      <c r="BP22" s="686"/>
      <c r="BQ22" s="686"/>
      <c r="BR22" s="686"/>
      <c r="BS22" s="692" t="s">
        <v>234</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283</v>
      </c>
      <c r="C23" s="681"/>
      <c r="D23" s="681"/>
      <c r="E23" s="681"/>
      <c r="F23" s="681"/>
      <c r="G23" s="681"/>
      <c r="H23" s="681"/>
      <c r="I23" s="681"/>
      <c r="J23" s="681"/>
      <c r="K23" s="681"/>
      <c r="L23" s="681"/>
      <c r="M23" s="681"/>
      <c r="N23" s="681"/>
      <c r="O23" s="681"/>
      <c r="P23" s="681"/>
      <c r="Q23" s="682"/>
      <c r="R23" s="683">
        <v>16562879</v>
      </c>
      <c r="S23" s="684"/>
      <c r="T23" s="684"/>
      <c r="U23" s="684"/>
      <c r="V23" s="684"/>
      <c r="W23" s="684"/>
      <c r="X23" s="684"/>
      <c r="Y23" s="685"/>
      <c r="Z23" s="686">
        <v>34</v>
      </c>
      <c r="AA23" s="686"/>
      <c r="AB23" s="686"/>
      <c r="AC23" s="686"/>
      <c r="AD23" s="687">
        <v>16562879</v>
      </c>
      <c r="AE23" s="687"/>
      <c r="AF23" s="687"/>
      <c r="AG23" s="687"/>
      <c r="AH23" s="687"/>
      <c r="AI23" s="687"/>
      <c r="AJ23" s="687"/>
      <c r="AK23" s="687"/>
      <c r="AL23" s="688">
        <v>61.2</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v>102082</v>
      </c>
      <c r="BH23" s="684"/>
      <c r="BI23" s="684"/>
      <c r="BJ23" s="684"/>
      <c r="BK23" s="684"/>
      <c r="BL23" s="684"/>
      <c r="BM23" s="684"/>
      <c r="BN23" s="685"/>
      <c r="BO23" s="686">
        <v>1.2</v>
      </c>
      <c r="BP23" s="686"/>
      <c r="BQ23" s="686"/>
      <c r="BR23" s="686"/>
      <c r="BS23" s="692" t="s">
        <v>234</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x14ac:dyDescent="0.15">
      <c r="B24" s="680" t="s">
        <v>290</v>
      </c>
      <c r="C24" s="681"/>
      <c r="D24" s="681"/>
      <c r="E24" s="681"/>
      <c r="F24" s="681"/>
      <c r="G24" s="681"/>
      <c r="H24" s="681"/>
      <c r="I24" s="681"/>
      <c r="J24" s="681"/>
      <c r="K24" s="681"/>
      <c r="L24" s="681"/>
      <c r="M24" s="681"/>
      <c r="N24" s="681"/>
      <c r="O24" s="681"/>
      <c r="P24" s="681"/>
      <c r="Q24" s="682"/>
      <c r="R24" s="683">
        <v>1566938</v>
      </c>
      <c r="S24" s="684"/>
      <c r="T24" s="684"/>
      <c r="U24" s="684"/>
      <c r="V24" s="684"/>
      <c r="W24" s="684"/>
      <c r="X24" s="684"/>
      <c r="Y24" s="685"/>
      <c r="Z24" s="686">
        <v>3.2</v>
      </c>
      <c r="AA24" s="686"/>
      <c r="AB24" s="686"/>
      <c r="AC24" s="686"/>
      <c r="AD24" s="687" t="s">
        <v>234</v>
      </c>
      <c r="AE24" s="687"/>
      <c r="AF24" s="687"/>
      <c r="AG24" s="687"/>
      <c r="AH24" s="687"/>
      <c r="AI24" s="687"/>
      <c r="AJ24" s="687"/>
      <c r="AK24" s="687"/>
      <c r="AL24" s="688" t="s">
        <v>234</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234</v>
      </c>
      <c r="BH24" s="684"/>
      <c r="BI24" s="684"/>
      <c r="BJ24" s="684"/>
      <c r="BK24" s="684"/>
      <c r="BL24" s="684"/>
      <c r="BM24" s="684"/>
      <c r="BN24" s="685"/>
      <c r="BO24" s="686" t="s">
        <v>234</v>
      </c>
      <c r="BP24" s="686"/>
      <c r="BQ24" s="686"/>
      <c r="BR24" s="686"/>
      <c r="BS24" s="692" t="s">
        <v>234</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21236997</v>
      </c>
      <c r="CS24" s="673"/>
      <c r="CT24" s="673"/>
      <c r="CU24" s="673"/>
      <c r="CV24" s="673"/>
      <c r="CW24" s="673"/>
      <c r="CX24" s="673"/>
      <c r="CY24" s="674"/>
      <c r="CZ24" s="677">
        <v>45.5</v>
      </c>
      <c r="DA24" s="678"/>
      <c r="DB24" s="678"/>
      <c r="DC24" s="697"/>
      <c r="DD24" s="722">
        <v>14811688</v>
      </c>
      <c r="DE24" s="673"/>
      <c r="DF24" s="673"/>
      <c r="DG24" s="673"/>
      <c r="DH24" s="673"/>
      <c r="DI24" s="673"/>
      <c r="DJ24" s="673"/>
      <c r="DK24" s="674"/>
      <c r="DL24" s="722">
        <v>14762760</v>
      </c>
      <c r="DM24" s="673"/>
      <c r="DN24" s="673"/>
      <c r="DO24" s="673"/>
      <c r="DP24" s="673"/>
      <c r="DQ24" s="673"/>
      <c r="DR24" s="673"/>
      <c r="DS24" s="673"/>
      <c r="DT24" s="673"/>
      <c r="DU24" s="673"/>
      <c r="DV24" s="674"/>
      <c r="DW24" s="677">
        <v>52.7</v>
      </c>
      <c r="DX24" s="678"/>
      <c r="DY24" s="678"/>
      <c r="DZ24" s="678"/>
      <c r="EA24" s="678"/>
      <c r="EB24" s="678"/>
      <c r="EC24" s="679"/>
    </row>
    <row r="25" spans="2:133" ht="11.25" customHeight="1" x14ac:dyDescent="0.15">
      <c r="B25" s="680" t="s">
        <v>293</v>
      </c>
      <c r="C25" s="681"/>
      <c r="D25" s="681"/>
      <c r="E25" s="681"/>
      <c r="F25" s="681"/>
      <c r="G25" s="681"/>
      <c r="H25" s="681"/>
      <c r="I25" s="681"/>
      <c r="J25" s="681"/>
      <c r="K25" s="681"/>
      <c r="L25" s="681"/>
      <c r="M25" s="681"/>
      <c r="N25" s="681"/>
      <c r="O25" s="681"/>
      <c r="P25" s="681"/>
      <c r="Q25" s="682"/>
      <c r="R25" s="683" t="s">
        <v>234</v>
      </c>
      <c r="S25" s="684"/>
      <c r="T25" s="684"/>
      <c r="U25" s="684"/>
      <c r="V25" s="684"/>
      <c r="W25" s="684"/>
      <c r="X25" s="684"/>
      <c r="Y25" s="685"/>
      <c r="Z25" s="686" t="s">
        <v>234</v>
      </c>
      <c r="AA25" s="686"/>
      <c r="AB25" s="686"/>
      <c r="AC25" s="686"/>
      <c r="AD25" s="687" t="s">
        <v>234</v>
      </c>
      <c r="AE25" s="687"/>
      <c r="AF25" s="687"/>
      <c r="AG25" s="687"/>
      <c r="AH25" s="687"/>
      <c r="AI25" s="687"/>
      <c r="AJ25" s="687"/>
      <c r="AK25" s="687"/>
      <c r="AL25" s="688" t="s">
        <v>234</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234</v>
      </c>
      <c r="BH25" s="684"/>
      <c r="BI25" s="684"/>
      <c r="BJ25" s="684"/>
      <c r="BK25" s="684"/>
      <c r="BL25" s="684"/>
      <c r="BM25" s="684"/>
      <c r="BN25" s="685"/>
      <c r="BO25" s="686" t="s">
        <v>234</v>
      </c>
      <c r="BP25" s="686"/>
      <c r="BQ25" s="686"/>
      <c r="BR25" s="686"/>
      <c r="BS25" s="692" t="s">
        <v>234</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7068460</v>
      </c>
      <c r="CS25" s="719"/>
      <c r="CT25" s="719"/>
      <c r="CU25" s="719"/>
      <c r="CV25" s="719"/>
      <c r="CW25" s="719"/>
      <c r="CX25" s="719"/>
      <c r="CY25" s="720"/>
      <c r="CZ25" s="688">
        <v>15.1</v>
      </c>
      <c r="DA25" s="717"/>
      <c r="DB25" s="717"/>
      <c r="DC25" s="721"/>
      <c r="DD25" s="692">
        <v>6440104</v>
      </c>
      <c r="DE25" s="719"/>
      <c r="DF25" s="719"/>
      <c r="DG25" s="719"/>
      <c r="DH25" s="719"/>
      <c r="DI25" s="719"/>
      <c r="DJ25" s="719"/>
      <c r="DK25" s="720"/>
      <c r="DL25" s="692">
        <v>6391537</v>
      </c>
      <c r="DM25" s="719"/>
      <c r="DN25" s="719"/>
      <c r="DO25" s="719"/>
      <c r="DP25" s="719"/>
      <c r="DQ25" s="719"/>
      <c r="DR25" s="719"/>
      <c r="DS25" s="719"/>
      <c r="DT25" s="719"/>
      <c r="DU25" s="719"/>
      <c r="DV25" s="720"/>
      <c r="DW25" s="688">
        <v>22.8</v>
      </c>
      <c r="DX25" s="717"/>
      <c r="DY25" s="717"/>
      <c r="DZ25" s="717"/>
      <c r="EA25" s="717"/>
      <c r="EB25" s="717"/>
      <c r="EC25" s="718"/>
    </row>
    <row r="26" spans="2:133" ht="11.25" customHeight="1" x14ac:dyDescent="0.15">
      <c r="B26" s="680" t="s">
        <v>296</v>
      </c>
      <c r="C26" s="681"/>
      <c r="D26" s="681"/>
      <c r="E26" s="681"/>
      <c r="F26" s="681"/>
      <c r="G26" s="681"/>
      <c r="H26" s="681"/>
      <c r="I26" s="681"/>
      <c r="J26" s="681"/>
      <c r="K26" s="681"/>
      <c r="L26" s="681"/>
      <c r="M26" s="681"/>
      <c r="N26" s="681"/>
      <c r="O26" s="681"/>
      <c r="P26" s="681"/>
      <c r="Q26" s="682"/>
      <c r="R26" s="683">
        <v>28648859</v>
      </c>
      <c r="S26" s="684"/>
      <c r="T26" s="684"/>
      <c r="U26" s="684"/>
      <c r="V26" s="684"/>
      <c r="W26" s="684"/>
      <c r="X26" s="684"/>
      <c r="Y26" s="685"/>
      <c r="Z26" s="686">
        <v>58.8</v>
      </c>
      <c r="AA26" s="686"/>
      <c r="AB26" s="686"/>
      <c r="AC26" s="686"/>
      <c r="AD26" s="687">
        <v>26979839</v>
      </c>
      <c r="AE26" s="687"/>
      <c r="AF26" s="687"/>
      <c r="AG26" s="687"/>
      <c r="AH26" s="687"/>
      <c r="AI26" s="687"/>
      <c r="AJ26" s="687"/>
      <c r="AK26" s="687"/>
      <c r="AL26" s="688">
        <v>99.7</v>
      </c>
      <c r="AM26" s="689"/>
      <c r="AN26" s="689"/>
      <c r="AO26" s="690"/>
      <c r="AP26" s="702" t="s">
        <v>297</v>
      </c>
      <c r="AQ26" s="732"/>
      <c r="AR26" s="732"/>
      <c r="AS26" s="732"/>
      <c r="AT26" s="732"/>
      <c r="AU26" s="732"/>
      <c r="AV26" s="732"/>
      <c r="AW26" s="732"/>
      <c r="AX26" s="732"/>
      <c r="AY26" s="732"/>
      <c r="AZ26" s="732"/>
      <c r="BA26" s="732"/>
      <c r="BB26" s="732"/>
      <c r="BC26" s="732"/>
      <c r="BD26" s="732"/>
      <c r="BE26" s="732"/>
      <c r="BF26" s="704"/>
      <c r="BG26" s="683" t="s">
        <v>234</v>
      </c>
      <c r="BH26" s="684"/>
      <c r="BI26" s="684"/>
      <c r="BJ26" s="684"/>
      <c r="BK26" s="684"/>
      <c r="BL26" s="684"/>
      <c r="BM26" s="684"/>
      <c r="BN26" s="685"/>
      <c r="BO26" s="686" t="s">
        <v>234</v>
      </c>
      <c r="BP26" s="686"/>
      <c r="BQ26" s="686"/>
      <c r="BR26" s="686"/>
      <c r="BS26" s="692" t="s">
        <v>234</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5052047</v>
      </c>
      <c r="CS26" s="684"/>
      <c r="CT26" s="684"/>
      <c r="CU26" s="684"/>
      <c r="CV26" s="684"/>
      <c r="CW26" s="684"/>
      <c r="CX26" s="684"/>
      <c r="CY26" s="685"/>
      <c r="CZ26" s="688">
        <v>10.8</v>
      </c>
      <c r="DA26" s="717"/>
      <c r="DB26" s="717"/>
      <c r="DC26" s="721"/>
      <c r="DD26" s="692">
        <v>4516728</v>
      </c>
      <c r="DE26" s="684"/>
      <c r="DF26" s="684"/>
      <c r="DG26" s="684"/>
      <c r="DH26" s="684"/>
      <c r="DI26" s="684"/>
      <c r="DJ26" s="684"/>
      <c r="DK26" s="685"/>
      <c r="DL26" s="692" t="s">
        <v>234</v>
      </c>
      <c r="DM26" s="684"/>
      <c r="DN26" s="684"/>
      <c r="DO26" s="684"/>
      <c r="DP26" s="684"/>
      <c r="DQ26" s="684"/>
      <c r="DR26" s="684"/>
      <c r="DS26" s="684"/>
      <c r="DT26" s="684"/>
      <c r="DU26" s="684"/>
      <c r="DV26" s="685"/>
      <c r="DW26" s="688" t="s">
        <v>234</v>
      </c>
      <c r="DX26" s="717"/>
      <c r="DY26" s="717"/>
      <c r="DZ26" s="717"/>
      <c r="EA26" s="717"/>
      <c r="EB26" s="717"/>
      <c r="EC26" s="718"/>
    </row>
    <row r="27" spans="2:133" ht="11.25" customHeight="1" x14ac:dyDescent="0.15">
      <c r="B27" s="680" t="s">
        <v>299</v>
      </c>
      <c r="C27" s="681"/>
      <c r="D27" s="681"/>
      <c r="E27" s="681"/>
      <c r="F27" s="681"/>
      <c r="G27" s="681"/>
      <c r="H27" s="681"/>
      <c r="I27" s="681"/>
      <c r="J27" s="681"/>
      <c r="K27" s="681"/>
      <c r="L27" s="681"/>
      <c r="M27" s="681"/>
      <c r="N27" s="681"/>
      <c r="O27" s="681"/>
      <c r="P27" s="681"/>
      <c r="Q27" s="682"/>
      <c r="R27" s="683">
        <v>9513</v>
      </c>
      <c r="S27" s="684"/>
      <c r="T27" s="684"/>
      <c r="U27" s="684"/>
      <c r="V27" s="684"/>
      <c r="W27" s="684"/>
      <c r="X27" s="684"/>
      <c r="Y27" s="685"/>
      <c r="Z27" s="686">
        <v>0</v>
      </c>
      <c r="AA27" s="686"/>
      <c r="AB27" s="686"/>
      <c r="AC27" s="686"/>
      <c r="AD27" s="687">
        <v>9513</v>
      </c>
      <c r="AE27" s="687"/>
      <c r="AF27" s="687"/>
      <c r="AG27" s="687"/>
      <c r="AH27" s="687"/>
      <c r="AI27" s="687"/>
      <c r="AJ27" s="687"/>
      <c r="AK27" s="687"/>
      <c r="AL27" s="688">
        <v>0</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8263837</v>
      </c>
      <c r="BH27" s="684"/>
      <c r="BI27" s="684"/>
      <c r="BJ27" s="684"/>
      <c r="BK27" s="684"/>
      <c r="BL27" s="684"/>
      <c r="BM27" s="684"/>
      <c r="BN27" s="685"/>
      <c r="BO27" s="686">
        <v>100</v>
      </c>
      <c r="BP27" s="686"/>
      <c r="BQ27" s="686"/>
      <c r="BR27" s="686"/>
      <c r="BS27" s="692" t="s">
        <v>234</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8044461</v>
      </c>
      <c r="CS27" s="719"/>
      <c r="CT27" s="719"/>
      <c r="CU27" s="719"/>
      <c r="CV27" s="719"/>
      <c r="CW27" s="719"/>
      <c r="CX27" s="719"/>
      <c r="CY27" s="720"/>
      <c r="CZ27" s="688">
        <v>17.2</v>
      </c>
      <c r="DA27" s="717"/>
      <c r="DB27" s="717"/>
      <c r="DC27" s="721"/>
      <c r="DD27" s="692">
        <v>2355366</v>
      </c>
      <c r="DE27" s="719"/>
      <c r="DF27" s="719"/>
      <c r="DG27" s="719"/>
      <c r="DH27" s="719"/>
      <c r="DI27" s="719"/>
      <c r="DJ27" s="719"/>
      <c r="DK27" s="720"/>
      <c r="DL27" s="692">
        <v>2355005</v>
      </c>
      <c r="DM27" s="719"/>
      <c r="DN27" s="719"/>
      <c r="DO27" s="719"/>
      <c r="DP27" s="719"/>
      <c r="DQ27" s="719"/>
      <c r="DR27" s="719"/>
      <c r="DS27" s="719"/>
      <c r="DT27" s="719"/>
      <c r="DU27" s="719"/>
      <c r="DV27" s="720"/>
      <c r="DW27" s="688">
        <v>8.4</v>
      </c>
      <c r="DX27" s="717"/>
      <c r="DY27" s="717"/>
      <c r="DZ27" s="717"/>
      <c r="EA27" s="717"/>
      <c r="EB27" s="717"/>
      <c r="EC27" s="718"/>
    </row>
    <row r="28" spans="2:133" ht="11.25" customHeight="1" x14ac:dyDescent="0.15">
      <c r="B28" s="680" t="s">
        <v>302</v>
      </c>
      <c r="C28" s="681"/>
      <c r="D28" s="681"/>
      <c r="E28" s="681"/>
      <c r="F28" s="681"/>
      <c r="G28" s="681"/>
      <c r="H28" s="681"/>
      <c r="I28" s="681"/>
      <c r="J28" s="681"/>
      <c r="K28" s="681"/>
      <c r="L28" s="681"/>
      <c r="M28" s="681"/>
      <c r="N28" s="681"/>
      <c r="O28" s="681"/>
      <c r="P28" s="681"/>
      <c r="Q28" s="682"/>
      <c r="R28" s="683">
        <v>442462</v>
      </c>
      <c r="S28" s="684"/>
      <c r="T28" s="684"/>
      <c r="U28" s="684"/>
      <c r="V28" s="684"/>
      <c r="W28" s="684"/>
      <c r="X28" s="684"/>
      <c r="Y28" s="685"/>
      <c r="Z28" s="686">
        <v>0.9</v>
      </c>
      <c r="AA28" s="686"/>
      <c r="AB28" s="686"/>
      <c r="AC28" s="686"/>
      <c r="AD28" s="687" t="s">
        <v>234</v>
      </c>
      <c r="AE28" s="687"/>
      <c r="AF28" s="687"/>
      <c r="AG28" s="687"/>
      <c r="AH28" s="687"/>
      <c r="AI28" s="687"/>
      <c r="AJ28" s="687"/>
      <c r="AK28" s="687"/>
      <c r="AL28" s="688" t="s">
        <v>234</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6124076</v>
      </c>
      <c r="CS28" s="684"/>
      <c r="CT28" s="684"/>
      <c r="CU28" s="684"/>
      <c r="CV28" s="684"/>
      <c r="CW28" s="684"/>
      <c r="CX28" s="684"/>
      <c r="CY28" s="685"/>
      <c r="CZ28" s="688">
        <v>13.1</v>
      </c>
      <c r="DA28" s="717"/>
      <c r="DB28" s="717"/>
      <c r="DC28" s="721"/>
      <c r="DD28" s="692">
        <v>6016218</v>
      </c>
      <c r="DE28" s="684"/>
      <c r="DF28" s="684"/>
      <c r="DG28" s="684"/>
      <c r="DH28" s="684"/>
      <c r="DI28" s="684"/>
      <c r="DJ28" s="684"/>
      <c r="DK28" s="685"/>
      <c r="DL28" s="692">
        <v>6016218</v>
      </c>
      <c r="DM28" s="684"/>
      <c r="DN28" s="684"/>
      <c r="DO28" s="684"/>
      <c r="DP28" s="684"/>
      <c r="DQ28" s="684"/>
      <c r="DR28" s="684"/>
      <c r="DS28" s="684"/>
      <c r="DT28" s="684"/>
      <c r="DU28" s="684"/>
      <c r="DV28" s="685"/>
      <c r="DW28" s="688">
        <v>21.5</v>
      </c>
      <c r="DX28" s="717"/>
      <c r="DY28" s="717"/>
      <c r="DZ28" s="717"/>
      <c r="EA28" s="717"/>
      <c r="EB28" s="717"/>
      <c r="EC28" s="718"/>
    </row>
    <row r="29" spans="2:133" ht="11.25" customHeight="1" x14ac:dyDescent="0.15">
      <c r="B29" s="680" t="s">
        <v>304</v>
      </c>
      <c r="C29" s="681"/>
      <c r="D29" s="681"/>
      <c r="E29" s="681"/>
      <c r="F29" s="681"/>
      <c r="G29" s="681"/>
      <c r="H29" s="681"/>
      <c r="I29" s="681"/>
      <c r="J29" s="681"/>
      <c r="K29" s="681"/>
      <c r="L29" s="681"/>
      <c r="M29" s="681"/>
      <c r="N29" s="681"/>
      <c r="O29" s="681"/>
      <c r="P29" s="681"/>
      <c r="Q29" s="682"/>
      <c r="R29" s="683">
        <v>697491</v>
      </c>
      <c r="S29" s="684"/>
      <c r="T29" s="684"/>
      <c r="U29" s="684"/>
      <c r="V29" s="684"/>
      <c r="W29" s="684"/>
      <c r="X29" s="684"/>
      <c r="Y29" s="685"/>
      <c r="Z29" s="686">
        <v>1.4</v>
      </c>
      <c r="AA29" s="686"/>
      <c r="AB29" s="686"/>
      <c r="AC29" s="686"/>
      <c r="AD29" s="687">
        <v>22172</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305</v>
      </c>
      <c r="CE29" s="724"/>
      <c r="CF29" s="698" t="s">
        <v>306</v>
      </c>
      <c r="CG29" s="699"/>
      <c r="CH29" s="699"/>
      <c r="CI29" s="699"/>
      <c r="CJ29" s="699"/>
      <c r="CK29" s="699"/>
      <c r="CL29" s="699"/>
      <c r="CM29" s="699"/>
      <c r="CN29" s="699"/>
      <c r="CO29" s="699"/>
      <c r="CP29" s="699"/>
      <c r="CQ29" s="700"/>
      <c r="CR29" s="683">
        <v>6123999</v>
      </c>
      <c r="CS29" s="719"/>
      <c r="CT29" s="719"/>
      <c r="CU29" s="719"/>
      <c r="CV29" s="719"/>
      <c r="CW29" s="719"/>
      <c r="CX29" s="719"/>
      <c r="CY29" s="720"/>
      <c r="CZ29" s="688">
        <v>13.1</v>
      </c>
      <c r="DA29" s="717"/>
      <c r="DB29" s="717"/>
      <c r="DC29" s="721"/>
      <c r="DD29" s="692">
        <v>6016141</v>
      </c>
      <c r="DE29" s="719"/>
      <c r="DF29" s="719"/>
      <c r="DG29" s="719"/>
      <c r="DH29" s="719"/>
      <c r="DI29" s="719"/>
      <c r="DJ29" s="719"/>
      <c r="DK29" s="720"/>
      <c r="DL29" s="692">
        <v>6016141</v>
      </c>
      <c r="DM29" s="719"/>
      <c r="DN29" s="719"/>
      <c r="DO29" s="719"/>
      <c r="DP29" s="719"/>
      <c r="DQ29" s="719"/>
      <c r="DR29" s="719"/>
      <c r="DS29" s="719"/>
      <c r="DT29" s="719"/>
      <c r="DU29" s="719"/>
      <c r="DV29" s="720"/>
      <c r="DW29" s="688">
        <v>21.5</v>
      </c>
      <c r="DX29" s="717"/>
      <c r="DY29" s="717"/>
      <c r="DZ29" s="717"/>
      <c r="EA29" s="717"/>
      <c r="EB29" s="717"/>
      <c r="EC29" s="718"/>
    </row>
    <row r="30" spans="2:133" ht="11.25" customHeight="1" x14ac:dyDescent="0.15">
      <c r="B30" s="680" t="s">
        <v>307</v>
      </c>
      <c r="C30" s="681"/>
      <c r="D30" s="681"/>
      <c r="E30" s="681"/>
      <c r="F30" s="681"/>
      <c r="G30" s="681"/>
      <c r="H30" s="681"/>
      <c r="I30" s="681"/>
      <c r="J30" s="681"/>
      <c r="K30" s="681"/>
      <c r="L30" s="681"/>
      <c r="M30" s="681"/>
      <c r="N30" s="681"/>
      <c r="O30" s="681"/>
      <c r="P30" s="681"/>
      <c r="Q30" s="682"/>
      <c r="R30" s="683">
        <v>150098</v>
      </c>
      <c r="S30" s="684"/>
      <c r="T30" s="684"/>
      <c r="U30" s="684"/>
      <c r="V30" s="684"/>
      <c r="W30" s="684"/>
      <c r="X30" s="684"/>
      <c r="Y30" s="685"/>
      <c r="Z30" s="686">
        <v>0.3</v>
      </c>
      <c r="AA30" s="686"/>
      <c r="AB30" s="686"/>
      <c r="AC30" s="686"/>
      <c r="AD30" s="687" t="s">
        <v>234</v>
      </c>
      <c r="AE30" s="687"/>
      <c r="AF30" s="687"/>
      <c r="AG30" s="687"/>
      <c r="AH30" s="687"/>
      <c r="AI30" s="687"/>
      <c r="AJ30" s="687"/>
      <c r="AK30" s="687"/>
      <c r="AL30" s="688" t="s">
        <v>234</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308</v>
      </c>
      <c r="BH30" s="736"/>
      <c r="BI30" s="736"/>
      <c r="BJ30" s="736"/>
      <c r="BK30" s="736"/>
      <c r="BL30" s="736"/>
      <c r="BM30" s="736"/>
      <c r="BN30" s="736"/>
      <c r="BO30" s="736"/>
      <c r="BP30" s="736"/>
      <c r="BQ30" s="737"/>
      <c r="BR30" s="662" t="s">
        <v>309</v>
      </c>
      <c r="BS30" s="736"/>
      <c r="BT30" s="736"/>
      <c r="BU30" s="736"/>
      <c r="BV30" s="736"/>
      <c r="BW30" s="736"/>
      <c r="BX30" s="736"/>
      <c r="BY30" s="736"/>
      <c r="BZ30" s="736"/>
      <c r="CA30" s="736"/>
      <c r="CB30" s="737"/>
      <c r="CD30" s="725"/>
      <c r="CE30" s="726"/>
      <c r="CF30" s="698" t="s">
        <v>310</v>
      </c>
      <c r="CG30" s="699"/>
      <c r="CH30" s="699"/>
      <c r="CI30" s="699"/>
      <c r="CJ30" s="699"/>
      <c r="CK30" s="699"/>
      <c r="CL30" s="699"/>
      <c r="CM30" s="699"/>
      <c r="CN30" s="699"/>
      <c r="CO30" s="699"/>
      <c r="CP30" s="699"/>
      <c r="CQ30" s="700"/>
      <c r="CR30" s="683">
        <v>5744673</v>
      </c>
      <c r="CS30" s="684"/>
      <c r="CT30" s="684"/>
      <c r="CU30" s="684"/>
      <c r="CV30" s="684"/>
      <c r="CW30" s="684"/>
      <c r="CX30" s="684"/>
      <c r="CY30" s="685"/>
      <c r="CZ30" s="688">
        <v>12.3</v>
      </c>
      <c r="DA30" s="717"/>
      <c r="DB30" s="717"/>
      <c r="DC30" s="721"/>
      <c r="DD30" s="692">
        <v>5636815</v>
      </c>
      <c r="DE30" s="684"/>
      <c r="DF30" s="684"/>
      <c r="DG30" s="684"/>
      <c r="DH30" s="684"/>
      <c r="DI30" s="684"/>
      <c r="DJ30" s="684"/>
      <c r="DK30" s="685"/>
      <c r="DL30" s="692">
        <v>5636815</v>
      </c>
      <c r="DM30" s="684"/>
      <c r="DN30" s="684"/>
      <c r="DO30" s="684"/>
      <c r="DP30" s="684"/>
      <c r="DQ30" s="684"/>
      <c r="DR30" s="684"/>
      <c r="DS30" s="684"/>
      <c r="DT30" s="684"/>
      <c r="DU30" s="684"/>
      <c r="DV30" s="685"/>
      <c r="DW30" s="688">
        <v>20.100000000000001</v>
      </c>
      <c r="DX30" s="717"/>
      <c r="DY30" s="717"/>
      <c r="DZ30" s="717"/>
      <c r="EA30" s="717"/>
      <c r="EB30" s="717"/>
      <c r="EC30" s="718"/>
    </row>
    <row r="31" spans="2:133" ht="11.25" customHeight="1" x14ac:dyDescent="0.15">
      <c r="B31" s="680" t="s">
        <v>311</v>
      </c>
      <c r="C31" s="681"/>
      <c r="D31" s="681"/>
      <c r="E31" s="681"/>
      <c r="F31" s="681"/>
      <c r="G31" s="681"/>
      <c r="H31" s="681"/>
      <c r="I31" s="681"/>
      <c r="J31" s="681"/>
      <c r="K31" s="681"/>
      <c r="L31" s="681"/>
      <c r="M31" s="681"/>
      <c r="N31" s="681"/>
      <c r="O31" s="681"/>
      <c r="P31" s="681"/>
      <c r="Q31" s="682"/>
      <c r="R31" s="683">
        <v>5678302</v>
      </c>
      <c r="S31" s="684"/>
      <c r="T31" s="684"/>
      <c r="U31" s="684"/>
      <c r="V31" s="684"/>
      <c r="W31" s="684"/>
      <c r="X31" s="684"/>
      <c r="Y31" s="685"/>
      <c r="Z31" s="686">
        <v>11.7</v>
      </c>
      <c r="AA31" s="686"/>
      <c r="AB31" s="686"/>
      <c r="AC31" s="686"/>
      <c r="AD31" s="687" t="s">
        <v>234</v>
      </c>
      <c r="AE31" s="687"/>
      <c r="AF31" s="687"/>
      <c r="AG31" s="687"/>
      <c r="AH31" s="687"/>
      <c r="AI31" s="687"/>
      <c r="AJ31" s="687"/>
      <c r="AK31" s="687"/>
      <c r="AL31" s="688" t="s">
        <v>234</v>
      </c>
      <c r="AM31" s="689"/>
      <c r="AN31" s="689"/>
      <c r="AO31" s="690"/>
      <c r="AP31" s="740" t="s">
        <v>312</v>
      </c>
      <c r="AQ31" s="741"/>
      <c r="AR31" s="741"/>
      <c r="AS31" s="741"/>
      <c r="AT31" s="746" t="s">
        <v>313</v>
      </c>
      <c r="AU31" s="225"/>
      <c r="AV31" s="225"/>
      <c r="AW31" s="225"/>
      <c r="AX31" s="669" t="s">
        <v>188</v>
      </c>
      <c r="AY31" s="670"/>
      <c r="AZ31" s="670"/>
      <c r="BA31" s="670"/>
      <c r="BB31" s="670"/>
      <c r="BC31" s="670"/>
      <c r="BD31" s="670"/>
      <c r="BE31" s="670"/>
      <c r="BF31" s="671"/>
      <c r="BG31" s="751">
        <v>98.9</v>
      </c>
      <c r="BH31" s="738"/>
      <c r="BI31" s="738"/>
      <c r="BJ31" s="738"/>
      <c r="BK31" s="738"/>
      <c r="BL31" s="738"/>
      <c r="BM31" s="678">
        <v>96.9</v>
      </c>
      <c r="BN31" s="738"/>
      <c r="BO31" s="738"/>
      <c r="BP31" s="738"/>
      <c r="BQ31" s="739"/>
      <c r="BR31" s="751">
        <v>98.9</v>
      </c>
      <c r="BS31" s="738"/>
      <c r="BT31" s="738"/>
      <c r="BU31" s="738"/>
      <c r="BV31" s="738"/>
      <c r="BW31" s="738"/>
      <c r="BX31" s="678">
        <v>96.7</v>
      </c>
      <c r="BY31" s="738"/>
      <c r="BZ31" s="738"/>
      <c r="CA31" s="738"/>
      <c r="CB31" s="739"/>
      <c r="CD31" s="725"/>
      <c r="CE31" s="726"/>
      <c r="CF31" s="698" t="s">
        <v>314</v>
      </c>
      <c r="CG31" s="699"/>
      <c r="CH31" s="699"/>
      <c r="CI31" s="699"/>
      <c r="CJ31" s="699"/>
      <c r="CK31" s="699"/>
      <c r="CL31" s="699"/>
      <c r="CM31" s="699"/>
      <c r="CN31" s="699"/>
      <c r="CO31" s="699"/>
      <c r="CP31" s="699"/>
      <c r="CQ31" s="700"/>
      <c r="CR31" s="683">
        <v>379326</v>
      </c>
      <c r="CS31" s="719"/>
      <c r="CT31" s="719"/>
      <c r="CU31" s="719"/>
      <c r="CV31" s="719"/>
      <c r="CW31" s="719"/>
      <c r="CX31" s="719"/>
      <c r="CY31" s="720"/>
      <c r="CZ31" s="688">
        <v>0.8</v>
      </c>
      <c r="DA31" s="717"/>
      <c r="DB31" s="717"/>
      <c r="DC31" s="721"/>
      <c r="DD31" s="692">
        <v>379326</v>
      </c>
      <c r="DE31" s="719"/>
      <c r="DF31" s="719"/>
      <c r="DG31" s="719"/>
      <c r="DH31" s="719"/>
      <c r="DI31" s="719"/>
      <c r="DJ31" s="719"/>
      <c r="DK31" s="720"/>
      <c r="DL31" s="692">
        <v>379326</v>
      </c>
      <c r="DM31" s="719"/>
      <c r="DN31" s="719"/>
      <c r="DO31" s="719"/>
      <c r="DP31" s="719"/>
      <c r="DQ31" s="719"/>
      <c r="DR31" s="719"/>
      <c r="DS31" s="719"/>
      <c r="DT31" s="719"/>
      <c r="DU31" s="719"/>
      <c r="DV31" s="720"/>
      <c r="DW31" s="688">
        <v>1.4</v>
      </c>
      <c r="DX31" s="717"/>
      <c r="DY31" s="717"/>
      <c r="DZ31" s="717"/>
      <c r="EA31" s="717"/>
      <c r="EB31" s="717"/>
      <c r="EC31" s="718"/>
    </row>
    <row r="32" spans="2:133" ht="11.25" customHeight="1" x14ac:dyDescent="0.15">
      <c r="B32" s="729" t="s">
        <v>315</v>
      </c>
      <c r="C32" s="730"/>
      <c r="D32" s="730"/>
      <c r="E32" s="730"/>
      <c r="F32" s="730"/>
      <c r="G32" s="730"/>
      <c r="H32" s="730"/>
      <c r="I32" s="730"/>
      <c r="J32" s="730"/>
      <c r="K32" s="730"/>
      <c r="L32" s="730"/>
      <c r="M32" s="730"/>
      <c r="N32" s="730"/>
      <c r="O32" s="730"/>
      <c r="P32" s="730"/>
      <c r="Q32" s="731"/>
      <c r="R32" s="683" t="s">
        <v>234</v>
      </c>
      <c r="S32" s="684"/>
      <c r="T32" s="684"/>
      <c r="U32" s="684"/>
      <c r="V32" s="684"/>
      <c r="W32" s="684"/>
      <c r="X32" s="684"/>
      <c r="Y32" s="685"/>
      <c r="Z32" s="686" t="s">
        <v>234</v>
      </c>
      <c r="AA32" s="686"/>
      <c r="AB32" s="686"/>
      <c r="AC32" s="686"/>
      <c r="AD32" s="687" t="s">
        <v>234</v>
      </c>
      <c r="AE32" s="687"/>
      <c r="AF32" s="687"/>
      <c r="AG32" s="687"/>
      <c r="AH32" s="687"/>
      <c r="AI32" s="687"/>
      <c r="AJ32" s="687"/>
      <c r="AK32" s="687"/>
      <c r="AL32" s="688" t="s">
        <v>234</v>
      </c>
      <c r="AM32" s="689"/>
      <c r="AN32" s="689"/>
      <c r="AO32" s="690"/>
      <c r="AP32" s="742"/>
      <c r="AQ32" s="743"/>
      <c r="AR32" s="743"/>
      <c r="AS32" s="743"/>
      <c r="AT32" s="747"/>
      <c r="AU32" s="224" t="s">
        <v>316</v>
      </c>
      <c r="AV32" s="224"/>
      <c r="AW32" s="224"/>
      <c r="AX32" s="680" t="s">
        <v>317</v>
      </c>
      <c r="AY32" s="681"/>
      <c r="AZ32" s="681"/>
      <c r="BA32" s="681"/>
      <c r="BB32" s="681"/>
      <c r="BC32" s="681"/>
      <c r="BD32" s="681"/>
      <c r="BE32" s="681"/>
      <c r="BF32" s="682"/>
      <c r="BG32" s="752">
        <v>99.2</v>
      </c>
      <c r="BH32" s="719"/>
      <c r="BI32" s="719"/>
      <c r="BJ32" s="719"/>
      <c r="BK32" s="719"/>
      <c r="BL32" s="719"/>
      <c r="BM32" s="689">
        <v>97.8</v>
      </c>
      <c r="BN32" s="749"/>
      <c r="BO32" s="749"/>
      <c r="BP32" s="749"/>
      <c r="BQ32" s="750"/>
      <c r="BR32" s="752">
        <v>99.2</v>
      </c>
      <c r="BS32" s="719"/>
      <c r="BT32" s="719"/>
      <c r="BU32" s="719"/>
      <c r="BV32" s="719"/>
      <c r="BW32" s="719"/>
      <c r="BX32" s="689">
        <v>97.5</v>
      </c>
      <c r="BY32" s="749"/>
      <c r="BZ32" s="749"/>
      <c r="CA32" s="749"/>
      <c r="CB32" s="750"/>
      <c r="CD32" s="727"/>
      <c r="CE32" s="728"/>
      <c r="CF32" s="698" t="s">
        <v>318</v>
      </c>
      <c r="CG32" s="699"/>
      <c r="CH32" s="699"/>
      <c r="CI32" s="699"/>
      <c r="CJ32" s="699"/>
      <c r="CK32" s="699"/>
      <c r="CL32" s="699"/>
      <c r="CM32" s="699"/>
      <c r="CN32" s="699"/>
      <c r="CO32" s="699"/>
      <c r="CP32" s="699"/>
      <c r="CQ32" s="700"/>
      <c r="CR32" s="683">
        <v>77</v>
      </c>
      <c r="CS32" s="684"/>
      <c r="CT32" s="684"/>
      <c r="CU32" s="684"/>
      <c r="CV32" s="684"/>
      <c r="CW32" s="684"/>
      <c r="CX32" s="684"/>
      <c r="CY32" s="685"/>
      <c r="CZ32" s="688">
        <v>0</v>
      </c>
      <c r="DA32" s="717"/>
      <c r="DB32" s="717"/>
      <c r="DC32" s="721"/>
      <c r="DD32" s="692">
        <v>77</v>
      </c>
      <c r="DE32" s="684"/>
      <c r="DF32" s="684"/>
      <c r="DG32" s="684"/>
      <c r="DH32" s="684"/>
      <c r="DI32" s="684"/>
      <c r="DJ32" s="684"/>
      <c r="DK32" s="685"/>
      <c r="DL32" s="692">
        <v>77</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319</v>
      </c>
      <c r="C33" s="681"/>
      <c r="D33" s="681"/>
      <c r="E33" s="681"/>
      <c r="F33" s="681"/>
      <c r="G33" s="681"/>
      <c r="H33" s="681"/>
      <c r="I33" s="681"/>
      <c r="J33" s="681"/>
      <c r="K33" s="681"/>
      <c r="L33" s="681"/>
      <c r="M33" s="681"/>
      <c r="N33" s="681"/>
      <c r="O33" s="681"/>
      <c r="P33" s="681"/>
      <c r="Q33" s="682"/>
      <c r="R33" s="683">
        <v>3995615</v>
      </c>
      <c r="S33" s="684"/>
      <c r="T33" s="684"/>
      <c r="U33" s="684"/>
      <c r="V33" s="684"/>
      <c r="W33" s="684"/>
      <c r="X33" s="684"/>
      <c r="Y33" s="685"/>
      <c r="Z33" s="686">
        <v>8.1999999999999993</v>
      </c>
      <c r="AA33" s="686"/>
      <c r="AB33" s="686"/>
      <c r="AC33" s="686"/>
      <c r="AD33" s="687" t="s">
        <v>234</v>
      </c>
      <c r="AE33" s="687"/>
      <c r="AF33" s="687"/>
      <c r="AG33" s="687"/>
      <c r="AH33" s="687"/>
      <c r="AI33" s="687"/>
      <c r="AJ33" s="687"/>
      <c r="AK33" s="687"/>
      <c r="AL33" s="688" t="s">
        <v>234</v>
      </c>
      <c r="AM33" s="689"/>
      <c r="AN33" s="689"/>
      <c r="AO33" s="690"/>
      <c r="AP33" s="744"/>
      <c r="AQ33" s="745"/>
      <c r="AR33" s="745"/>
      <c r="AS33" s="745"/>
      <c r="AT33" s="748"/>
      <c r="AU33" s="226"/>
      <c r="AV33" s="226"/>
      <c r="AW33" s="226"/>
      <c r="AX33" s="733" t="s">
        <v>320</v>
      </c>
      <c r="AY33" s="734"/>
      <c r="AZ33" s="734"/>
      <c r="BA33" s="734"/>
      <c r="BB33" s="734"/>
      <c r="BC33" s="734"/>
      <c r="BD33" s="734"/>
      <c r="BE33" s="734"/>
      <c r="BF33" s="735"/>
      <c r="BG33" s="753">
        <v>98.6</v>
      </c>
      <c r="BH33" s="754"/>
      <c r="BI33" s="754"/>
      <c r="BJ33" s="754"/>
      <c r="BK33" s="754"/>
      <c r="BL33" s="754"/>
      <c r="BM33" s="755">
        <v>95.8</v>
      </c>
      <c r="BN33" s="754"/>
      <c r="BO33" s="754"/>
      <c r="BP33" s="754"/>
      <c r="BQ33" s="756"/>
      <c r="BR33" s="753">
        <v>98.5</v>
      </c>
      <c r="BS33" s="754"/>
      <c r="BT33" s="754"/>
      <c r="BU33" s="754"/>
      <c r="BV33" s="754"/>
      <c r="BW33" s="754"/>
      <c r="BX33" s="755">
        <v>95.5</v>
      </c>
      <c r="BY33" s="754"/>
      <c r="BZ33" s="754"/>
      <c r="CA33" s="754"/>
      <c r="CB33" s="756"/>
      <c r="CD33" s="698" t="s">
        <v>321</v>
      </c>
      <c r="CE33" s="699"/>
      <c r="CF33" s="699"/>
      <c r="CG33" s="699"/>
      <c r="CH33" s="699"/>
      <c r="CI33" s="699"/>
      <c r="CJ33" s="699"/>
      <c r="CK33" s="699"/>
      <c r="CL33" s="699"/>
      <c r="CM33" s="699"/>
      <c r="CN33" s="699"/>
      <c r="CO33" s="699"/>
      <c r="CP33" s="699"/>
      <c r="CQ33" s="700"/>
      <c r="CR33" s="683">
        <v>18363606</v>
      </c>
      <c r="CS33" s="719"/>
      <c r="CT33" s="719"/>
      <c r="CU33" s="719"/>
      <c r="CV33" s="719"/>
      <c r="CW33" s="719"/>
      <c r="CX33" s="719"/>
      <c r="CY33" s="720"/>
      <c r="CZ33" s="688">
        <v>39.299999999999997</v>
      </c>
      <c r="DA33" s="717"/>
      <c r="DB33" s="717"/>
      <c r="DC33" s="721"/>
      <c r="DD33" s="692">
        <v>13990747</v>
      </c>
      <c r="DE33" s="719"/>
      <c r="DF33" s="719"/>
      <c r="DG33" s="719"/>
      <c r="DH33" s="719"/>
      <c r="DI33" s="719"/>
      <c r="DJ33" s="719"/>
      <c r="DK33" s="720"/>
      <c r="DL33" s="692">
        <v>11398011</v>
      </c>
      <c r="DM33" s="719"/>
      <c r="DN33" s="719"/>
      <c r="DO33" s="719"/>
      <c r="DP33" s="719"/>
      <c r="DQ33" s="719"/>
      <c r="DR33" s="719"/>
      <c r="DS33" s="719"/>
      <c r="DT33" s="719"/>
      <c r="DU33" s="719"/>
      <c r="DV33" s="720"/>
      <c r="DW33" s="688">
        <v>40.700000000000003</v>
      </c>
      <c r="DX33" s="717"/>
      <c r="DY33" s="717"/>
      <c r="DZ33" s="717"/>
      <c r="EA33" s="717"/>
      <c r="EB33" s="717"/>
      <c r="EC33" s="718"/>
    </row>
    <row r="34" spans="2:133" ht="11.25" customHeight="1" x14ac:dyDescent="0.15">
      <c r="B34" s="680" t="s">
        <v>322</v>
      </c>
      <c r="C34" s="681"/>
      <c r="D34" s="681"/>
      <c r="E34" s="681"/>
      <c r="F34" s="681"/>
      <c r="G34" s="681"/>
      <c r="H34" s="681"/>
      <c r="I34" s="681"/>
      <c r="J34" s="681"/>
      <c r="K34" s="681"/>
      <c r="L34" s="681"/>
      <c r="M34" s="681"/>
      <c r="N34" s="681"/>
      <c r="O34" s="681"/>
      <c r="P34" s="681"/>
      <c r="Q34" s="682"/>
      <c r="R34" s="683">
        <v>248266</v>
      </c>
      <c r="S34" s="684"/>
      <c r="T34" s="684"/>
      <c r="U34" s="684"/>
      <c r="V34" s="684"/>
      <c r="W34" s="684"/>
      <c r="X34" s="684"/>
      <c r="Y34" s="685"/>
      <c r="Z34" s="686">
        <v>0.5</v>
      </c>
      <c r="AA34" s="686"/>
      <c r="AB34" s="686"/>
      <c r="AC34" s="686"/>
      <c r="AD34" s="687">
        <v>38685</v>
      </c>
      <c r="AE34" s="687"/>
      <c r="AF34" s="687"/>
      <c r="AG34" s="687"/>
      <c r="AH34" s="687"/>
      <c r="AI34" s="687"/>
      <c r="AJ34" s="687"/>
      <c r="AK34" s="687"/>
      <c r="AL34" s="688">
        <v>0.1</v>
      </c>
      <c r="AM34" s="689"/>
      <c r="AN34" s="689"/>
      <c r="AO34" s="690"/>
      <c r="AP34" s="227"/>
      <c r="AQ34" s="228"/>
      <c r="AR34" s="224"/>
      <c r="AS34" s="225"/>
      <c r="AT34" s="225"/>
      <c r="AU34" s="225"/>
      <c r="AV34" s="225"/>
      <c r="AW34" s="225"/>
      <c r="AX34" s="225"/>
      <c r="AY34" s="225"/>
      <c r="AZ34" s="225"/>
      <c r="BA34" s="225"/>
      <c r="BB34" s="225"/>
      <c r="BC34" s="225"/>
      <c r="BD34" s="225"/>
      <c r="BE34" s="225"/>
      <c r="BF34" s="225"/>
      <c r="BG34" s="228"/>
      <c r="BH34" s="228"/>
      <c r="BI34" s="228"/>
      <c r="BJ34" s="228"/>
      <c r="BK34" s="228"/>
      <c r="BL34" s="228"/>
      <c r="BM34" s="228"/>
      <c r="BN34" s="228"/>
      <c r="BO34" s="228"/>
      <c r="BP34" s="228"/>
      <c r="BQ34" s="228"/>
      <c r="BR34" s="228"/>
      <c r="BS34" s="228"/>
      <c r="BT34" s="228"/>
      <c r="BU34" s="228"/>
      <c r="BV34" s="228"/>
      <c r="BW34" s="228"/>
      <c r="BX34" s="228"/>
      <c r="BY34" s="228"/>
      <c r="BZ34" s="228"/>
      <c r="CA34" s="228"/>
      <c r="CB34" s="228"/>
      <c r="CD34" s="698" t="s">
        <v>323</v>
      </c>
      <c r="CE34" s="699"/>
      <c r="CF34" s="699"/>
      <c r="CG34" s="699"/>
      <c r="CH34" s="699"/>
      <c r="CI34" s="699"/>
      <c r="CJ34" s="699"/>
      <c r="CK34" s="699"/>
      <c r="CL34" s="699"/>
      <c r="CM34" s="699"/>
      <c r="CN34" s="699"/>
      <c r="CO34" s="699"/>
      <c r="CP34" s="699"/>
      <c r="CQ34" s="700"/>
      <c r="CR34" s="683">
        <v>6111010</v>
      </c>
      <c r="CS34" s="684"/>
      <c r="CT34" s="684"/>
      <c r="CU34" s="684"/>
      <c r="CV34" s="684"/>
      <c r="CW34" s="684"/>
      <c r="CX34" s="684"/>
      <c r="CY34" s="685"/>
      <c r="CZ34" s="688">
        <v>13.1</v>
      </c>
      <c r="DA34" s="717"/>
      <c r="DB34" s="717"/>
      <c r="DC34" s="721"/>
      <c r="DD34" s="692">
        <v>4182134</v>
      </c>
      <c r="DE34" s="684"/>
      <c r="DF34" s="684"/>
      <c r="DG34" s="684"/>
      <c r="DH34" s="684"/>
      <c r="DI34" s="684"/>
      <c r="DJ34" s="684"/>
      <c r="DK34" s="685"/>
      <c r="DL34" s="692">
        <v>3957935</v>
      </c>
      <c r="DM34" s="684"/>
      <c r="DN34" s="684"/>
      <c r="DO34" s="684"/>
      <c r="DP34" s="684"/>
      <c r="DQ34" s="684"/>
      <c r="DR34" s="684"/>
      <c r="DS34" s="684"/>
      <c r="DT34" s="684"/>
      <c r="DU34" s="684"/>
      <c r="DV34" s="685"/>
      <c r="DW34" s="688">
        <v>14.1</v>
      </c>
      <c r="DX34" s="717"/>
      <c r="DY34" s="717"/>
      <c r="DZ34" s="717"/>
      <c r="EA34" s="717"/>
      <c r="EB34" s="717"/>
      <c r="EC34" s="718"/>
    </row>
    <row r="35" spans="2:133" ht="11.25" customHeight="1" x14ac:dyDescent="0.15">
      <c r="B35" s="680" t="s">
        <v>324</v>
      </c>
      <c r="C35" s="681"/>
      <c r="D35" s="681"/>
      <c r="E35" s="681"/>
      <c r="F35" s="681"/>
      <c r="G35" s="681"/>
      <c r="H35" s="681"/>
      <c r="I35" s="681"/>
      <c r="J35" s="681"/>
      <c r="K35" s="681"/>
      <c r="L35" s="681"/>
      <c r="M35" s="681"/>
      <c r="N35" s="681"/>
      <c r="O35" s="681"/>
      <c r="P35" s="681"/>
      <c r="Q35" s="682"/>
      <c r="R35" s="683">
        <v>154490</v>
      </c>
      <c r="S35" s="684"/>
      <c r="T35" s="684"/>
      <c r="U35" s="684"/>
      <c r="V35" s="684"/>
      <c r="W35" s="684"/>
      <c r="X35" s="684"/>
      <c r="Y35" s="685"/>
      <c r="Z35" s="686">
        <v>0.3</v>
      </c>
      <c r="AA35" s="686"/>
      <c r="AB35" s="686"/>
      <c r="AC35" s="686"/>
      <c r="AD35" s="687" t="s">
        <v>234</v>
      </c>
      <c r="AE35" s="687"/>
      <c r="AF35" s="687"/>
      <c r="AG35" s="687"/>
      <c r="AH35" s="687"/>
      <c r="AI35" s="687"/>
      <c r="AJ35" s="687"/>
      <c r="AK35" s="687"/>
      <c r="AL35" s="688" t="s">
        <v>234</v>
      </c>
      <c r="AM35" s="689"/>
      <c r="AN35" s="689"/>
      <c r="AO35" s="690"/>
      <c r="AP35" s="229"/>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860589</v>
      </c>
      <c r="CS35" s="719"/>
      <c r="CT35" s="719"/>
      <c r="CU35" s="719"/>
      <c r="CV35" s="719"/>
      <c r="CW35" s="719"/>
      <c r="CX35" s="719"/>
      <c r="CY35" s="720"/>
      <c r="CZ35" s="688">
        <v>1.8</v>
      </c>
      <c r="DA35" s="717"/>
      <c r="DB35" s="717"/>
      <c r="DC35" s="721"/>
      <c r="DD35" s="692">
        <v>757466</v>
      </c>
      <c r="DE35" s="719"/>
      <c r="DF35" s="719"/>
      <c r="DG35" s="719"/>
      <c r="DH35" s="719"/>
      <c r="DI35" s="719"/>
      <c r="DJ35" s="719"/>
      <c r="DK35" s="720"/>
      <c r="DL35" s="692">
        <v>757466</v>
      </c>
      <c r="DM35" s="719"/>
      <c r="DN35" s="719"/>
      <c r="DO35" s="719"/>
      <c r="DP35" s="719"/>
      <c r="DQ35" s="719"/>
      <c r="DR35" s="719"/>
      <c r="DS35" s="719"/>
      <c r="DT35" s="719"/>
      <c r="DU35" s="719"/>
      <c r="DV35" s="720"/>
      <c r="DW35" s="688">
        <v>2.7</v>
      </c>
      <c r="DX35" s="717"/>
      <c r="DY35" s="717"/>
      <c r="DZ35" s="717"/>
      <c r="EA35" s="717"/>
      <c r="EB35" s="717"/>
      <c r="EC35" s="718"/>
    </row>
    <row r="36" spans="2:133" ht="11.25" customHeight="1" x14ac:dyDescent="0.15">
      <c r="B36" s="680" t="s">
        <v>328</v>
      </c>
      <c r="C36" s="681"/>
      <c r="D36" s="681"/>
      <c r="E36" s="681"/>
      <c r="F36" s="681"/>
      <c r="G36" s="681"/>
      <c r="H36" s="681"/>
      <c r="I36" s="681"/>
      <c r="J36" s="681"/>
      <c r="K36" s="681"/>
      <c r="L36" s="681"/>
      <c r="M36" s="681"/>
      <c r="N36" s="681"/>
      <c r="O36" s="681"/>
      <c r="P36" s="681"/>
      <c r="Q36" s="682"/>
      <c r="R36" s="683">
        <v>1414856</v>
      </c>
      <c r="S36" s="684"/>
      <c r="T36" s="684"/>
      <c r="U36" s="684"/>
      <c r="V36" s="684"/>
      <c r="W36" s="684"/>
      <c r="X36" s="684"/>
      <c r="Y36" s="685"/>
      <c r="Z36" s="686">
        <v>2.9</v>
      </c>
      <c r="AA36" s="686"/>
      <c r="AB36" s="686"/>
      <c r="AC36" s="686"/>
      <c r="AD36" s="687" t="s">
        <v>234</v>
      </c>
      <c r="AE36" s="687"/>
      <c r="AF36" s="687"/>
      <c r="AG36" s="687"/>
      <c r="AH36" s="687"/>
      <c r="AI36" s="687"/>
      <c r="AJ36" s="687"/>
      <c r="AK36" s="687"/>
      <c r="AL36" s="688" t="s">
        <v>234</v>
      </c>
      <c r="AM36" s="689"/>
      <c r="AN36" s="689"/>
      <c r="AO36" s="690"/>
      <c r="AP36" s="229"/>
      <c r="AQ36" s="757" t="s">
        <v>329</v>
      </c>
      <c r="AR36" s="758"/>
      <c r="AS36" s="758"/>
      <c r="AT36" s="758"/>
      <c r="AU36" s="758"/>
      <c r="AV36" s="758"/>
      <c r="AW36" s="758"/>
      <c r="AX36" s="758"/>
      <c r="AY36" s="759"/>
      <c r="AZ36" s="672">
        <v>6392384</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191800</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3562262</v>
      </c>
      <c r="CS36" s="684"/>
      <c r="CT36" s="684"/>
      <c r="CU36" s="684"/>
      <c r="CV36" s="684"/>
      <c r="CW36" s="684"/>
      <c r="CX36" s="684"/>
      <c r="CY36" s="685"/>
      <c r="CZ36" s="688">
        <v>7.6</v>
      </c>
      <c r="DA36" s="717"/>
      <c r="DB36" s="717"/>
      <c r="DC36" s="721"/>
      <c r="DD36" s="692">
        <v>2337120</v>
      </c>
      <c r="DE36" s="684"/>
      <c r="DF36" s="684"/>
      <c r="DG36" s="684"/>
      <c r="DH36" s="684"/>
      <c r="DI36" s="684"/>
      <c r="DJ36" s="684"/>
      <c r="DK36" s="685"/>
      <c r="DL36" s="692">
        <v>1772012</v>
      </c>
      <c r="DM36" s="684"/>
      <c r="DN36" s="684"/>
      <c r="DO36" s="684"/>
      <c r="DP36" s="684"/>
      <c r="DQ36" s="684"/>
      <c r="DR36" s="684"/>
      <c r="DS36" s="684"/>
      <c r="DT36" s="684"/>
      <c r="DU36" s="684"/>
      <c r="DV36" s="685"/>
      <c r="DW36" s="688">
        <v>6.3</v>
      </c>
      <c r="DX36" s="717"/>
      <c r="DY36" s="717"/>
      <c r="DZ36" s="717"/>
      <c r="EA36" s="717"/>
      <c r="EB36" s="717"/>
      <c r="EC36" s="718"/>
    </row>
    <row r="37" spans="2:133" ht="11.25" customHeight="1" x14ac:dyDescent="0.15">
      <c r="B37" s="680" t="s">
        <v>332</v>
      </c>
      <c r="C37" s="681"/>
      <c r="D37" s="681"/>
      <c r="E37" s="681"/>
      <c r="F37" s="681"/>
      <c r="G37" s="681"/>
      <c r="H37" s="681"/>
      <c r="I37" s="681"/>
      <c r="J37" s="681"/>
      <c r="K37" s="681"/>
      <c r="L37" s="681"/>
      <c r="M37" s="681"/>
      <c r="N37" s="681"/>
      <c r="O37" s="681"/>
      <c r="P37" s="681"/>
      <c r="Q37" s="682"/>
      <c r="R37" s="683">
        <v>2294244</v>
      </c>
      <c r="S37" s="684"/>
      <c r="T37" s="684"/>
      <c r="U37" s="684"/>
      <c r="V37" s="684"/>
      <c r="W37" s="684"/>
      <c r="X37" s="684"/>
      <c r="Y37" s="685"/>
      <c r="Z37" s="686">
        <v>4.7</v>
      </c>
      <c r="AA37" s="686"/>
      <c r="AB37" s="686"/>
      <c r="AC37" s="686"/>
      <c r="AD37" s="687" t="s">
        <v>234</v>
      </c>
      <c r="AE37" s="687"/>
      <c r="AF37" s="687"/>
      <c r="AG37" s="687"/>
      <c r="AH37" s="687"/>
      <c r="AI37" s="687"/>
      <c r="AJ37" s="687"/>
      <c r="AK37" s="687"/>
      <c r="AL37" s="688" t="s">
        <v>234</v>
      </c>
      <c r="AM37" s="689"/>
      <c r="AN37" s="689"/>
      <c r="AO37" s="690"/>
      <c r="AQ37" s="761" t="s">
        <v>333</v>
      </c>
      <c r="AR37" s="762"/>
      <c r="AS37" s="762"/>
      <c r="AT37" s="762"/>
      <c r="AU37" s="762"/>
      <c r="AV37" s="762"/>
      <c r="AW37" s="762"/>
      <c r="AX37" s="762"/>
      <c r="AY37" s="763"/>
      <c r="AZ37" s="683">
        <v>2423829</v>
      </c>
      <c r="BA37" s="684"/>
      <c r="BB37" s="684"/>
      <c r="BC37" s="684"/>
      <c r="BD37" s="719"/>
      <c r="BE37" s="719"/>
      <c r="BF37" s="750"/>
      <c r="BG37" s="698" t="s">
        <v>334</v>
      </c>
      <c r="BH37" s="699"/>
      <c r="BI37" s="699"/>
      <c r="BJ37" s="699"/>
      <c r="BK37" s="699"/>
      <c r="BL37" s="699"/>
      <c r="BM37" s="699"/>
      <c r="BN37" s="699"/>
      <c r="BO37" s="699"/>
      <c r="BP37" s="699"/>
      <c r="BQ37" s="699"/>
      <c r="BR37" s="699"/>
      <c r="BS37" s="699"/>
      <c r="BT37" s="699"/>
      <c r="BU37" s="700"/>
      <c r="BV37" s="683">
        <v>50960</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698335</v>
      </c>
      <c r="CS37" s="719"/>
      <c r="CT37" s="719"/>
      <c r="CU37" s="719"/>
      <c r="CV37" s="719"/>
      <c r="CW37" s="719"/>
      <c r="CX37" s="719"/>
      <c r="CY37" s="720"/>
      <c r="CZ37" s="688">
        <v>1.5</v>
      </c>
      <c r="DA37" s="717"/>
      <c r="DB37" s="717"/>
      <c r="DC37" s="721"/>
      <c r="DD37" s="692">
        <v>668154</v>
      </c>
      <c r="DE37" s="719"/>
      <c r="DF37" s="719"/>
      <c r="DG37" s="719"/>
      <c r="DH37" s="719"/>
      <c r="DI37" s="719"/>
      <c r="DJ37" s="719"/>
      <c r="DK37" s="720"/>
      <c r="DL37" s="692">
        <v>668152</v>
      </c>
      <c r="DM37" s="719"/>
      <c r="DN37" s="719"/>
      <c r="DO37" s="719"/>
      <c r="DP37" s="719"/>
      <c r="DQ37" s="719"/>
      <c r="DR37" s="719"/>
      <c r="DS37" s="719"/>
      <c r="DT37" s="719"/>
      <c r="DU37" s="719"/>
      <c r="DV37" s="720"/>
      <c r="DW37" s="688">
        <v>2.4</v>
      </c>
      <c r="DX37" s="717"/>
      <c r="DY37" s="717"/>
      <c r="DZ37" s="717"/>
      <c r="EA37" s="717"/>
      <c r="EB37" s="717"/>
      <c r="EC37" s="718"/>
    </row>
    <row r="38" spans="2:133" ht="11.25" customHeight="1" x14ac:dyDescent="0.15">
      <c r="B38" s="680" t="s">
        <v>336</v>
      </c>
      <c r="C38" s="681"/>
      <c r="D38" s="681"/>
      <c r="E38" s="681"/>
      <c r="F38" s="681"/>
      <c r="G38" s="681"/>
      <c r="H38" s="681"/>
      <c r="I38" s="681"/>
      <c r="J38" s="681"/>
      <c r="K38" s="681"/>
      <c r="L38" s="681"/>
      <c r="M38" s="681"/>
      <c r="N38" s="681"/>
      <c r="O38" s="681"/>
      <c r="P38" s="681"/>
      <c r="Q38" s="682"/>
      <c r="R38" s="683">
        <v>847801</v>
      </c>
      <c r="S38" s="684"/>
      <c r="T38" s="684"/>
      <c r="U38" s="684"/>
      <c r="V38" s="684"/>
      <c r="W38" s="684"/>
      <c r="X38" s="684"/>
      <c r="Y38" s="685"/>
      <c r="Z38" s="686">
        <v>1.7</v>
      </c>
      <c r="AA38" s="686"/>
      <c r="AB38" s="686"/>
      <c r="AC38" s="686"/>
      <c r="AD38" s="687">
        <v>8572</v>
      </c>
      <c r="AE38" s="687"/>
      <c r="AF38" s="687"/>
      <c r="AG38" s="687"/>
      <c r="AH38" s="687"/>
      <c r="AI38" s="687"/>
      <c r="AJ38" s="687"/>
      <c r="AK38" s="687"/>
      <c r="AL38" s="688">
        <v>0</v>
      </c>
      <c r="AM38" s="689"/>
      <c r="AN38" s="689"/>
      <c r="AO38" s="690"/>
      <c r="AQ38" s="761" t="s">
        <v>337</v>
      </c>
      <c r="AR38" s="762"/>
      <c r="AS38" s="762"/>
      <c r="AT38" s="762"/>
      <c r="AU38" s="762"/>
      <c r="AV38" s="762"/>
      <c r="AW38" s="762"/>
      <c r="AX38" s="762"/>
      <c r="AY38" s="763"/>
      <c r="AZ38" s="683">
        <v>548555</v>
      </c>
      <c r="BA38" s="684"/>
      <c r="BB38" s="684"/>
      <c r="BC38" s="684"/>
      <c r="BD38" s="719"/>
      <c r="BE38" s="719"/>
      <c r="BF38" s="750"/>
      <c r="BG38" s="698" t="s">
        <v>338</v>
      </c>
      <c r="BH38" s="699"/>
      <c r="BI38" s="699"/>
      <c r="BJ38" s="699"/>
      <c r="BK38" s="699"/>
      <c r="BL38" s="699"/>
      <c r="BM38" s="699"/>
      <c r="BN38" s="699"/>
      <c r="BO38" s="699"/>
      <c r="BP38" s="699"/>
      <c r="BQ38" s="699"/>
      <c r="BR38" s="699"/>
      <c r="BS38" s="699"/>
      <c r="BT38" s="699"/>
      <c r="BU38" s="700"/>
      <c r="BV38" s="683">
        <v>10600</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5841351</v>
      </c>
      <c r="CS38" s="684"/>
      <c r="CT38" s="684"/>
      <c r="CU38" s="684"/>
      <c r="CV38" s="684"/>
      <c r="CW38" s="684"/>
      <c r="CX38" s="684"/>
      <c r="CY38" s="685"/>
      <c r="CZ38" s="688">
        <v>12.5</v>
      </c>
      <c r="DA38" s="717"/>
      <c r="DB38" s="717"/>
      <c r="DC38" s="721"/>
      <c r="DD38" s="692">
        <v>5255969</v>
      </c>
      <c r="DE38" s="684"/>
      <c r="DF38" s="684"/>
      <c r="DG38" s="684"/>
      <c r="DH38" s="684"/>
      <c r="DI38" s="684"/>
      <c r="DJ38" s="684"/>
      <c r="DK38" s="685"/>
      <c r="DL38" s="692">
        <v>4910598</v>
      </c>
      <c r="DM38" s="684"/>
      <c r="DN38" s="684"/>
      <c r="DO38" s="684"/>
      <c r="DP38" s="684"/>
      <c r="DQ38" s="684"/>
      <c r="DR38" s="684"/>
      <c r="DS38" s="684"/>
      <c r="DT38" s="684"/>
      <c r="DU38" s="684"/>
      <c r="DV38" s="685"/>
      <c r="DW38" s="688">
        <v>17.5</v>
      </c>
      <c r="DX38" s="717"/>
      <c r="DY38" s="717"/>
      <c r="DZ38" s="717"/>
      <c r="EA38" s="717"/>
      <c r="EB38" s="717"/>
      <c r="EC38" s="718"/>
    </row>
    <row r="39" spans="2:133" ht="11.25" customHeight="1" x14ac:dyDescent="0.15">
      <c r="B39" s="680" t="s">
        <v>340</v>
      </c>
      <c r="C39" s="681"/>
      <c r="D39" s="681"/>
      <c r="E39" s="681"/>
      <c r="F39" s="681"/>
      <c r="G39" s="681"/>
      <c r="H39" s="681"/>
      <c r="I39" s="681"/>
      <c r="J39" s="681"/>
      <c r="K39" s="681"/>
      <c r="L39" s="681"/>
      <c r="M39" s="681"/>
      <c r="N39" s="681"/>
      <c r="O39" s="681"/>
      <c r="P39" s="681"/>
      <c r="Q39" s="682"/>
      <c r="R39" s="683">
        <v>4156300</v>
      </c>
      <c r="S39" s="684"/>
      <c r="T39" s="684"/>
      <c r="U39" s="684"/>
      <c r="V39" s="684"/>
      <c r="W39" s="684"/>
      <c r="X39" s="684"/>
      <c r="Y39" s="685"/>
      <c r="Z39" s="686">
        <v>8.5</v>
      </c>
      <c r="AA39" s="686"/>
      <c r="AB39" s="686"/>
      <c r="AC39" s="686"/>
      <c r="AD39" s="687" t="s">
        <v>234</v>
      </c>
      <c r="AE39" s="687"/>
      <c r="AF39" s="687"/>
      <c r="AG39" s="687"/>
      <c r="AH39" s="687"/>
      <c r="AI39" s="687"/>
      <c r="AJ39" s="687"/>
      <c r="AK39" s="687"/>
      <c r="AL39" s="688" t="s">
        <v>234</v>
      </c>
      <c r="AM39" s="689"/>
      <c r="AN39" s="689"/>
      <c r="AO39" s="690"/>
      <c r="AQ39" s="761" t="s">
        <v>341</v>
      </c>
      <c r="AR39" s="762"/>
      <c r="AS39" s="762"/>
      <c r="AT39" s="762"/>
      <c r="AU39" s="762"/>
      <c r="AV39" s="762"/>
      <c r="AW39" s="762"/>
      <c r="AX39" s="762"/>
      <c r="AY39" s="763"/>
      <c r="AZ39" s="683">
        <v>51812</v>
      </c>
      <c r="BA39" s="684"/>
      <c r="BB39" s="684"/>
      <c r="BC39" s="684"/>
      <c r="BD39" s="719"/>
      <c r="BE39" s="719"/>
      <c r="BF39" s="750"/>
      <c r="BG39" s="698" t="s">
        <v>342</v>
      </c>
      <c r="BH39" s="699"/>
      <c r="BI39" s="699"/>
      <c r="BJ39" s="699"/>
      <c r="BK39" s="699"/>
      <c r="BL39" s="699"/>
      <c r="BM39" s="699"/>
      <c r="BN39" s="699"/>
      <c r="BO39" s="699"/>
      <c r="BP39" s="699"/>
      <c r="BQ39" s="699"/>
      <c r="BR39" s="699"/>
      <c r="BS39" s="699"/>
      <c r="BT39" s="699"/>
      <c r="BU39" s="700"/>
      <c r="BV39" s="683">
        <v>16633</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1851724</v>
      </c>
      <c r="CS39" s="719"/>
      <c r="CT39" s="719"/>
      <c r="CU39" s="719"/>
      <c r="CV39" s="719"/>
      <c r="CW39" s="719"/>
      <c r="CX39" s="719"/>
      <c r="CY39" s="720"/>
      <c r="CZ39" s="688">
        <v>4</v>
      </c>
      <c r="DA39" s="717"/>
      <c r="DB39" s="717"/>
      <c r="DC39" s="721"/>
      <c r="DD39" s="692">
        <v>1458058</v>
      </c>
      <c r="DE39" s="719"/>
      <c r="DF39" s="719"/>
      <c r="DG39" s="719"/>
      <c r="DH39" s="719"/>
      <c r="DI39" s="719"/>
      <c r="DJ39" s="719"/>
      <c r="DK39" s="720"/>
      <c r="DL39" s="692" t="s">
        <v>234</v>
      </c>
      <c r="DM39" s="719"/>
      <c r="DN39" s="719"/>
      <c r="DO39" s="719"/>
      <c r="DP39" s="719"/>
      <c r="DQ39" s="719"/>
      <c r="DR39" s="719"/>
      <c r="DS39" s="719"/>
      <c r="DT39" s="719"/>
      <c r="DU39" s="719"/>
      <c r="DV39" s="720"/>
      <c r="DW39" s="688" t="s">
        <v>234</v>
      </c>
      <c r="DX39" s="717"/>
      <c r="DY39" s="717"/>
      <c r="DZ39" s="717"/>
      <c r="EA39" s="717"/>
      <c r="EB39" s="717"/>
      <c r="EC39" s="718"/>
    </row>
    <row r="40" spans="2:133" ht="11.25" customHeight="1" x14ac:dyDescent="0.15">
      <c r="B40" s="680" t="s">
        <v>344</v>
      </c>
      <c r="C40" s="681"/>
      <c r="D40" s="681"/>
      <c r="E40" s="681"/>
      <c r="F40" s="681"/>
      <c r="G40" s="681"/>
      <c r="H40" s="681"/>
      <c r="I40" s="681"/>
      <c r="J40" s="681"/>
      <c r="K40" s="681"/>
      <c r="L40" s="681"/>
      <c r="M40" s="681"/>
      <c r="N40" s="681"/>
      <c r="O40" s="681"/>
      <c r="P40" s="681"/>
      <c r="Q40" s="682"/>
      <c r="R40" s="683" t="s">
        <v>234</v>
      </c>
      <c r="S40" s="684"/>
      <c r="T40" s="684"/>
      <c r="U40" s="684"/>
      <c r="V40" s="684"/>
      <c r="W40" s="684"/>
      <c r="X40" s="684"/>
      <c r="Y40" s="685"/>
      <c r="Z40" s="686" t="s">
        <v>234</v>
      </c>
      <c r="AA40" s="686"/>
      <c r="AB40" s="686"/>
      <c r="AC40" s="686"/>
      <c r="AD40" s="687" t="s">
        <v>234</v>
      </c>
      <c r="AE40" s="687"/>
      <c r="AF40" s="687"/>
      <c r="AG40" s="687"/>
      <c r="AH40" s="687"/>
      <c r="AI40" s="687"/>
      <c r="AJ40" s="687"/>
      <c r="AK40" s="687"/>
      <c r="AL40" s="688" t="s">
        <v>234</v>
      </c>
      <c r="AM40" s="689"/>
      <c r="AN40" s="689"/>
      <c r="AO40" s="690"/>
      <c r="AQ40" s="761" t="s">
        <v>345</v>
      </c>
      <c r="AR40" s="762"/>
      <c r="AS40" s="762"/>
      <c r="AT40" s="762"/>
      <c r="AU40" s="762"/>
      <c r="AV40" s="762"/>
      <c r="AW40" s="762"/>
      <c r="AX40" s="762"/>
      <c r="AY40" s="763"/>
      <c r="AZ40" s="683">
        <v>32673</v>
      </c>
      <c r="BA40" s="684"/>
      <c r="BB40" s="684"/>
      <c r="BC40" s="684"/>
      <c r="BD40" s="719"/>
      <c r="BE40" s="719"/>
      <c r="BF40" s="750"/>
      <c r="BG40" s="764" t="s">
        <v>346</v>
      </c>
      <c r="BH40" s="765"/>
      <c r="BI40" s="765"/>
      <c r="BJ40" s="765"/>
      <c r="BK40" s="765"/>
      <c r="BL40" s="230"/>
      <c r="BM40" s="699" t="s">
        <v>347</v>
      </c>
      <c r="BN40" s="699"/>
      <c r="BO40" s="699"/>
      <c r="BP40" s="699"/>
      <c r="BQ40" s="699"/>
      <c r="BR40" s="699"/>
      <c r="BS40" s="699"/>
      <c r="BT40" s="699"/>
      <c r="BU40" s="700"/>
      <c r="BV40" s="683">
        <v>94</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136670</v>
      </c>
      <c r="CS40" s="684"/>
      <c r="CT40" s="684"/>
      <c r="CU40" s="684"/>
      <c r="CV40" s="684"/>
      <c r="CW40" s="684"/>
      <c r="CX40" s="684"/>
      <c r="CY40" s="685"/>
      <c r="CZ40" s="688">
        <v>0.3</v>
      </c>
      <c r="DA40" s="717"/>
      <c r="DB40" s="717"/>
      <c r="DC40" s="721"/>
      <c r="DD40" s="692" t="s">
        <v>234</v>
      </c>
      <c r="DE40" s="684"/>
      <c r="DF40" s="684"/>
      <c r="DG40" s="684"/>
      <c r="DH40" s="684"/>
      <c r="DI40" s="684"/>
      <c r="DJ40" s="684"/>
      <c r="DK40" s="685"/>
      <c r="DL40" s="692" t="s">
        <v>234</v>
      </c>
      <c r="DM40" s="684"/>
      <c r="DN40" s="684"/>
      <c r="DO40" s="684"/>
      <c r="DP40" s="684"/>
      <c r="DQ40" s="684"/>
      <c r="DR40" s="684"/>
      <c r="DS40" s="684"/>
      <c r="DT40" s="684"/>
      <c r="DU40" s="684"/>
      <c r="DV40" s="685"/>
      <c r="DW40" s="688" t="s">
        <v>234</v>
      </c>
      <c r="DX40" s="717"/>
      <c r="DY40" s="717"/>
      <c r="DZ40" s="717"/>
      <c r="EA40" s="717"/>
      <c r="EB40" s="717"/>
      <c r="EC40" s="718"/>
    </row>
    <row r="41" spans="2:133" ht="11.25" customHeight="1" x14ac:dyDescent="0.15">
      <c r="B41" s="680" t="s">
        <v>349</v>
      </c>
      <c r="C41" s="681"/>
      <c r="D41" s="681"/>
      <c r="E41" s="681"/>
      <c r="F41" s="681"/>
      <c r="G41" s="681"/>
      <c r="H41" s="681"/>
      <c r="I41" s="681"/>
      <c r="J41" s="681"/>
      <c r="K41" s="681"/>
      <c r="L41" s="681"/>
      <c r="M41" s="681"/>
      <c r="N41" s="681"/>
      <c r="O41" s="681"/>
      <c r="P41" s="681"/>
      <c r="Q41" s="682"/>
      <c r="R41" s="683">
        <v>933500</v>
      </c>
      <c r="S41" s="684"/>
      <c r="T41" s="684"/>
      <c r="U41" s="684"/>
      <c r="V41" s="684"/>
      <c r="W41" s="684"/>
      <c r="X41" s="684"/>
      <c r="Y41" s="685"/>
      <c r="Z41" s="686">
        <v>1.9</v>
      </c>
      <c r="AA41" s="686"/>
      <c r="AB41" s="686"/>
      <c r="AC41" s="686"/>
      <c r="AD41" s="687" t="s">
        <v>234</v>
      </c>
      <c r="AE41" s="687"/>
      <c r="AF41" s="687"/>
      <c r="AG41" s="687"/>
      <c r="AH41" s="687"/>
      <c r="AI41" s="687"/>
      <c r="AJ41" s="687"/>
      <c r="AK41" s="687"/>
      <c r="AL41" s="688" t="s">
        <v>234</v>
      </c>
      <c r="AM41" s="689"/>
      <c r="AN41" s="689"/>
      <c r="AO41" s="690"/>
      <c r="AQ41" s="761" t="s">
        <v>350</v>
      </c>
      <c r="AR41" s="762"/>
      <c r="AS41" s="762"/>
      <c r="AT41" s="762"/>
      <c r="AU41" s="762"/>
      <c r="AV41" s="762"/>
      <c r="AW41" s="762"/>
      <c r="AX41" s="762"/>
      <c r="AY41" s="763"/>
      <c r="AZ41" s="683">
        <v>744511</v>
      </c>
      <c r="BA41" s="684"/>
      <c r="BB41" s="684"/>
      <c r="BC41" s="684"/>
      <c r="BD41" s="719"/>
      <c r="BE41" s="719"/>
      <c r="BF41" s="750"/>
      <c r="BG41" s="764"/>
      <c r="BH41" s="765"/>
      <c r="BI41" s="765"/>
      <c r="BJ41" s="765"/>
      <c r="BK41" s="765"/>
      <c r="BL41" s="230"/>
      <c r="BM41" s="699" t="s">
        <v>351</v>
      </c>
      <c r="BN41" s="699"/>
      <c r="BO41" s="699"/>
      <c r="BP41" s="699"/>
      <c r="BQ41" s="699"/>
      <c r="BR41" s="699"/>
      <c r="BS41" s="699"/>
      <c r="BT41" s="699"/>
      <c r="BU41" s="700"/>
      <c r="BV41" s="683" t="s">
        <v>234</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234</v>
      </c>
      <c r="CS41" s="719"/>
      <c r="CT41" s="719"/>
      <c r="CU41" s="719"/>
      <c r="CV41" s="719"/>
      <c r="CW41" s="719"/>
      <c r="CX41" s="719"/>
      <c r="CY41" s="720"/>
      <c r="CZ41" s="688" t="s">
        <v>234</v>
      </c>
      <c r="DA41" s="717"/>
      <c r="DB41" s="717"/>
      <c r="DC41" s="721"/>
      <c r="DD41" s="692" t="s">
        <v>234</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353</v>
      </c>
      <c r="C42" s="734"/>
      <c r="D42" s="734"/>
      <c r="E42" s="734"/>
      <c r="F42" s="734"/>
      <c r="G42" s="734"/>
      <c r="H42" s="734"/>
      <c r="I42" s="734"/>
      <c r="J42" s="734"/>
      <c r="K42" s="734"/>
      <c r="L42" s="734"/>
      <c r="M42" s="734"/>
      <c r="N42" s="734"/>
      <c r="O42" s="734"/>
      <c r="P42" s="734"/>
      <c r="Q42" s="735"/>
      <c r="R42" s="768">
        <v>48738297</v>
      </c>
      <c r="S42" s="769"/>
      <c r="T42" s="769"/>
      <c r="U42" s="769"/>
      <c r="V42" s="769"/>
      <c r="W42" s="769"/>
      <c r="X42" s="769"/>
      <c r="Y42" s="777"/>
      <c r="Z42" s="778">
        <v>100</v>
      </c>
      <c r="AA42" s="778"/>
      <c r="AB42" s="778"/>
      <c r="AC42" s="778"/>
      <c r="AD42" s="779">
        <v>27058781</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2591004</v>
      </c>
      <c r="BA42" s="769"/>
      <c r="BB42" s="769"/>
      <c r="BC42" s="769"/>
      <c r="BD42" s="754"/>
      <c r="BE42" s="754"/>
      <c r="BF42" s="756"/>
      <c r="BG42" s="766"/>
      <c r="BH42" s="767"/>
      <c r="BI42" s="767"/>
      <c r="BJ42" s="767"/>
      <c r="BK42" s="767"/>
      <c r="BL42" s="231"/>
      <c r="BM42" s="709" t="s">
        <v>355</v>
      </c>
      <c r="BN42" s="709"/>
      <c r="BO42" s="709"/>
      <c r="BP42" s="709"/>
      <c r="BQ42" s="709"/>
      <c r="BR42" s="709"/>
      <c r="BS42" s="709"/>
      <c r="BT42" s="709"/>
      <c r="BU42" s="710"/>
      <c r="BV42" s="768">
        <v>379</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7102424</v>
      </c>
      <c r="CS42" s="684"/>
      <c r="CT42" s="684"/>
      <c r="CU42" s="684"/>
      <c r="CV42" s="684"/>
      <c r="CW42" s="684"/>
      <c r="CX42" s="684"/>
      <c r="CY42" s="685"/>
      <c r="CZ42" s="688">
        <v>15.2</v>
      </c>
      <c r="DA42" s="689"/>
      <c r="DB42" s="689"/>
      <c r="DC42" s="701"/>
      <c r="DD42" s="692">
        <v>1237119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2"/>
      <c r="BW43" s="232"/>
      <c r="BX43" s="232"/>
      <c r="BY43" s="232"/>
      <c r="BZ43" s="232"/>
      <c r="CA43" s="232"/>
      <c r="CB43" s="232"/>
      <c r="CD43" s="680" t="s">
        <v>357</v>
      </c>
      <c r="CE43" s="681"/>
      <c r="CF43" s="681"/>
      <c r="CG43" s="681"/>
      <c r="CH43" s="681"/>
      <c r="CI43" s="681"/>
      <c r="CJ43" s="681"/>
      <c r="CK43" s="681"/>
      <c r="CL43" s="681"/>
      <c r="CM43" s="681"/>
      <c r="CN43" s="681"/>
      <c r="CO43" s="681"/>
      <c r="CP43" s="681"/>
      <c r="CQ43" s="682"/>
      <c r="CR43" s="683">
        <v>211943</v>
      </c>
      <c r="CS43" s="719"/>
      <c r="CT43" s="719"/>
      <c r="CU43" s="719"/>
      <c r="CV43" s="719"/>
      <c r="CW43" s="719"/>
      <c r="CX43" s="719"/>
      <c r="CY43" s="720"/>
      <c r="CZ43" s="688">
        <v>0.5</v>
      </c>
      <c r="DA43" s="717"/>
      <c r="DB43" s="717"/>
      <c r="DC43" s="721"/>
      <c r="DD43" s="692">
        <v>209705</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305</v>
      </c>
      <c r="CE44" s="796"/>
      <c r="CF44" s="680" t="s">
        <v>358</v>
      </c>
      <c r="CG44" s="681"/>
      <c r="CH44" s="681"/>
      <c r="CI44" s="681"/>
      <c r="CJ44" s="681"/>
      <c r="CK44" s="681"/>
      <c r="CL44" s="681"/>
      <c r="CM44" s="681"/>
      <c r="CN44" s="681"/>
      <c r="CO44" s="681"/>
      <c r="CP44" s="681"/>
      <c r="CQ44" s="682"/>
      <c r="CR44" s="683">
        <v>6453224</v>
      </c>
      <c r="CS44" s="684"/>
      <c r="CT44" s="684"/>
      <c r="CU44" s="684"/>
      <c r="CV44" s="684"/>
      <c r="CW44" s="684"/>
      <c r="CX44" s="684"/>
      <c r="CY44" s="685"/>
      <c r="CZ44" s="688">
        <v>13.8</v>
      </c>
      <c r="DA44" s="689"/>
      <c r="DB44" s="689"/>
      <c r="DC44" s="701"/>
      <c r="DD44" s="692">
        <v>1123880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359</v>
      </c>
      <c r="CG45" s="681"/>
      <c r="CH45" s="681"/>
      <c r="CI45" s="681"/>
      <c r="CJ45" s="681"/>
      <c r="CK45" s="681"/>
      <c r="CL45" s="681"/>
      <c r="CM45" s="681"/>
      <c r="CN45" s="681"/>
      <c r="CO45" s="681"/>
      <c r="CP45" s="681"/>
      <c r="CQ45" s="682"/>
      <c r="CR45" s="683">
        <v>3856751</v>
      </c>
      <c r="CS45" s="719"/>
      <c r="CT45" s="719"/>
      <c r="CU45" s="719"/>
      <c r="CV45" s="719"/>
      <c r="CW45" s="719"/>
      <c r="CX45" s="719"/>
      <c r="CY45" s="720"/>
      <c r="CZ45" s="688">
        <v>8.3000000000000007</v>
      </c>
      <c r="DA45" s="717"/>
      <c r="DB45" s="717"/>
      <c r="DC45" s="721"/>
      <c r="DD45" s="692">
        <v>336144</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24" t="s">
        <v>360</v>
      </c>
      <c r="C46" s="224"/>
      <c r="D46" s="224"/>
      <c r="E46" s="224"/>
      <c r="F46" s="224"/>
      <c r="G46" s="224"/>
      <c r="H46" s="224"/>
      <c r="I46" s="224"/>
      <c r="J46" s="224"/>
      <c r="K46" s="224"/>
      <c r="L46" s="224"/>
      <c r="M46" s="224"/>
      <c r="N46" s="224"/>
      <c r="O46" s="224"/>
      <c r="P46" s="224"/>
      <c r="Q46" s="224"/>
      <c r="R46" s="233"/>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CD46" s="797"/>
      <c r="CE46" s="798"/>
      <c r="CF46" s="680" t="s">
        <v>361</v>
      </c>
      <c r="CG46" s="681"/>
      <c r="CH46" s="681"/>
      <c r="CI46" s="681"/>
      <c r="CJ46" s="681"/>
      <c r="CK46" s="681"/>
      <c r="CL46" s="681"/>
      <c r="CM46" s="681"/>
      <c r="CN46" s="681"/>
      <c r="CO46" s="681"/>
      <c r="CP46" s="681"/>
      <c r="CQ46" s="682"/>
      <c r="CR46" s="683">
        <v>2523294</v>
      </c>
      <c r="CS46" s="684"/>
      <c r="CT46" s="684"/>
      <c r="CU46" s="684"/>
      <c r="CV46" s="684"/>
      <c r="CW46" s="684"/>
      <c r="CX46" s="684"/>
      <c r="CY46" s="685"/>
      <c r="CZ46" s="688">
        <v>5.4</v>
      </c>
      <c r="DA46" s="689"/>
      <c r="DB46" s="689"/>
      <c r="DC46" s="701"/>
      <c r="DD46" s="692">
        <v>767637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34" t="s">
        <v>362</v>
      </c>
      <c r="C47" s="224"/>
      <c r="D47" s="224"/>
      <c r="E47" s="224"/>
      <c r="F47" s="224"/>
      <c r="G47" s="224"/>
      <c r="H47" s="224"/>
      <c r="I47" s="224"/>
      <c r="J47" s="224"/>
      <c r="K47" s="224"/>
      <c r="L47" s="224"/>
      <c r="M47" s="224"/>
      <c r="N47" s="224"/>
      <c r="O47" s="224"/>
      <c r="P47" s="224"/>
      <c r="Q47" s="224"/>
      <c r="R47" s="233"/>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CD47" s="797"/>
      <c r="CE47" s="798"/>
      <c r="CF47" s="680" t="s">
        <v>363</v>
      </c>
      <c r="CG47" s="681"/>
      <c r="CH47" s="681"/>
      <c r="CI47" s="681"/>
      <c r="CJ47" s="681"/>
      <c r="CK47" s="681"/>
      <c r="CL47" s="681"/>
      <c r="CM47" s="681"/>
      <c r="CN47" s="681"/>
      <c r="CO47" s="681"/>
      <c r="CP47" s="681"/>
      <c r="CQ47" s="682"/>
      <c r="CR47" s="683">
        <v>649200</v>
      </c>
      <c r="CS47" s="719"/>
      <c r="CT47" s="719"/>
      <c r="CU47" s="719"/>
      <c r="CV47" s="719"/>
      <c r="CW47" s="719"/>
      <c r="CX47" s="719"/>
      <c r="CY47" s="720"/>
      <c r="CZ47" s="688">
        <v>1.4</v>
      </c>
      <c r="DA47" s="717"/>
      <c r="DB47" s="717"/>
      <c r="DC47" s="721"/>
      <c r="DD47" s="692">
        <v>113239</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35" t="s">
        <v>364</v>
      </c>
      <c r="CD48" s="799"/>
      <c r="CE48" s="800"/>
      <c r="CF48" s="680" t="s">
        <v>365</v>
      </c>
      <c r="CG48" s="681"/>
      <c r="CH48" s="681"/>
      <c r="CI48" s="681"/>
      <c r="CJ48" s="681"/>
      <c r="CK48" s="681"/>
      <c r="CL48" s="681"/>
      <c r="CM48" s="681"/>
      <c r="CN48" s="681"/>
      <c r="CO48" s="681"/>
      <c r="CP48" s="681"/>
      <c r="CQ48" s="682"/>
      <c r="CR48" s="683" t="s">
        <v>139</v>
      </c>
      <c r="CS48" s="684"/>
      <c r="CT48" s="684"/>
      <c r="CU48" s="684"/>
      <c r="CV48" s="684"/>
      <c r="CW48" s="684"/>
      <c r="CX48" s="684"/>
      <c r="CY48" s="685"/>
      <c r="CZ48" s="688" t="s">
        <v>139</v>
      </c>
      <c r="DA48" s="689"/>
      <c r="DB48" s="689"/>
      <c r="DC48" s="701"/>
      <c r="DD48" s="692" t="s">
        <v>139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366</v>
      </c>
      <c r="CE49" s="734"/>
      <c r="CF49" s="734"/>
      <c r="CG49" s="734"/>
      <c r="CH49" s="734"/>
      <c r="CI49" s="734"/>
      <c r="CJ49" s="734"/>
      <c r="CK49" s="734"/>
      <c r="CL49" s="734"/>
      <c r="CM49" s="734"/>
      <c r="CN49" s="734"/>
      <c r="CO49" s="734"/>
      <c r="CP49" s="734"/>
      <c r="CQ49" s="735"/>
      <c r="CR49" s="768">
        <v>46703027</v>
      </c>
      <c r="CS49" s="754"/>
      <c r="CT49" s="754"/>
      <c r="CU49" s="754"/>
      <c r="CV49" s="754"/>
      <c r="CW49" s="754"/>
      <c r="CX49" s="754"/>
      <c r="CY49" s="785"/>
      <c r="CZ49" s="780">
        <v>100</v>
      </c>
      <c r="DA49" s="786"/>
      <c r="DB49" s="786"/>
      <c r="DC49" s="787"/>
      <c r="DD49" s="788">
        <v>30039554</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uiP8sxI1OOSZuwIO8uInBzBm78nbNx47l4VXdRkR95IsbBu+94GRJeFQH7jLA4Ylgz2JudecLP2Cpqh8I9fW+w==" saltValue="1foO1XLGyFMBRJf5wL6dq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84" customWidth="1"/>
    <col min="131" max="131" width="1.625" style="284" customWidth="1"/>
    <col min="132" max="16384" width="9" style="284" hidden="1"/>
  </cols>
  <sheetData>
    <row r="1" spans="1:131" s="242" customFormat="1" ht="11.25" customHeight="1" thickBot="1" x14ac:dyDescent="0.2">
      <c r="A1" s="237"/>
      <c r="B1" s="237"/>
      <c r="C1" s="237"/>
      <c r="D1" s="237"/>
      <c r="E1" s="237"/>
      <c r="F1" s="237"/>
      <c r="G1" s="237"/>
      <c r="H1" s="237"/>
      <c r="I1" s="237"/>
      <c r="J1" s="237"/>
      <c r="K1" s="237"/>
      <c r="L1" s="237"/>
      <c r="M1" s="237"/>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38"/>
      <c r="BS1" s="238"/>
      <c r="BT1" s="238"/>
      <c r="BU1" s="238"/>
      <c r="BV1" s="238"/>
      <c r="BW1" s="238"/>
      <c r="BX1" s="238"/>
      <c r="BY1" s="238"/>
      <c r="BZ1" s="238"/>
      <c r="CA1" s="238"/>
      <c r="CB1" s="238"/>
      <c r="CC1" s="238"/>
      <c r="CD1" s="238"/>
      <c r="CE1" s="238"/>
      <c r="CF1" s="238"/>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8"/>
      <c r="DE1" s="238"/>
      <c r="DF1" s="238"/>
      <c r="DG1" s="238"/>
      <c r="DH1" s="238"/>
      <c r="DI1" s="238"/>
      <c r="DJ1" s="238"/>
      <c r="DK1" s="238"/>
      <c r="DL1" s="238"/>
      <c r="DM1" s="238"/>
      <c r="DN1" s="238"/>
      <c r="DO1" s="238"/>
      <c r="DP1" s="239"/>
      <c r="DQ1" s="240"/>
      <c r="DR1" s="240"/>
      <c r="DS1" s="240"/>
      <c r="DT1" s="240"/>
      <c r="DU1" s="240"/>
      <c r="DV1" s="240"/>
      <c r="DW1" s="240"/>
      <c r="DX1" s="240"/>
      <c r="DY1" s="240"/>
      <c r="DZ1" s="240"/>
      <c r="EA1" s="241"/>
    </row>
    <row r="2" spans="1:131" s="246" customFormat="1" ht="26.25" customHeight="1" thickBot="1" x14ac:dyDescent="0.2">
      <c r="A2" s="243" t="s">
        <v>367</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244"/>
      <c r="BP2" s="244"/>
      <c r="BQ2" s="244"/>
      <c r="BR2" s="244"/>
      <c r="BS2" s="244"/>
      <c r="BT2" s="244"/>
      <c r="BU2" s="244"/>
      <c r="BV2" s="244"/>
      <c r="BW2" s="244"/>
      <c r="BX2" s="244"/>
      <c r="BY2" s="244"/>
      <c r="BZ2" s="244"/>
      <c r="CA2" s="244"/>
      <c r="CB2" s="244"/>
      <c r="CC2" s="244"/>
      <c r="CD2" s="244"/>
      <c r="CE2" s="244"/>
      <c r="CF2" s="244"/>
      <c r="CG2" s="244"/>
      <c r="CH2" s="244"/>
      <c r="CI2" s="244"/>
      <c r="CJ2" s="244"/>
      <c r="CK2" s="244"/>
      <c r="CL2" s="244"/>
      <c r="CM2" s="244"/>
      <c r="CN2" s="244"/>
      <c r="CO2" s="244"/>
      <c r="CP2" s="244"/>
      <c r="CQ2" s="244"/>
      <c r="CR2" s="244"/>
      <c r="CS2" s="244"/>
      <c r="CT2" s="244"/>
      <c r="CU2" s="244"/>
      <c r="CV2" s="244"/>
      <c r="CW2" s="244"/>
      <c r="CX2" s="244"/>
      <c r="CY2" s="244"/>
      <c r="CZ2" s="244"/>
      <c r="DA2" s="244"/>
      <c r="DB2" s="244"/>
      <c r="DC2" s="244"/>
      <c r="DD2" s="244"/>
      <c r="DE2" s="244"/>
      <c r="DF2" s="244"/>
      <c r="DG2" s="244"/>
      <c r="DH2" s="244"/>
      <c r="DI2" s="244"/>
      <c r="DJ2" s="830" t="s">
        <v>368</v>
      </c>
      <c r="DK2" s="831"/>
      <c r="DL2" s="831"/>
      <c r="DM2" s="831"/>
      <c r="DN2" s="831"/>
      <c r="DO2" s="832"/>
      <c r="DP2" s="244"/>
      <c r="DQ2" s="830" t="s">
        <v>369</v>
      </c>
      <c r="DR2" s="831"/>
      <c r="DS2" s="831"/>
      <c r="DT2" s="831"/>
      <c r="DU2" s="831"/>
      <c r="DV2" s="831"/>
      <c r="DW2" s="831"/>
      <c r="DX2" s="831"/>
      <c r="DY2" s="831"/>
      <c r="DZ2" s="832"/>
      <c r="EA2" s="245"/>
    </row>
    <row r="3" spans="1:131" s="242" customFormat="1" ht="11.25" customHeight="1" x14ac:dyDescent="0.15">
      <c r="A3" s="23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41"/>
    </row>
    <row r="4" spans="1:131" s="250" customFormat="1" ht="26.25" customHeight="1" thickBot="1" x14ac:dyDescent="0.2">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47"/>
      <c r="BA4" s="247"/>
      <c r="BB4" s="247"/>
      <c r="BC4" s="247"/>
      <c r="BD4" s="247"/>
      <c r="BE4" s="248"/>
      <c r="BF4" s="248"/>
      <c r="BG4" s="248"/>
      <c r="BH4" s="248"/>
      <c r="BI4" s="248"/>
      <c r="BJ4" s="248"/>
      <c r="BK4" s="248"/>
      <c r="BL4" s="248"/>
      <c r="BM4" s="248"/>
      <c r="BN4" s="248"/>
      <c r="BO4" s="248"/>
      <c r="BP4" s="248"/>
      <c r="BQ4" s="247" t="s">
        <v>371</v>
      </c>
      <c r="BR4" s="247"/>
      <c r="BS4" s="247"/>
      <c r="BT4" s="247"/>
      <c r="BU4" s="247"/>
      <c r="BV4" s="247"/>
      <c r="BW4" s="247"/>
      <c r="BX4" s="247"/>
      <c r="BY4" s="247"/>
      <c r="BZ4" s="247"/>
      <c r="CA4" s="247"/>
      <c r="CB4" s="247"/>
      <c r="CC4" s="247"/>
      <c r="CD4" s="247"/>
      <c r="CE4" s="247"/>
      <c r="CF4" s="247"/>
      <c r="CG4" s="247"/>
      <c r="CH4" s="247"/>
      <c r="CI4" s="247"/>
      <c r="CJ4" s="247"/>
      <c r="CK4" s="247"/>
      <c r="CL4" s="247"/>
      <c r="CM4" s="247"/>
      <c r="CN4" s="247"/>
      <c r="CO4" s="247"/>
      <c r="CP4" s="247"/>
      <c r="CQ4" s="247"/>
      <c r="CR4" s="247"/>
      <c r="CS4" s="247"/>
      <c r="CT4" s="247"/>
      <c r="CU4" s="247"/>
      <c r="CV4" s="247"/>
      <c r="CW4" s="247"/>
      <c r="CX4" s="247"/>
      <c r="CY4" s="247"/>
      <c r="CZ4" s="247"/>
      <c r="DA4" s="247"/>
      <c r="DB4" s="247"/>
      <c r="DC4" s="247"/>
      <c r="DD4" s="247"/>
      <c r="DE4" s="247"/>
      <c r="DF4" s="247"/>
      <c r="DG4" s="247"/>
      <c r="DH4" s="247"/>
      <c r="DI4" s="247"/>
      <c r="DJ4" s="247"/>
      <c r="DK4" s="247"/>
      <c r="DL4" s="247"/>
      <c r="DM4" s="247"/>
      <c r="DN4" s="247"/>
      <c r="DO4" s="247"/>
      <c r="DP4" s="247"/>
      <c r="DQ4" s="247"/>
      <c r="DR4" s="247"/>
      <c r="DS4" s="247"/>
      <c r="DT4" s="247"/>
      <c r="DU4" s="247"/>
      <c r="DV4" s="247"/>
      <c r="DW4" s="247"/>
      <c r="DX4" s="247"/>
      <c r="DY4" s="247"/>
      <c r="DZ4" s="247"/>
      <c r="EA4" s="249"/>
    </row>
    <row r="5" spans="1:131" s="250" customFormat="1" ht="26.25" customHeight="1" x14ac:dyDescent="0.15">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1"/>
      <c r="BA5" s="251"/>
      <c r="BB5" s="251"/>
      <c r="BC5" s="251"/>
      <c r="BD5" s="251"/>
      <c r="BE5" s="252"/>
      <c r="BF5" s="252"/>
      <c r="BG5" s="252"/>
      <c r="BH5" s="252"/>
      <c r="BI5" s="252"/>
      <c r="BJ5" s="252"/>
      <c r="BK5" s="252"/>
      <c r="BL5" s="252"/>
      <c r="BM5" s="252"/>
      <c r="BN5" s="252"/>
      <c r="BO5" s="252"/>
      <c r="BP5" s="252"/>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49"/>
    </row>
    <row r="6" spans="1:131" s="250"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47"/>
      <c r="BA6" s="247"/>
      <c r="BB6" s="247"/>
      <c r="BC6" s="247"/>
      <c r="BD6" s="247"/>
      <c r="BE6" s="248"/>
      <c r="BF6" s="248"/>
      <c r="BG6" s="248"/>
      <c r="BH6" s="248"/>
      <c r="BI6" s="248"/>
      <c r="BJ6" s="248"/>
      <c r="BK6" s="248"/>
      <c r="BL6" s="248"/>
      <c r="BM6" s="248"/>
      <c r="BN6" s="248"/>
      <c r="BO6" s="248"/>
      <c r="BP6" s="248"/>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49"/>
    </row>
    <row r="7" spans="1:131" s="250" customFormat="1" ht="26.25" customHeight="1" thickTop="1" x14ac:dyDescent="0.15">
      <c r="A7" s="253">
        <v>1</v>
      </c>
      <c r="B7" s="815" t="s">
        <v>389</v>
      </c>
      <c r="C7" s="816"/>
      <c r="D7" s="816"/>
      <c r="E7" s="816"/>
      <c r="F7" s="816"/>
      <c r="G7" s="816"/>
      <c r="H7" s="816"/>
      <c r="I7" s="816"/>
      <c r="J7" s="816"/>
      <c r="K7" s="816"/>
      <c r="L7" s="816"/>
      <c r="M7" s="816"/>
      <c r="N7" s="816"/>
      <c r="O7" s="816"/>
      <c r="P7" s="817"/>
      <c r="Q7" s="818">
        <v>48120</v>
      </c>
      <c r="R7" s="819"/>
      <c r="S7" s="819"/>
      <c r="T7" s="819"/>
      <c r="U7" s="819"/>
      <c r="V7" s="819">
        <v>46139</v>
      </c>
      <c r="W7" s="819"/>
      <c r="X7" s="819"/>
      <c r="Y7" s="819"/>
      <c r="Z7" s="819"/>
      <c r="AA7" s="819">
        <v>1981</v>
      </c>
      <c r="AB7" s="819"/>
      <c r="AC7" s="819"/>
      <c r="AD7" s="819"/>
      <c r="AE7" s="820"/>
      <c r="AF7" s="821">
        <v>1624</v>
      </c>
      <c r="AG7" s="822"/>
      <c r="AH7" s="822"/>
      <c r="AI7" s="822"/>
      <c r="AJ7" s="823"/>
      <c r="AK7" s="858">
        <v>1408</v>
      </c>
      <c r="AL7" s="859"/>
      <c r="AM7" s="859"/>
      <c r="AN7" s="859"/>
      <c r="AO7" s="859"/>
      <c r="AP7" s="859">
        <v>69000</v>
      </c>
      <c r="AQ7" s="859"/>
      <c r="AR7" s="859"/>
      <c r="AS7" s="859"/>
      <c r="AT7" s="859"/>
      <c r="AU7" s="860"/>
      <c r="AV7" s="860"/>
      <c r="AW7" s="860"/>
      <c r="AX7" s="860"/>
      <c r="AY7" s="861"/>
      <c r="AZ7" s="247"/>
      <c r="BA7" s="247"/>
      <c r="BB7" s="247"/>
      <c r="BC7" s="247"/>
      <c r="BD7" s="247"/>
      <c r="BE7" s="248"/>
      <c r="BF7" s="248"/>
      <c r="BG7" s="248"/>
      <c r="BH7" s="248"/>
      <c r="BI7" s="248"/>
      <c r="BJ7" s="248"/>
      <c r="BK7" s="248"/>
      <c r="BL7" s="248"/>
      <c r="BM7" s="248"/>
      <c r="BN7" s="248"/>
      <c r="BO7" s="248"/>
      <c r="BP7" s="248"/>
      <c r="BQ7" s="254">
        <v>1</v>
      </c>
      <c r="BR7" s="255" t="s">
        <v>624</v>
      </c>
      <c r="BS7" s="862" t="s">
        <v>611</v>
      </c>
      <c r="BT7" s="863"/>
      <c r="BU7" s="863"/>
      <c r="BV7" s="863"/>
      <c r="BW7" s="863"/>
      <c r="BX7" s="863"/>
      <c r="BY7" s="863"/>
      <c r="BZ7" s="863"/>
      <c r="CA7" s="863"/>
      <c r="CB7" s="863"/>
      <c r="CC7" s="863"/>
      <c r="CD7" s="863"/>
      <c r="CE7" s="863"/>
      <c r="CF7" s="863"/>
      <c r="CG7" s="864"/>
      <c r="CH7" s="855">
        <v>-2</v>
      </c>
      <c r="CI7" s="856"/>
      <c r="CJ7" s="856"/>
      <c r="CK7" s="856"/>
      <c r="CL7" s="857"/>
      <c r="CM7" s="855">
        <v>-5</v>
      </c>
      <c r="CN7" s="856"/>
      <c r="CO7" s="856"/>
      <c r="CP7" s="856"/>
      <c r="CQ7" s="857"/>
      <c r="CR7" s="855">
        <v>50</v>
      </c>
      <c r="CS7" s="856"/>
      <c r="CT7" s="856"/>
      <c r="CU7" s="856"/>
      <c r="CV7" s="857"/>
      <c r="CW7" s="855" t="s">
        <v>606</v>
      </c>
      <c r="CX7" s="856"/>
      <c r="CY7" s="856"/>
      <c r="CZ7" s="856"/>
      <c r="DA7" s="857"/>
      <c r="DB7" s="855">
        <v>30</v>
      </c>
      <c r="DC7" s="856"/>
      <c r="DD7" s="856"/>
      <c r="DE7" s="856"/>
      <c r="DF7" s="857"/>
      <c r="DG7" s="855" t="s">
        <v>528</v>
      </c>
      <c r="DH7" s="856"/>
      <c r="DI7" s="856"/>
      <c r="DJ7" s="856"/>
      <c r="DK7" s="857"/>
      <c r="DL7" s="855" t="s">
        <v>528</v>
      </c>
      <c r="DM7" s="856"/>
      <c r="DN7" s="856"/>
      <c r="DO7" s="856"/>
      <c r="DP7" s="857"/>
      <c r="DQ7" s="855">
        <v>14</v>
      </c>
      <c r="DR7" s="856"/>
      <c r="DS7" s="856"/>
      <c r="DT7" s="856"/>
      <c r="DU7" s="857"/>
      <c r="DV7" s="836"/>
      <c r="DW7" s="837"/>
      <c r="DX7" s="837"/>
      <c r="DY7" s="837"/>
      <c r="DZ7" s="838"/>
      <c r="EA7" s="249"/>
    </row>
    <row r="8" spans="1:131" s="250" customFormat="1" ht="26.25" customHeight="1" x14ac:dyDescent="0.15">
      <c r="A8" s="256">
        <v>2</v>
      </c>
      <c r="B8" s="839" t="s">
        <v>390</v>
      </c>
      <c r="C8" s="840"/>
      <c r="D8" s="840"/>
      <c r="E8" s="840"/>
      <c r="F8" s="840"/>
      <c r="G8" s="840"/>
      <c r="H8" s="840"/>
      <c r="I8" s="840"/>
      <c r="J8" s="840"/>
      <c r="K8" s="840"/>
      <c r="L8" s="840"/>
      <c r="M8" s="840"/>
      <c r="N8" s="840"/>
      <c r="O8" s="840"/>
      <c r="P8" s="841"/>
      <c r="Q8" s="842">
        <v>221</v>
      </c>
      <c r="R8" s="843"/>
      <c r="S8" s="843"/>
      <c r="T8" s="843"/>
      <c r="U8" s="843"/>
      <c r="V8" s="843">
        <v>209</v>
      </c>
      <c r="W8" s="843"/>
      <c r="X8" s="843"/>
      <c r="Y8" s="843"/>
      <c r="Z8" s="843"/>
      <c r="AA8" s="843">
        <v>12</v>
      </c>
      <c r="AB8" s="843"/>
      <c r="AC8" s="843"/>
      <c r="AD8" s="843"/>
      <c r="AE8" s="844"/>
      <c r="AF8" s="845">
        <v>12</v>
      </c>
      <c r="AG8" s="846"/>
      <c r="AH8" s="846"/>
      <c r="AI8" s="846"/>
      <c r="AJ8" s="847"/>
      <c r="AK8" s="848">
        <v>90</v>
      </c>
      <c r="AL8" s="849"/>
      <c r="AM8" s="849"/>
      <c r="AN8" s="849"/>
      <c r="AO8" s="849"/>
      <c r="AP8" s="849">
        <v>55</v>
      </c>
      <c r="AQ8" s="849"/>
      <c r="AR8" s="849"/>
      <c r="AS8" s="849"/>
      <c r="AT8" s="849"/>
      <c r="AU8" s="850"/>
      <c r="AV8" s="850"/>
      <c r="AW8" s="850"/>
      <c r="AX8" s="850"/>
      <c r="AY8" s="851"/>
      <c r="AZ8" s="247"/>
      <c r="BA8" s="247"/>
      <c r="BB8" s="247"/>
      <c r="BC8" s="247"/>
      <c r="BD8" s="247"/>
      <c r="BE8" s="248"/>
      <c r="BF8" s="248"/>
      <c r="BG8" s="248"/>
      <c r="BH8" s="248"/>
      <c r="BI8" s="248"/>
      <c r="BJ8" s="248"/>
      <c r="BK8" s="248"/>
      <c r="BL8" s="248"/>
      <c r="BM8" s="248"/>
      <c r="BN8" s="248"/>
      <c r="BO8" s="248"/>
      <c r="BP8" s="248"/>
      <c r="BQ8" s="257">
        <v>2</v>
      </c>
      <c r="BR8" s="258"/>
      <c r="BS8" s="852" t="s">
        <v>612</v>
      </c>
      <c r="BT8" s="853"/>
      <c r="BU8" s="853"/>
      <c r="BV8" s="853"/>
      <c r="BW8" s="853"/>
      <c r="BX8" s="853"/>
      <c r="BY8" s="853"/>
      <c r="BZ8" s="853"/>
      <c r="CA8" s="853"/>
      <c r="CB8" s="853"/>
      <c r="CC8" s="853"/>
      <c r="CD8" s="853"/>
      <c r="CE8" s="853"/>
      <c r="CF8" s="853"/>
      <c r="CG8" s="854"/>
      <c r="CH8" s="865">
        <v>1</v>
      </c>
      <c r="CI8" s="866"/>
      <c r="CJ8" s="866"/>
      <c r="CK8" s="866"/>
      <c r="CL8" s="867"/>
      <c r="CM8" s="865">
        <v>51</v>
      </c>
      <c r="CN8" s="866"/>
      <c r="CO8" s="866"/>
      <c r="CP8" s="866"/>
      <c r="CQ8" s="867"/>
      <c r="CR8" s="865">
        <v>10</v>
      </c>
      <c r="CS8" s="866"/>
      <c r="CT8" s="866"/>
      <c r="CU8" s="866"/>
      <c r="CV8" s="867"/>
      <c r="CW8" s="865" t="s">
        <v>606</v>
      </c>
      <c r="CX8" s="866"/>
      <c r="CY8" s="866"/>
      <c r="CZ8" s="866"/>
      <c r="DA8" s="867"/>
      <c r="DB8" s="865" t="s">
        <v>607</v>
      </c>
      <c r="DC8" s="866"/>
      <c r="DD8" s="866"/>
      <c r="DE8" s="866"/>
      <c r="DF8" s="867"/>
      <c r="DG8" s="865" t="s">
        <v>528</v>
      </c>
      <c r="DH8" s="866"/>
      <c r="DI8" s="866"/>
      <c r="DJ8" s="866"/>
      <c r="DK8" s="867"/>
      <c r="DL8" s="865" t="s">
        <v>528</v>
      </c>
      <c r="DM8" s="866"/>
      <c r="DN8" s="866"/>
      <c r="DO8" s="866"/>
      <c r="DP8" s="867"/>
      <c r="DQ8" s="865" t="s">
        <v>528</v>
      </c>
      <c r="DR8" s="866"/>
      <c r="DS8" s="866"/>
      <c r="DT8" s="866"/>
      <c r="DU8" s="867"/>
      <c r="DV8" s="868"/>
      <c r="DW8" s="869"/>
      <c r="DX8" s="869"/>
      <c r="DY8" s="869"/>
      <c r="DZ8" s="870"/>
      <c r="EA8" s="249"/>
    </row>
    <row r="9" spans="1:131" s="250" customFormat="1" ht="26.25" customHeight="1" x14ac:dyDescent="0.15">
      <c r="A9" s="256">
        <v>3</v>
      </c>
      <c r="B9" s="839" t="s">
        <v>391</v>
      </c>
      <c r="C9" s="840"/>
      <c r="D9" s="840"/>
      <c r="E9" s="840"/>
      <c r="F9" s="840"/>
      <c r="G9" s="840"/>
      <c r="H9" s="840"/>
      <c r="I9" s="840"/>
      <c r="J9" s="840"/>
      <c r="K9" s="840"/>
      <c r="L9" s="840"/>
      <c r="M9" s="840"/>
      <c r="N9" s="840"/>
      <c r="O9" s="840"/>
      <c r="P9" s="841"/>
      <c r="Q9" s="842">
        <v>18</v>
      </c>
      <c r="R9" s="843"/>
      <c r="S9" s="843"/>
      <c r="T9" s="843"/>
      <c r="U9" s="843"/>
      <c r="V9" s="843">
        <v>18</v>
      </c>
      <c r="W9" s="843"/>
      <c r="X9" s="843"/>
      <c r="Y9" s="843"/>
      <c r="Z9" s="843"/>
      <c r="AA9" s="843">
        <v>0</v>
      </c>
      <c r="AB9" s="843"/>
      <c r="AC9" s="843"/>
      <c r="AD9" s="843"/>
      <c r="AE9" s="844"/>
      <c r="AF9" s="845">
        <v>0</v>
      </c>
      <c r="AG9" s="846"/>
      <c r="AH9" s="846"/>
      <c r="AI9" s="846"/>
      <c r="AJ9" s="847"/>
      <c r="AK9" s="848">
        <v>11</v>
      </c>
      <c r="AL9" s="849"/>
      <c r="AM9" s="849"/>
      <c r="AN9" s="849"/>
      <c r="AO9" s="849"/>
      <c r="AP9" s="849" t="s">
        <v>593</v>
      </c>
      <c r="AQ9" s="849"/>
      <c r="AR9" s="849"/>
      <c r="AS9" s="849"/>
      <c r="AT9" s="849"/>
      <c r="AU9" s="850"/>
      <c r="AV9" s="850"/>
      <c r="AW9" s="850"/>
      <c r="AX9" s="850"/>
      <c r="AY9" s="851"/>
      <c r="AZ9" s="247"/>
      <c r="BA9" s="247"/>
      <c r="BB9" s="247"/>
      <c r="BC9" s="247"/>
      <c r="BD9" s="247"/>
      <c r="BE9" s="248"/>
      <c r="BF9" s="248"/>
      <c r="BG9" s="248"/>
      <c r="BH9" s="248"/>
      <c r="BI9" s="248"/>
      <c r="BJ9" s="248"/>
      <c r="BK9" s="248"/>
      <c r="BL9" s="248"/>
      <c r="BM9" s="248"/>
      <c r="BN9" s="248"/>
      <c r="BO9" s="248"/>
      <c r="BP9" s="248"/>
      <c r="BQ9" s="257">
        <v>3</v>
      </c>
      <c r="BR9" s="258"/>
      <c r="BS9" s="852" t="s">
        <v>613</v>
      </c>
      <c r="BT9" s="853"/>
      <c r="BU9" s="853"/>
      <c r="BV9" s="853"/>
      <c r="BW9" s="853"/>
      <c r="BX9" s="853"/>
      <c r="BY9" s="853"/>
      <c r="BZ9" s="853"/>
      <c r="CA9" s="853"/>
      <c r="CB9" s="853"/>
      <c r="CC9" s="853"/>
      <c r="CD9" s="853"/>
      <c r="CE9" s="853"/>
      <c r="CF9" s="853"/>
      <c r="CG9" s="854"/>
      <c r="CH9" s="865">
        <v>-29</v>
      </c>
      <c r="CI9" s="866"/>
      <c r="CJ9" s="866"/>
      <c r="CK9" s="866"/>
      <c r="CL9" s="867"/>
      <c r="CM9" s="865">
        <v>-6</v>
      </c>
      <c r="CN9" s="866"/>
      <c r="CO9" s="866"/>
      <c r="CP9" s="866"/>
      <c r="CQ9" s="867"/>
      <c r="CR9" s="865">
        <v>120</v>
      </c>
      <c r="CS9" s="866"/>
      <c r="CT9" s="866"/>
      <c r="CU9" s="866"/>
      <c r="CV9" s="867"/>
      <c r="CW9" s="865">
        <v>29</v>
      </c>
      <c r="CX9" s="866"/>
      <c r="CY9" s="866"/>
      <c r="CZ9" s="866"/>
      <c r="DA9" s="867"/>
      <c r="DB9" s="865" t="s">
        <v>607</v>
      </c>
      <c r="DC9" s="866"/>
      <c r="DD9" s="866"/>
      <c r="DE9" s="866"/>
      <c r="DF9" s="867"/>
      <c r="DG9" s="865" t="s">
        <v>528</v>
      </c>
      <c r="DH9" s="866"/>
      <c r="DI9" s="866"/>
      <c r="DJ9" s="866"/>
      <c r="DK9" s="867"/>
      <c r="DL9" s="865" t="s">
        <v>528</v>
      </c>
      <c r="DM9" s="866"/>
      <c r="DN9" s="866"/>
      <c r="DO9" s="866"/>
      <c r="DP9" s="867"/>
      <c r="DQ9" s="865" t="s">
        <v>528</v>
      </c>
      <c r="DR9" s="866"/>
      <c r="DS9" s="866"/>
      <c r="DT9" s="866"/>
      <c r="DU9" s="867"/>
      <c r="DV9" s="868"/>
      <c r="DW9" s="869"/>
      <c r="DX9" s="869"/>
      <c r="DY9" s="869"/>
      <c r="DZ9" s="870"/>
      <c r="EA9" s="249"/>
    </row>
    <row r="10" spans="1:131" s="250" customFormat="1" ht="26.25" customHeight="1" x14ac:dyDescent="0.15">
      <c r="A10" s="256">
        <v>4</v>
      </c>
      <c r="B10" s="839" t="s">
        <v>392</v>
      </c>
      <c r="C10" s="840"/>
      <c r="D10" s="840"/>
      <c r="E10" s="840"/>
      <c r="F10" s="840"/>
      <c r="G10" s="840"/>
      <c r="H10" s="840"/>
      <c r="I10" s="840"/>
      <c r="J10" s="840"/>
      <c r="K10" s="840"/>
      <c r="L10" s="840"/>
      <c r="M10" s="840"/>
      <c r="N10" s="840"/>
      <c r="O10" s="840"/>
      <c r="P10" s="841"/>
      <c r="Q10" s="842">
        <v>513</v>
      </c>
      <c r="R10" s="843"/>
      <c r="S10" s="843"/>
      <c r="T10" s="843"/>
      <c r="U10" s="843"/>
      <c r="V10" s="843">
        <v>490</v>
      </c>
      <c r="W10" s="843"/>
      <c r="X10" s="843"/>
      <c r="Y10" s="843"/>
      <c r="Z10" s="843"/>
      <c r="AA10" s="843">
        <v>23</v>
      </c>
      <c r="AB10" s="843"/>
      <c r="AC10" s="843"/>
      <c r="AD10" s="843"/>
      <c r="AE10" s="844"/>
      <c r="AF10" s="845">
        <v>23</v>
      </c>
      <c r="AG10" s="846"/>
      <c r="AH10" s="846"/>
      <c r="AI10" s="846"/>
      <c r="AJ10" s="847"/>
      <c r="AK10" s="848">
        <v>96</v>
      </c>
      <c r="AL10" s="849"/>
      <c r="AM10" s="849"/>
      <c r="AN10" s="849"/>
      <c r="AO10" s="849"/>
      <c r="AP10" s="849">
        <v>283</v>
      </c>
      <c r="AQ10" s="849"/>
      <c r="AR10" s="849"/>
      <c r="AS10" s="849"/>
      <c r="AT10" s="849"/>
      <c r="AU10" s="850"/>
      <c r="AV10" s="850"/>
      <c r="AW10" s="850"/>
      <c r="AX10" s="850"/>
      <c r="AY10" s="851"/>
      <c r="AZ10" s="247"/>
      <c r="BA10" s="247"/>
      <c r="BB10" s="247"/>
      <c r="BC10" s="247"/>
      <c r="BD10" s="247"/>
      <c r="BE10" s="248"/>
      <c r="BF10" s="248"/>
      <c r="BG10" s="248"/>
      <c r="BH10" s="248"/>
      <c r="BI10" s="248"/>
      <c r="BJ10" s="248"/>
      <c r="BK10" s="248"/>
      <c r="BL10" s="248"/>
      <c r="BM10" s="248"/>
      <c r="BN10" s="248"/>
      <c r="BO10" s="248"/>
      <c r="BP10" s="248"/>
      <c r="BQ10" s="257">
        <v>4</v>
      </c>
      <c r="BR10" s="258"/>
      <c r="BS10" s="852" t="s">
        <v>614</v>
      </c>
      <c r="BT10" s="853"/>
      <c r="BU10" s="853"/>
      <c r="BV10" s="853"/>
      <c r="BW10" s="853"/>
      <c r="BX10" s="853"/>
      <c r="BY10" s="853"/>
      <c r="BZ10" s="853"/>
      <c r="CA10" s="853"/>
      <c r="CB10" s="853"/>
      <c r="CC10" s="853"/>
      <c r="CD10" s="853"/>
      <c r="CE10" s="853"/>
      <c r="CF10" s="853"/>
      <c r="CG10" s="854"/>
      <c r="CH10" s="865">
        <v>0</v>
      </c>
      <c r="CI10" s="866"/>
      <c r="CJ10" s="866"/>
      <c r="CK10" s="866"/>
      <c r="CL10" s="867"/>
      <c r="CM10" s="865">
        <v>40</v>
      </c>
      <c r="CN10" s="866"/>
      <c r="CO10" s="866"/>
      <c r="CP10" s="866"/>
      <c r="CQ10" s="867"/>
      <c r="CR10" s="865">
        <v>17</v>
      </c>
      <c r="CS10" s="866"/>
      <c r="CT10" s="866"/>
      <c r="CU10" s="866"/>
      <c r="CV10" s="867"/>
      <c r="CW10" s="865" t="s">
        <v>606</v>
      </c>
      <c r="CX10" s="866"/>
      <c r="CY10" s="866"/>
      <c r="CZ10" s="866"/>
      <c r="DA10" s="867"/>
      <c r="DB10" s="865" t="s">
        <v>606</v>
      </c>
      <c r="DC10" s="866"/>
      <c r="DD10" s="866"/>
      <c r="DE10" s="866"/>
      <c r="DF10" s="867"/>
      <c r="DG10" s="865" t="s">
        <v>528</v>
      </c>
      <c r="DH10" s="866"/>
      <c r="DI10" s="866"/>
      <c r="DJ10" s="866"/>
      <c r="DK10" s="867"/>
      <c r="DL10" s="865" t="s">
        <v>528</v>
      </c>
      <c r="DM10" s="866"/>
      <c r="DN10" s="866"/>
      <c r="DO10" s="866"/>
      <c r="DP10" s="867"/>
      <c r="DQ10" s="865" t="s">
        <v>528</v>
      </c>
      <c r="DR10" s="866"/>
      <c r="DS10" s="866"/>
      <c r="DT10" s="866"/>
      <c r="DU10" s="867"/>
      <c r="DV10" s="868"/>
      <c r="DW10" s="869"/>
      <c r="DX10" s="869"/>
      <c r="DY10" s="869"/>
      <c r="DZ10" s="870"/>
      <c r="EA10" s="249"/>
    </row>
    <row r="11" spans="1:131" s="250" customFormat="1" ht="26.25" customHeight="1" x14ac:dyDescent="0.15">
      <c r="A11" s="256">
        <v>5</v>
      </c>
      <c r="B11" s="839" t="s">
        <v>393</v>
      </c>
      <c r="C11" s="840"/>
      <c r="D11" s="840"/>
      <c r="E11" s="840"/>
      <c r="F11" s="840"/>
      <c r="G11" s="840"/>
      <c r="H11" s="840"/>
      <c r="I11" s="840"/>
      <c r="J11" s="840"/>
      <c r="K11" s="840"/>
      <c r="L11" s="840"/>
      <c r="M11" s="840"/>
      <c r="N11" s="840"/>
      <c r="O11" s="840"/>
      <c r="P11" s="841"/>
      <c r="Q11" s="842">
        <v>69</v>
      </c>
      <c r="R11" s="843"/>
      <c r="S11" s="843"/>
      <c r="T11" s="843"/>
      <c r="U11" s="843"/>
      <c r="V11" s="843">
        <v>50</v>
      </c>
      <c r="W11" s="843"/>
      <c r="X11" s="843"/>
      <c r="Y11" s="843"/>
      <c r="Z11" s="843"/>
      <c r="AA11" s="843">
        <v>19</v>
      </c>
      <c r="AB11" s="843"/>
      <c r="AC11" s="843"/>
      <c r="AD11" s="843"/>
      <c r="AE11" s="844"/>
      <c r="AF11" s="845">
        <v>19</v>
      </c>
      <c r="AG11" s="846"/>
      <c r="AH11" s="846"/>
      <c r="AI11" s="846"/>
      <c r="AJ11" s="847"/>
      <c r="AK11" s="848" t="s">
        <v>594</v>
      </c>
      <c r="AL11" s="849"/>
      <c r="AM11" s="849"/>
      <c r="AN11" s="849"/>
      <c r="AO11" s="849"/>
      <c r="AP11" s="849" t="s">
        <v>593</v>
      </c>
      <c r="AQ11" s="849"/>
      <c r="AR11" s="849"/>
      <c r="AS11" s="849"/>
      <c r="AT11" s="849"/>
      <c r="AU11" s="850"/>
      <c r="AV11" s="850"/>
      <c r="AW11" s="850"/>
      <c r="AX11" s="850"/>
      <c r="AY11" s="851"/>
      <c r="AZ11" s="247"/>
      <c r="BA11" s="247"/>
      <c r="BB11" s="247"/>
      <c r="BC11" s="247"/>
      <c r="BD11" s="247"/>
      <c r="BE11" s="248"/>
      <c r="BF11" s="248"/>
      <c r="BG11" s="248"/>
      <c r="BH11" s="248"/>
      <c r="BI11" s="248"/>
      <c r="BJ11" s="248"/>
      <c r="BK11" s="248"/>
      <c r="BL11" s="248"/>
      <c r="BM11" s="248"/>
      <c r="BN11" s="248"/>
      <c r="BO11" s="248"/>
      <c r="BP11" s="248"/>
      <c r="BQ11" s="257">
        <v>5</v>
      </c>
      <c r="BR11" s="258"/>
      <c r="BS11" s="852" t="s">
        <v>615</v>
      </c>
      <c r="BT11" s="853"/>
      <c r="BU11" s="853"/>
      <c r="BV11" s="853"/>
      <c r="BW11" s="853"/>
      <c r="BX11" s="853"/>
      <c r="BY11" s="853"/>
      <c r="BZ11" s="853"/>
      <c r="CA11" s="853"/>
      <c r="CB11" s="853"/>
      <c r="CC11" s="853"/>
      <c r="CD11" s="853"/>
      <c r="CE11" s="853"/>
      <c r="CF11" s="853"/>
      <c r="CG11" s="854"/>
      <c r="CH11" s="865">
        <v>-13</v>
      </c>
      <c r="CI11" s="866"/>
      <c r="CJ11" s="866"/>
      <c r="CK11" s="866"/>
      <c r="CL11" s="867"/>
      <c r="CM11" s="865">
        <v>14</v>
      </c>
      <c r="CN11" s="866"/>
      <c r="CO11" s="866"/>
      <c r="CP11" s="866"/>
      <c r="CQ11" s="867"/>
      <c r="CR11" s="865">
        <v>90</v>
      </c>
      <c r="CS11" s="866"/>
      <c r="CT11" s="866"/>
      <c r="CU11" s="866"/>
      <c r="CV11" s="867"/>
      <c r="CW11" s="865" t="s">
        <v>606</v>
      </c>
      <c r="CX11" s="866"/>
      <c r="CY11" s="866"/>
      <c r="CZ11" s="866"/>
      <c r="DA11" s="867"/>
      <c r="DB11" s="865" t="s">
        <v>606</v>
      </c>
      <c r="DC11" s="866"/>
      <c r="DD11" s="866"/>
      <c r="DE11" s="866"/>
      <c r="DF11" s="867"/>
      <c r="DG11" s="865" t="s">
        <v>528</v>
      </c>
      <c r="DH11" s="866"/>
      <c r="DI11" s="866"/>
      <c r="DJ11" s="866"/>
      <c r="DK11" s="867"/>
      <c r="DL11" s="865" t="s">
        <v>528</v>
      </c>
      <c r="DM11" s="866"/>
      <c r="DN11" s="866"/>
      <c r="DO11" s="866"/>
      <c r="DP11" s="867"/>
      <c r="DQ11" s="865" t="s">
        <v>528</v>
      </c>
      <c r="DR11" s="866"/>
      <c r="DS11" s="866"/>
      <c r="DT11" s="866"/>
      <c r="DU11" s="867"/>
      <c r="DV11" s="868"/>
      <c r="DW11" s="869"/>
      <c r="DX11" s="869"/>
      <c r="DY11" s="869"/>
      <c r="DZ11" s="870"/>
      <c r="EA11" s="249"/>
    </row>
    <row r="12" spans="1:131" s="250" customFormat="1" ht="26.25" customHeight="1" x14ac:dyDescent="0.15">
      <c r="A12" s="256">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47"/>
      <c r="BA12" s="247"/>
      <c r="BB12" s="247"/>
      <c r="BC12" s="247"/>
      <c r="BD12" s="247"/>
      <c r="BE12" s="248"/>
      <c r="BF12" s="248"/>
      <c r="BG12" s="248"/>
      <c r="BH12" s="248"/>
      <c r="BI12" s="248"/>
      <c r="BJ12" s="248"/>
      <c r="BK12" s="248"/>
      <c r="BL12" s="248"/>
      <c r="BM12" s="248"/>
      <c r="BN12" s="248"/>
      <c r="BO12" s="248"/>
      <c r="BP12" s="248"/>
      <c r="BQ12" s="257">
        <v>6</v>
      </c>
      <c r="BR12" s="258"/>
      <c r="BS12" s="852" t="s">
        <v>616</v>
      </c>
      <c r="BT12" s="853"/>
      <c r="BU12" s="853"/>
      <c r="BV12" s="853"/>
      <c r="BW12" s="853"/>
      <c r="BX12" s="853"/>
      <c r="BY12" s="853"/>
      <c r="BZ12" s="853"/>
      <c r="CA12" s="853"/>
      <c r="CB12" s="853"/>
      <c r="CC12" s="853"/>
      <c r="CD12" s="853"/>
      <c r="CE12" s="853"/>
      <c r="CF12" s="853"/>
      <c r="CG12" s="854"/>
      <c r="CH12" s="865">
        <v>-13</v>
      </c>
      <c r="CI12" s="866"/>
      <c r="CJ12" s="866"/>
      <c r="CK12" s="866"/>
      <c r="CL12" s="867"/>
      <c r="CM12" s="865">
        <v>36</v>
      </c>
      <c r="CN12" s="866"/>
      <c r="CO12" s="866"/>
      <c r="CP12" s="866"/>
      <c r="CQ12" s="867"/>
      <c r="CR12" s="865">
        <v>44</v>
      </c>
      <c r="CS12" s="866"/>
      <c r="CT12" s="866"/>
      <c r="CU12" s="866"/>
      <c r="CV12" s="867"/>
      <c r="CW12" s="865" t="s">
        <v>607</v>
      </c>
      <c r="CX12" s="866"/>
      <c r="CY12" s="866"/>
      <c r="CZ12" s="866"/>
      <c r="DA12" s="867"/>
      <c r="DB12" s="865" t="s">
        <v>607</v>
      </c>
      <c r="DC12" s="866"/>
      <c r="DD12" s="866"/>
      <c r="DE12" s="866"/>
      <c r="DF12" s="867"/>
      <c r="DG12" s="865" t="s">
        <v>528</v>
      </c>
      <c r="DH12" s="866"/>
      <c r="DI12" s="866"/>
      <c r="DJ12" s="866"/>
      <c r="DK12" s="867"/>
      <c r="DL12" s="865" t="s">
        <v>528</v>
      </c>
      <c r="DM12" s="866"/>
      <c r="DN12" s="866"/>
      <c r="DO12" s="866"/>
      <c r="DP12" s="867"/>
      <c r="DQ12" s="865" t="s">
        <v>528</v>
      </c>
      <c r="DR12" s="866"/>
      <c r="DS12" s="866"/>
      <c r="DT12" s="866"/>
      <c r="DU12" s="867"/>
      <c r="DV12" s="868"/>
      <c r="DW12" s="869"/>
      <c r="DX12" s="869"/>
      <c r="DY12" s="869"/>
      <c r="DZ12" s="870"/>
      <c r="EA12" s="249"/>
    </row>
    <row r="13" spans="1:131" s="250" customFormat="1" ht="26.25" customHeight="1" x14ac:dyDescent="0.15">
      <c r="A13" s="256">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47"/>
      <c r="BA13" s="247"/>
      <c r="BB13" s="247"/>
      <c r="BC13" s="247"/>
      <c r="BD13" s="247"/>
      <c r="BE13" s="248"/>
      <c r="BF13" s="248"/>
      <c r="BG13" s="248"/>
      <c r="BH13" s="248"/>
      <c r="BI13" s="248"/>
      <c r="BJ13" s="248"/>
      <c r="BK13" s="248"/>
      <c r="BL13" s="248"/>
      <c r="BM13" s="248"/>
      <c r="BN13" s="248"/>
      <c r="BO13" s="248"/>
      <c r="BP13" s="248"/>
      <c r="BQ13" s="257">
        <v>7</v>
      </c>
      <c r="BR13" s="258"/>
      <c r="BS13" s="852" t="s">
        <v>617</v>
      </c>
      <c r="BT13" s="853"/>
      <c r="BU13" s="853"/>
      <c r="BV13" s="853"/>
      <c r="BW13" s="853"/>
      <c r="BX13" s="853"/>
      <c r="BY13" s="853"/>
      <c r="BZ13" s="853"/>
      <c r="CA13" s="853"/>
      <c r="CB13" s="853"/>
      <c r="CC13" s="853"/>
      <c r="CD13" s="853"/>
      <c r="CE13" s="853"/>
      <c r="CF13" s="853"/>
      <c r="CG13" s="854"/>
      <c r="CH13" s="865">
        <v>-17</v>
      </c>
      <c r="CI13" s="866"/>
      <c r="CJ13" s="866"/>
      <c r="CK13" s="866"/>
      <c r="CL13" s="867"/>
      <c r="CM13" s="865">
        <v>-17</v>
      </c>
      <c r="CN13" s="866"/>
      <c r="CO13" s="866"/>
      <c r="CP13" s="866"/>
      <c r="CQ13" s="867"/>
      <c r="CR13" s="865">
        <v>85</v>
      </c>
      <c r="CS13" s="866"/>
      <c r="CT13" s="866"/>
      <c r="CU13" s="866"/>
      <c r="CV13" s="867"/>
      <c r="CW13" s="865">
        <v>1</v>
      </c>
      <c r="CX13" s="866"/>
      <c r="CY13" s="866"/>
      <c r="CZ13" s="866"/>
      <c r="DA13" s="867"/>
      <c r="DB13" s="865">
        <v>15</v>
      </c>
      <c r="DC13" s="866"/>
      <c r="DD13" s="866"/>
      <c r="DE13" s="866"/>
      <c r="DF13" s="867"/>
      <c r="DG13" s="865" t="s">
        <v>528</v>
      </c>
      <c r="DH13" s="866"/>
      <c r="DI13" s="866"/>
      <c r="DJ13" s="866"/>
      <c r="DK13" s="867"/>
      <c r="DL13" s="865" t="s">
        <v>528</v>
      </c>
      <c r="DM13" s="866"/>
      <c r="DN13" s="866"/>
      <c r="DO13" s="866"/>
      <c r="DP13" s="867"/>
      <c r="DQ13" s="865" t="s">
        <v>528</v>
      </c>
      <c r="DR13" s="866"/>
      <c r="DS13" s="866"/>
      <c r="DT13" s="866"/>
      <c r="DU13" s="867"/>
      <c r="DV13" s="868"/>
      <c r="DW13" s="869"/>
      <c r="DX13" s="869"/>
      <c r="DY13" s="869"/>
      <c r="DZ13" s="870"/>
      <c r="EA13" s="249"/>
    </row>
    <row r="14" spans="1:131" s="250" customFormat="1" ht="26.25" customHeight="1" x14ac:dyDescent="0.15">
      <c r="A14" s="256">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47"/>
      <c r="BA14" s="247"/>
      <c r="BB14" s="247"/>
      <c r="BC14" s="247"/>
      <c r="BD14" s="247"/>
      <c r="BE14" s="248"/>
      <c r="BF14" s="248"/>
      <c r="BG14" s="248"/>
      <c r="BH14" s="248"/>
      <c r="BI14" s="248"/>
      <c r="BJ14" s="248"/>
      <c r="BK14" s="248"/>
      <c r="BL14" s="248"/>
      <c r="BM14" s="248"/>
      <c r="BN14" s="248"/>
      <c r="BO14" s="248"/>
      <c r="BP14" s="248"/>
      <c r="BQ14" s="257">
        <v>8</v>
      </c>
      <c r="BR14" s="258"/>
      <c r="BS14" s="852" t="s">
        <v>618</v>
      </c>
      <c r="BT14" s="853"/>
      <c r="BU14" s="853"/>
      <c r="BV14" s="853"/>
      <c r="BW14" s="853"/>
      <c r="BX14" s="853"/>
      <c r="BY14" s="853"/>
      <c r="BZ14" s="853"/>
      <c r="CA14" s="853"/>
      <c r="CB14" s="853"/>
      <c r="CC14" s="853"/>
      <c r="CD14" s="853"/>
      <c r="CE14" s="853"/>
      <c r="CF14" s="853"/>
      <c r="CG14" s="854"/>
      <c r="CH14" s="865">
        <v>-98</v>
      </c>
      <c r="CI14" s="866"/>
      <c r="CJ14" s="866"/>
      <c r="CK14" s="866"/>
      <c r="CL14" s="867"/>
      <c r="CM14" s="865">
        <v>29</v>
      </c>
      <c r="CN14" s="866"/>
      <c r="CO14" s="866"/>
      <c r="CP14" s="866"/>
      <c r="CQ14" s="867"/>
      <c r="CR14" s="865">
        <v>39</v>
      </c>
      <c r="CS14" s="866"/>
      <c r="CT14" s="866"/>
      <c r="CU14" s="866"/>
      <c r="CV14" s="867"/>
      <c r="CW14" s="865">
        <v>97</v>
      </c>
      <c r="CX14" s="866"/>
      <c r="CY14" s="866"/>
      <c r="CZ14" s="866"/>
      <c r="DA14" s="867"/>
      <c r="DB14" s="865">
        <v>2</v>
      </c>
      <c r="DC14" s="866"/>
      <c r="DD14" s="866"/>
      <c r="DE14" s="866"/>
      <c r="DF14" s="867"/>
      <c r="DG14" s="865" t="s">
        <v>528</v>
      </c>
      <c r="DH14" s="866"/>
      <c r="DI14" s="866"/>
      <c r="DJ14" s="866"/>
      <c r="DK14" s="867"/>
      <c r="DL14" s="865" t="s">
        <v>528</v>
      </c>
      <c r="DM14" s="866"/>
      <c r="DN14" s="866"/>
      <c r="DO14" s="866"/>
      <c r="DP14" s="867"/>
      <c r="DQ14" s="865" t="s">
        <v>528</v>
      </c>
      <c r="DR14" s="866"/>
      <c r="DS14" s="866"/>
      <c r="DT14" s="866"/>
      <c r="DU14" s="867"/>
      <c r="DV14" s="868"/>
      <c r="DW14" s="869"/>
      <c r="DX14" s="869"/>
      <c r="DY14" s="869"/>
      <c r="DZ14" s="870"/>
      <c r="EA14" s="249"/>
    </row>
    <row r="15" spans="1:131" s="250" customFormat="1" ht="26.25" customHeight="1" x14ac:dyDescent="0.15">
      <c r="A15" s="256">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47"/>
      <c r="BA15" s="247"/>
      <c r="BB15" s="247"/>
      <c r="BC15" s="247"/>
      <c r="BD15" s="247"/>
      <c r="BE15" s="248"/>
      <c r="BF15" s="248"/>
      <c r="BG15" s="248"/>
      <c r="BH15" s="248"/>
      <c r="BI15" s="248"/>
      <c r="BJ15" s="248"/>
      <c r="BK15" s="248"/>
      <c r="BL15" s="248"/>
      <c r="BM15" s="248"/>
      <c r="BN15" s="248"/>
      <c r="BO15" s="248"/>
      <c r="BP15" s="248"/>
      <c r="BQ15" s="257">
        <v>9</v>
      </c>
      <c r="BR15" s="258"/>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49"/>
    </row>
    <row r="16" spans="1:131" s="250" customFormat="1" ht="26.25" customHeight="1" x14ac:dyDescent="0.15">
      <c r="A16" s="256">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47"/>
      <c r="BA16" s="247"/>
      <c r="BB16" s="247"/>
      <c r="BC16" s="247"/>
      <c r="BD16" s="247"/>
      <c r="BE16" s="248"/>
      <c r="BF16" s="248"/>
      <c r="BG16" s="248"/>
      <c r="BH16" s="248"/>
      <c r="BI16" s="248"/>
      <c r="BJ16" s="248"/>
      <c r="BK16" s="248"/>
      <c r="BL16" s="248"/>
      <c r="BM16" s="248"/>
      <c r="BN16" s="248"/>
      <c r="BO16" s="248"/>
      <c r="BP16" s="248"/>
      <c r="BQ16" s="257">
        <v>10</v>
      </c>
      <c r="BR16" s="258"/>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49"/>
    </row>
    <row r="17" spans="1:131" s="250" customFormat="1" ht="26.25" customHeight="1" x14ac:dyDescent="0.15">
      <c r="A17" s="256">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47"/>
      <c r="BA17" s="247"/>
      <c r="BB17" s="247"/>
      <c r="BC17" s="247"/>
      <c r="BD17" s="247"/>
      <c r="BE17" s="248"/>
      <c r="BF17" s="248"/>
      <c r="BG17" s="248"/>
      <c r="BH17" s="248"/>
      <c r="BI17" s="248"/>
      <c r="BJ17" s="248"/>
      <c r="BK17" s="248"/>
      <c r="BL17" s="248"/>
      <c r="BM17" s="248"/>
      <c r="BN17" s="248"/>
      <c r="BO17" s="248"/>
      <c r="BP17" s="248"/>
      <c r="BQ17" s="257">
        <v>11</v>
      </c>
      <c r="BR17" s="258"/>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49"/>
    </row>
    <row r="18" spans="1:131" s="250" customFormat="1" ht="26.25" customHeight="1" x14ac:dyDescent="0.15">
      <c r="A18" s="256">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47"/>
      <c r="BA18" s="247"/>
      <c r="BB18" s="247"/>
      <c r="BC18" s="247"/>
      <c r="BD18" s="247"/>
      <c r="BE18" s="248"/>
      <c r="BF18" s="248"/>
      <c r="BG18" s="248"/>
      <c r="BH18" s="248"/>
      <c r="BI18" s="248"/>
      <c r="BJ18" s="248"/>
      <c r="BK18" s="248"/>
      <c r="BL18" s="248"/>
      <c r="BM18" s="248"/>
      <c r="BN18" s="248"/>
      <c r="BO18" s="248"/>
      <c r="BP18" s="248"/>
      <c r="BQ18" s="257">
        <v>12</v>
      </c>
      <c r="BR18" s="258"/>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49"/>
    </row>
    <row r="19" spans="1:131" s="250" customFormat="1" ht="26.25" customHeight="1" x14ac:dyDescent="0.15">
      <c r="A19" s="256">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47"/>
      <c r="BA19" s="247"/>
      <c r="BB19" s="247"/>
      <c r="BC19" s="247"/>
      <c r="BD19" s="247"/>
      <c r="BE19" s="248"/>
      <c r="BF19" s="248"/>
      <c r="BG19" s="248"/>
      <c r="BH19" s="248"/>
      <c r="BI19" s="248"/>
      <c r="BJ19" s="248"/>
      <c r="BK19" s="248"/>
      <c r="BL19" s="248"/>
      <c r="BM19" s="248"/>
      <c r="BN19" s="248"/>
      <c r="BO19" s="248"/>
      <c r="BP19" s="248"/>
      <c r="BQ19" s="257">
        <v>13</v>
      </c>
      <c r="BR19" s="258"/>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49"/>
    </row>
    <row r="20" spans="1:131" s="250" customFormat="1" ht="26.25" customHeight="1" x14ac:dyDescent="0.15">
      <c r="A20" s="256">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47"/>
      <c r="BA20" s="247"/>
      <c r="BB20" s="247"/>
      <c r="BC20" s="247"/>
      <c r="BD20" s="247"/>
      <c r="BE20" s="248"/>
      <c r="BF20" s="248"/>
      <c r="BG20" s="248"/>
      <c r="BH20" s="248"/>
      <c r="BI20" s="248"/>
      <c r="BJ20" s="248"/>
      <c r="BK20" s="248"/>
      <c r="BL20" s="248"/>
      <c r="BM20" s="248"/>
      <c r="BN20" s="248"/>
      <c r="BO20" s="248"/>
      <c r="BP20" s="248"/>
      <c r="BQ20" s="257">
        <v>14</v>
      </c>
      <c r="BR20" s="258"/>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49"/>
    </row>
    <row r="21" spans="1:131" s="250" customFormat="1" ht="26.25" customHeight="1" thickBot="1" x14ac:dyDescent="0.2">
      <c r="A21" s="256">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47"/>
      <c r="BA21" s="247"/>
      <c r="BB21" s="247"/>
      <c r="BC21" s="247"/>
      <c r="BD21" s="247"/>
      <c r="BE21" s="248"/>
      <c r="BF21" s="248"/>
      <c r="BG21" s="248"/>
      <c r="BH21" s="248"/>
      <c r="BI21" s="248"/>
      <c r="BJ21" s="248"/>
      <c r="BK21" s="248"/>
      <c r="BL21" s="248"/>
      <c r="BM21" s="248"/>
      <c r="BN21" s="248"/>
      <c r="BO21" s="248"/>
      <c r="BP21" s="248"/>
      <c r="BQ21" s="257">
        <v>15</v>
      </c>
      <c r="BR21" s="258"/>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49"/>
    </row>
    <row r="22" spans="1:131" s="250" customFormat="1" ht="26.25" customHeight="1" x14ac:dyDescent="0.15">
      <c r="A22" s="256">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394</v>
      </c>
      <c r="BA22" s="890"/>
      <c r="BB22" s="890"/>
      <c r="BC22" s="890"/>
      <c r="BD22" s="891"/>
      <c r="BE22" s="248"/>
      <c r="BF22" s="248"/>
      <c r="BG22" s="248"/>
      <c r="BH22" s="248"/>
      <c r="BI22" s="248"/>
      <c r="BJ22" s="248"/>
      <c r="BK22" s="248"/>
      <c r="BL22" s="248"/>
      <c r="BM22" s="248"/>
      <c r="BN22" s="248"/>
      <c r="BO22" s="248"/>
      <c r="BP22" s="248"/>
      <c r="BQ22" s="257">
        <v>16</v>
      </c>
      <c r="BR22" s="258"/>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49"/>
    </row>
    <row r="23" spans="1:131" s="250" customFormat="1" ht="26.25" customHeight="1" thickBot="1" x14ac:dyDescent="0.2">
      <c r="A23" s="259" t="s">
        <v>395</v>
      </c>
      <c r="B23" s="874" t="s">
        <v>396</v>
      </c>
      <c r="C23" s="875"/>
      <c r="D23" s="875"/>
      <c r="E23" s="875"/>
      <c r="F23" s="875"/>
      <c r="G23" s="875"/>
      <c r="H23" s="875"/>
      <c r="I23" s="875"/>
      <c r="J23" s="875"/>
      <c r="K23" s="875"/>
      <c r="L23" s="875"/>
      <c r="M23" s="875"/>
      <c r="N23" s="875"/>
      <c r="O23" s="875"/>
      <c r="P23" s="876"/>
      <c r="Q23" s="877">
        <v>48738</v>
      </c>
      <c r="R23" s="878"/>
      <c r="S23" s="878"/>
      <c r="T23" s="878"/>
      <c r="U23" s="878"/>
      <c r="V23" s="878">
        <v>46703</v>
      </c>
      <c r="W23" s="878"/>
      <c r="X23" s="878"/>
      <c r="Y23" s="878"/>
      <c r="Z23" s="878"/>
      <c r="AA23" s="878">
        <v>2035</v>
      </c>
      <c r="AB23" s="878"/>
      <c r="AC23" s="878"/>
      <c r="AD23" s="878"/>
      <c r="AE23" s="879"/>
      <c r="AF23" s="880">
        <v>1678</v>
      </c>
      <c r="AG23" s="878"/>
      <c r="AH23" s="878"/>
      <c r="AI23" s="878"/>
      <c r="AJ23" s="881"/>
      <c r="AK23" s="882"/>
      <c r="AL23" s="883"/>
      <c r="AM23" s="883"/>
      <c r="AN23" s="883"/>
      <c r="AO23" s="883"/>
      <c r="AP23" s="878">
        <v>69338</v>
      </c>
      <c r="AQ23" s="878"/>
      <c r="AR23" s="878"/>
      <c r="AS23" s="878"/>
      <c r="AT23" s="878"/>
      <c r="AU23" s="884"/>
      <c r="AV23" s="884"/>
      <c r="AW23" s="884"/>
      <c r="AX23" s="884"/>
      <c r="AY23" s="885"/>
      <c r="AZ23" s="893" t="s">
        <v>397</v>
      </c>
      <c r="BA23" s="894"/>
      <c r="BB23" s="894"/>
      <c r="BC23" s="894"/>
      <c r="BD23" s="895"/>
      <c r="BE23" s="248"/>
      <c r="BF23" s="248"/>
      <c r="BG23" s="248"/>
      <c r="BH23" s="248"/>
      <c r="BI23" s="248"/>
      <c r="BJ23" s="248"/>
      <c r="BK23" s="248"/>
      <c r="BL23" s="248"/>
      <c r="BM23" s="248"/>
      <c r="BN23" s="248"/>
      <c r="BO23" s="248"/>
      <c r="BP23" s="248"/>
      <c r="BQ23" s="257">
        <v>17</v>
      </c>
      <c r="BR23" s="258"/>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49"/>
    </row>
    <row r="24" spans="1:131" s="250" customFormat="1" ht="26.25" customHeight="1" x14ac:dyDescent="0.15">
      <c r="A24" s="892" t="s">
        <v>398</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47"/>
      <c r="BA24" s="247"/>
      <c r="BB24" s="247"/>
      <c r="BC24" s="247"/>
      <c r="BD24" s="247"/>
      <c r="BE24" s="248"/>
      <c r="BF24" s="248"/>
      <c r="BG24" s="248"/>
      <c r="BH24" s="248"/>
      <c r="BI24" s="248"/>
      <c r="BJ24" s="248"/>
      <c r="BK24" s="248"/>
      <c r="BL24" s="248"/>
      <c r="BM24" s="248"/>
      <c r="BN24" s="248"/>
      <c r="BO24" s="248"/>
      <c r="BP24" s="248"/>
      <c r="BQ24" s="257">
        <v>18</v>
      </c>
      <c r="BR24" s="258"/>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49"/>
    </row>
    <row r="25" spans="1:131" s="242" customFormat="1" ht="26.25" customHeight="1" thickBot="1" x14ac:dyDescent="0.2">
      <c r="A25" s="833" t="s">
        <v>399</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47"/>
      <c r="BK25" s="247"/>
      <c r="BL25" s="247"/>
      <c r="BM25" s="247"/>
      <c r="BN25" s="247"/>
      <c r="BO25" s="260"/>
      <c r="BP25" s="260"/>
      <c r="BQ25" s="257">
        <v>19</v>
      </c>
      <c r="BR25" s="258"/>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1"/>
    </row>
    <row r="26" spans="1:131" s="242" customFormat="1" ht="26.25" customHeight="1" x14ac:dyDescent="0.15">
      <c r="A26" s="824" t="s">
        <v>372</v>
      </c>
      <c r="B26" s="825"/>
      <c r="C26" s="825"/>
      <c r="D26" s="825"/>
      <c r="E26" s="825"/>
      <c r="F26" s="825"/>
      <c r="G26" s="825"/>
      <c r="H26" s="825"/>
      <c r="I26" s="825"/>
      <c r="J26" s="825"/>
      <c r="K26" s="825"/>
      <c r="L26" s="825"/>
      <c r="M26" s="825"/>
      <c r="N26" s="825"/>
      <c r="O26" s="825"/>
      <c r="P26" s="826"/>
      <c r="Q26" s="801" t="s">
        <v>400</v>
      </c>
      <c r="R26" s="802"/>
      <c r="S26" s="802"/>
      <c r="T26" s="802"/>
      <c r="U26" s="803"/>
      <c r="V26" s="801" t="s">
        <v>401</v>
      </c>
      <c r="W26" s="802"/>
      <c r="X26" s="802"/>
      <c r="Y26" s="802"/>
      <c r="Z26" s="803"/>
      <c r="AA26" s="801" t="s">
        <v>402</v>
      </c>
      <c r="AB26" s="802"/>
      <c r="AC26" s="802"/>
      <c r="AD26" s="802"/>
      <c r="AE26" s="802"/>
      <c r="AF26" s="896" t="s">
        <v>403</v>
      </c>
      <c r="AG26" s="897"/>
      <c r="AH26" s="897"/>
      <c r="AI26" s="897"/>
      <c r="AJ26" s="898"/>
      <c r="AK26" s="802" t="s">
        <v>404</v>
      </c>
      <c r="AL26" s="802"/>
      <c r="AM26" s="802"/>
      <c r="AN26" s="802"/>
      <c r="AO26" s="803"/>
      <c r="AP26" s="801" t="s">
        <v>405</v>
      </c>
      <c r="AQ26" s="802"/>
      <c r="AR26" s="802"/>
      <c r="AS26" s="802"/>
      <c r="AT26" s="803"/>
      <c r="AU26" s="801" t="s">
        <v>406</v>
      </c>
      <c r="AV26" s="802"/>
      <c r="AW26" s="802"/>
      <c r="AX26" s="802"/>
      <c r="AY26" s="803"/>
      <c r="AZ26" s="801" t="s">
        <v>407</v>
      </c>
      <c r="BA26" s="802"/>
      <c r="BB26" s="802"/>
      <c r="BC26" s="802"/>
      <c r="BD26" s="803"/>
      <c r="BE26" s="801" t="s">
        <v>379</v>
      </c>
      <c r="BF26" s="802"/>
      <c r="BG26" s="802"/>
      <c r="BH26" s="802"/>
      <c r="BI26" s="813"/>
      <c r="BJ26" s="247"/>
      <c r="BK26" s="247"/>
      <c r="BL26" s="247"/>
      <c r="BM26" s="247"/>
      <c r="BN26" s="247"/>
      <c r="BO26" s="260"/>
      <c r="BP26" s="260"/>
      <c r="BQ26" s="257">
        <v>20</v>
      </c>
      <c r="BR26" s="258"/>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1"/>
    </row>
    <row r="27" spans="1:131" s="242"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47"/>
      <c r="BK27" s="247"/>
      <c r="BL27" s="247"/>
      <c r="BM27" s="247"/>
      <c r="BN27" s="247"/>
      <c r="BO27" s="260"/>
      <c r="BP27" s="260"/>
      <c r="BQ27" s="257">
        <v>21</v>
      </c>
      <c r="BR27" s="258"/>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1"/>
    </row>
    <row r="28" spans="1:131" s="242" customFormat="1" ht="26.25" customHeight="1" thickTop="1" x14ac:dyDescent="0.15">
      <c r="A28" s="261">
        <v>1</v>
      </c>
      <c r="B28" s="815" t="s">
        <v>408</v>
      </c>
      <c r="C28" s="816"/>
      <c r="D28" s="816"/>
      <c r="E28" s="816"/>
      <c r="F28" s="816"/>
      <c r="G28" s="816"/>
      <c r="H28" s="816"/>
      <c r="I28" s="816"/>
      <c r="J28" s="816"/>
      <c r="K28" s="816"/>
      <c r="L28" s="816"/>
      <c r="M28" s="816"/>
      <c r="N28" s="816"/>
      <c r="O28" s="816"/>
      <c r="P28" s="817"/>
      <c r="Q28" s="906">
        <v>8967</v>
      </c>
      <c r="R28" s="907"/>
      <c r="S28" s="907"/>
      <c r="T28" s="907"/>
      <c r="U28" s="907"/>
      <c r="V28" s="907">
        <v>8775</v>
      </c>
      <c r="W28" s="907"/>
      <c r="X28" s="907"/>
      <c r="Y28" s="907"/>
      <c r="Z28" s="907"/>
      <c r="AA28" s="907">
        <v>192</v>
      </c>
      <c r="AB28" s="907"/>
      <c r="AC28" s="907"/>
      <c r="AD28" s="907"/>
      <c r="AE28" s="908"/>
      <c r="AF28" s="909">
        <v>192</v>
      </c>
      <c r="AG28" s="907"/>
      <c r="AH28" s="907"/>
      <c r="AI28" s="907"/>
      <c r="AJ28" s="910"/>
      <c r="AK28" s="911">
        <v>696</v>
      </c>
      <c r="AL28" s="902"/>
      <c r="AM28" s="902"/>
      <c r="AN28" s="902"/>
      <c r="AO28" s="902"/>
      <c r="AP28" s="902" t="s">
        <v>596</v>
      </c>
      <c r="AQ28" s="902"/>
      <c r="AR28" s="902"/>
      <c r="AS28" s="902"/>
      <c r="AT28" s="902"/>
      <c r="AU28" s="902" t="s">
        <v>593</v>
      </c>
      <c r="AV28" s="902"/>
      <c r="AW28" s="902"/>
      <c r="AX28" s="902"/>
      <c r="AY28" s="902"/>
      <c r="AZ28" s="903" t="s">
        <v>597</v>
      </c>
      <c r="BA28" s="903"/>
      <c r="BB28" s="903"/>
      <c r="BC28" s="903"/>
      <c r="BD28" s="903"/>
      <c r="BE28" s="904"/>
      <c r="BF28" s="904"/>
      <c r="BG28" s="904"/>
      <c r="BH28" s="904"/>
      <c r="BI28" s="905"/>
      <c r="BJ28" s="247"/>
      <c r="BK28" s="247"/>
      <c r="BL28" s="247"/>
      <c r="BM28" s="247"/>
      <c r="BN28" s="247"/>
      <c r="BO28" s="260"/>
      <c r="BP28" s="260"/>
      <c r="BQ28" s="257">
        <v>22</v>
      </c>
      <c r="BR28" s="258"/>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1"/>
    </row>
    <row r="29" spans="1:131" s="242" customFormat="1" ht="26.25" customHeight="1" x14ac:dyDescent="0.15">
      <c r="A29" s="261">
        <v>2</v>
      </c>
      <c r="B29" s="839" t="s">
        <v>409</v>
      </c>
      <c r="C29" s="840"/>
      <c r="D29" s="840"/>
      <c r="E29" s="840"/>
      <c r="F29" s="840"/>
      <c r="G29" s="840"/>
      <c r="H29" s="840"/>
      <c r="I29" s="840"/>
      <c r="J29" s="840"/>
      <c r="K29" s="840"/>
      <c r="L29" s="840"/>
      <c r="M29" s="840"/>
      <c r="N29" s="840"/>
      <c r="O29" s="840"/>
      <c r="P29" s="841"/>
      <c r="Q29" s="842">
        <v>867</v>
      </c>
      <c r="R29" s="843"/>
      <c r="S29" s="843"/>
      <c r="T29" s="843"/>
      <c r="U29" s="843"/>
      <c r="V29" s="843">
        <v>865</v>
      </c>
      <c r="W29" s="843"/>
      <c r="X29" s="843"/>
      <c r="Y29" s="843"/>
      <c r="Z29" s="843"/>
      <c r="AA29" s="843">
        <v>1</v>
      </c>
      <c r="AB29" s="843"/>
      <c r="AC29" s="843"/>
      <c r="AD29" s="843"/>
      <c r="AE29" s="844"/>
      <c r="AF29" s="845">
        <v>1</v>
      </c>
      <c r="AG29" s="846"/>
      <c r="AH29" s="846"/>
      <c r="AI29" s="846"/>
      <c r="AJ29" s="847"/>
      <c r="AK29" s="914">
        <v>263</v>
      </c>
      <c r="AL29" s="915"/>
      <c r="AM29" s="915"/>
      <c r="AN29" s="915"/>
      <c r="AO29" s="915"/>
      <c r="AP29" s="915" t="s">
        <v>593</v>
      </c>
      <c r="AQ29" s="915"/>
      <c r="AR29" s="915"/>
      <c r="AS29" s="915"/>
      <c r="AT29" s="915"/>
      <c r="AU29" s="915" t="s">
        <v>593</v>
      </c>
      <c r="AV29" s="915"/>
      <c r="AW29" s="915"/>
      <c r="AX29" s="915"/>
      <c r="AY29" s="915"/>
      <c r="AZ29" s="916" t="s">
        <v>593</v>
      </c>
      <c r="BA29" s="916"/>
      <c r="BB29" s="916"/>
      <c r="BC29" s="916"/>
      <c r="BD29" s="916"/>
      <c r="BE29" s="912"/>
      <c r="BF29" s="912"/>
      <c r="BG29" s="912"/>
      <c r="BH29" s="912"/>
      <c r="BI29" s="913"/>
      <c r="BJ29" s="247"/>
      <c r="BK29" s="247"/>
      <c r="BL29" s="247"/>
      <c r="BM29" s="247"/>
      <c r="BN29" s="247"/>
      <c r="BO29" s="260"/>
      <c r="BP29" s="260"/>
      <c r="BQ29" s="257">
        <v>23</v>
      </c>
      <c r="BR29" s="258"/>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1"/>
    </row>
    <row r="30" spans="1:131" s="242" customFormat="1" ht="26.25" customHeight="1" x14ac:dyDescent="0.15">
      <c r="A30" s="261">
        <v>3</v>
      </c>
      <c r="B30" s="839" t="s">
        <v>410</v>
      </c>
      <c r="C30" s="840"/>
      <c r="D30" s="840"/>
      <c r="E30" s="840"/>
      <c r="F30" s="840"/>
      <c r="G30" s="840"/>
      <c r="H30" s="840"/>
      <c r="I30" s="840"/>
      <c r="J30" s="840"/>
      <c r="K30" s="840"/>
      <c r="L30" s="840"/>
      <c r="M30" s="840"/>
      <c r="N30" s="840"/>
      <c r="O30" s="840"/>
      <c r="P30" s="841"/>
      <c r="Q30" s="842" t="s">
        <v>594</v>
      </c>
      <c r="R30" s="843"/>
      <c r="S30" s="843"/>
      <c r="T30" s="843"/>
      <c r="U30" s="843"/>
      <c r="V30" s="843" t="s">
        <v>595</v>
      </c>
      <c r="W30" s="843"/>
      <c r="X30" s="843"/>
      <c r="Y30" s="843"/>
      <c r="Z30" s="843"/>
      <c r="AA30" s="843" t="s">
        <v>593</v>
      </c>
      <c r="AB30" s="843"/>
      <c r="AC30" s="843"/>
      <c r="AD30" s="843"/>
      <c r="AE30" s="844"/>
      <c r="AF30" s="845" t="s">
        <v>411</v>
      </c>
      <c r="AG30" s="846"/>
      <c r="AH30" s="846"/>
      <c r="AI30" s="846"/>
      <c r="AJ30" s="847"/>
      <c r="AK30" s="914">
        <v>44</v>
      </c>
      <c r="AL30" s="915"/>
      <c r="AM30" s="915"/>
      <c r="AN30" s="915"/>
      <c r="AO30" s="915"/>
      <c r="AP30" s="915">
        <v>162</v>
      </c>
      <c r="AQ30" s="915"/>
      <c r="AR30" s="915"/>
      <c r="AS30" s="915"/>
      <c r="AT30" s="915"/>
      <c r="AU30" s="915">
        <v>102</v>
      </c>
      <c r="AV30" s="915"/>
      <c r="AW30" s="915"/>
      <c r="AX30" s="915"/>
      <c r="AY30" s="915"/>
      <c r="AZ30" s="916" t="s">
        <v>528</v>
      </c>
      <c r="BA30" s="916"/>
      <c r="BB30" s="916"/>
      <c r="BC30" s="916"/>
      <c r="BD30" s="916"/>
      <c r="BE30" s="912"/>
      <c r="BF30" s="912"/>
      <c r="BG30" s="912"/>
      <c r="BH30" s="912"/>
      <c r="BI30" s="913"/>
      <c r="BJ30" s="247"/>
      <c r="BK30" s="247"/>
      <c r="BL30" s="247"/>
      <c r="BM30" s="247"/>
      <c r="BN30" s="247"/>
      <c r="BO30" s="260"/>
      <c r="BP30" s="260"/>
      <c r="BQ30" s="257">
        <v>24</v>
      </c>
      <c r="BR30" s="258"/>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1"/>
    </row>
    <row r="31" spans="1:131" s="242" customFormat="1" ht="26.25" customHeight="1" x14ac:dyDescent="0.15">
      <c r="A31" s="261">
        <v>4</v>
      </c>
      <c r="B31" s="839" t="s">
        <v>412</v>
      </c>
      <c r="C31" s="840"/>
      <c r="D31" s="840"/>
      <c r="E31" s="840"/>
      <c r="F31" s="840"/>
      <c r="G31" s="840"/>
      <c r="H31" s="840"/>
      <c r="I31" s="840"/>
      <c r="J31" s="840"/>
      <c r="K31" s="840"/>
      <c r="L31" s="840"/>
      <c r="M31" s="840"/>
      <c r="N31" s="840"/>
      <c r="O31" s="840"/>
      <c r="P31" s="841"/>
      <c r="Q31" s="842">
        <v>2579</v>
      </c>
      <c r="R31" s="843"/>
      <c r="S31" s="843"/>
      <c r="T31" s="843"/>
      <c r="U31" s="843"/>
      <c r="V31" s="843">
        <v>2245</v>
      </c>
      <c r="W31" s="843"/>
      <c r="X31" s="843"/>
      <c r="Y31" s="843"/>
      <c r="Z31" s="843"/>
      <c r="AA31" s="843">
        <v>334</v>
      </c>
      <c r="AB31" s="843"/>
      <c r="AC31" s="843"/>
      <c r="AD31" s="843"/>
      <c r="AE31" s="844"/>
      <c r="AF31" s="845">
        <v>2111</v>
      </c>
      <c r="AG31" s="846"/>
      <c r="AH31" s="846"/>
      <c r="AI31" s="846"/>
      <c r="AJ31" s="847"/>
      <c r="AK31" s="914">
        <v>549</v>
      </c>
      <c r="AL31" s="915"/>
      <c r="AM31" s="915"/>
      <c r="AN31" s="915"/>
      <c r="AO31" s="915"/>
      <c r="AP31" s="915">
        <v>15599</v>
      </c>
      <c r="AQ31" s="915"/>
      <c r="AR31" s="915"/>
      <c r="AS31" s="915"/>
      <c r="AT31" s="915"/>
      <c r="AU31" s="915">
        <v>5538</v>
      </c>
      <c r="AV31" s="915"/>
      <c r="AW31" s="915"/>
      <c r="AX31" s="915"/>
      <c r="AY31" s="915"/>
      <c r="AZ31" s="916" t="s">
        <v>528</v>
      </c>
      <c r="BA31" s="916"/>
      <c r="BB31" s="916"/>
      <c r="BC31" s="916"/>
      <c r="BD31" s="916"/>
      <c r="BE31" s="912" t="s">
        <v>413</v>
      </c>
      <c r="BF31" s="912"/>
      <c r="BG31" s="912"/>
      <c r="BH31" s="912"/>
      <c r="BI31" s="913"/>
      <c r="BJ31" s="247"/>
      <c r="BK31" s="247"/>
      <c r="BL31" s="247"/>
      <c r="BM31" s="247"/>
      <c r="BN31" s="247"/>
      <c r="BO31" s="260"/>
      <c r="BP31" s="260"/>
      <c r="BQ31" s="257">
        <v>25</v>
      </c>
      <c r="BR31" s="258"/>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1"/>
    </row>
    <row r="32" spans="1:131" s="242" customFormat="1" ht="26.25" customHeight="1" x14ac:dyDescent="0.15">
      <c r="A32" s="261">
        <v>5</v>
      </c>
      <c r="B32" s="839" t="s">
        <v>414</v>
      </c>
      <c r="C32" s="840"/>
      <c r="D32" s="840"/>
      <c r="E32" s="840"/>
      <c r="F32" s="840"/>
      <c r="G32" s="840"/>
      <c r="H32" s="840"/>
      <c r="I32" s="840"/>
      <c r="J32" s="840"/>
      <c r="K32" s="840"/>
      <c r="L32" s="840"/>
      <c r="M32" s="840"/>
      <c r="N32" s="840"/>
      <c r="O32" s="840"/>
      <c r="P32" s="841"/>
      <c r="Q32" s="842">
        <v>1093</v>
      </c>
      <c r="R32" s="843"/>
      <c r="S32" s="843"/>
      <c r="T32" s="843"/>
      <c r="U32" s="843"/>
      <c r="V32" s="843">
        <v>1090</v>
      </c>
      <c r="W32" s="843"/>
      <c r="X32" s="843"/>
      <c r="Y32" s="843"/>
      <c r="Z32" s="843"/>
      <c r="AA32" s="843">
        <v>3</v>
      </c>
      <c r="AB32" s="843"/>
      <c r="AC32" s="843"/>
      <c r="AD32" s="843"/>
      <c r="AE32" s="844"/>
      <c r="AF32" s="845">
        <v>76</v>
      </c>
      <c r="AG32" s="846"/>
      <c r="AH32" s="846"/>
      <c r="AI32" s="846"/>
      <c r="AJ32" s="847"/>
      <c r="AK32" s="914">
        <v>2</v>
      </c>
      <c r="AL32" s="915"/>
      <c r="AM32" s="915"/>
      <c r="AN32" s="915"/>
      <c r="AO32" s="915"/>
      <c r="AP32" s="915">
        <v>2038</v>
      </c>
      <c r="AQ32" s="915"/>
      <c r="AR32" s="915"/>
      <c r="AS32" s="915"/>
      <c r="AT32" s="915"/>
      <c r="AU32" s="915">
        <v>4</v>
      </c>
      <c r="AV32" s="915"/>
      <c r="AW32" s="915"/>
      <c r="AX32" s="915"/>
      <c r="AY32" s="915"/>
      <c r="AZ32" s="916" t="s">
        <v>528</v>
      </c>
      <c r="BA32" s="916"/>
      <c r="BB32" s="916"/>
      <c r="BC32" s="916"/>
      <c r="BD32" s="916"/>
      <c r="BE32" s="912" t="s">
        <v>413</v>
      </c>
      <c r="BF32" s="912"/>
      <c r="BG32" s="912"/>
      <c r="BH32" s="912"/>
      <c r="BI32" s="913"/>
      <c r="BJ32" s="247"/>
      <c r="BK32" s="247"/>
      <c r="BL32" s="247"/>
      <c r="BM32" s="247"/>
      <c r="BN32" s="247"/>
      <c r="BO32" s="260"/>
      <c r="BP32" s="260"/>
      <c r="BQ32" s="257">
        <v>26</v>
      </c>
      <c r="BR32" s="258"/>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1"/>
    </row>
    <row r="33" spans="1:131" s="242" customFormat="1" ht="26.25" customHeight="1" x14ac:dyDescent="0.15">
      <c r="A33" s="261">
        <v>6</v>
      </c>
      <c r="B33" s="839" t="s">
        <v>415</v>
      </c>
      <c r="C33" s="840"/>
      <c r="D33" s="840"/>
      <c r="E33" s="840"/>
      <c r="F33" s="840"/>
      <c r="G33" s="840"/>
      <c r="H33" s="840"/>
      <c r="I33" s="840"/>
      <c r="J33" s="840"/>
      <c r="K33" s="840"/>
      <c r="L33" s="840"/>
      <c r="M33" s="840"/>
      <c r="N33" s="840"/>
      <c r="O33" s="840"/>
      <c r="P33" s="841"/>
      <c r="Q33" s="842">
        <v>3189</v>
      </c>
      <c r="R33" s="843"/>
      <c r="S33" s="843"/>
      <c r="T33" s="843"/>
      <c r="U33" s="843"/>
      <c r="V33" s="843">
        <v>3182</v>
      </c>
      <c r="W33" s="843"/>
      <c r="X33" s="843"/>
      <c r="Y33" s="843"/>
      <c r="Z33" s="843"/>
      <c r="AA33" s="843">
        <v>8</v>
      </c>
      <c r="AB33" s="843"/>
      <c r="AC33" s="843"/>
      <c r="AD33" s="843"/>
      <c r="AE33" s="844"/>
      <c r="AF33" s="845">
        <v>8</v>
      </c>
      <c r="AG33" s="846"/>
      <c r="AH33" s="846"/>
      <c r="AI33" s="846"/>
      <c r="AJ33" s="847"/>
      <c r="AK33" s="914">
        <v>1282</v>
      </c>
      <c r="AL33" s="915"/>
      <c r="AM33" s="915"/>
      <c r="AN33" s="915"/>
      <c r="AO33" s="915"/>
      <c r="AP33" s="915">
        <v>17174</v>
      </c>
      <c r="AQ33" s="915"/>
      <c r="AR33" s="915"/>
      <c r="AS33" s="915"/>
      <c r="AT33" s="915"/>
      <c r="AU33" s="915">
        <v>14564</v>
      </c>
      <c r="AV33" s="915"/>
      <c r="AW33" s="915"/>
      <c r="AX33" s="915"/>
      <c r="AY33" s="915"/>
      <c r="AZ33" s="916" t="s">
        <v>528</v>
      </c>
      <c r="BA33" s="916"/>
      <c r="BB33" s="916"/>
      <c r="BC33" s="916"/>
      <c r="BD33" s="916"/>
      <c r="BE33" s="912" t="s">
        <v>416</v>
      </c>
      <c r="BF33" s="912"/>
      <c r="BG33" s="912"/>
      <c r="BH33" s="912"/>
      <c r="BI33" s="913"/>
      <c r="BJ33" s="247"/>
      <c r="BK33" s="247"/>
      <c r="BL33" s="247"/>
      <c r="BM33" s="247"/>
      <c r="BN33" s="247"/>
      <c r="BO33" s="260"/>
      <c r="BP33" s="260"/>
      <c r="BQ33" s="257">
        <v>27</v>
      </c>
      <c r="BR33" s="258"/>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1"/>
    </row>
    <row r="34" spans="1:131" s="242" customFormat="1" ht="26.25" customHeight="1" x14ac:dyDescent="0.15">
      <c r="A34" s="261">
        <v>7</v>
      </c>
      <c r="B34" s="839" t="s">
        <v>417</v>
      </c>
      <c r="C34" s="840"/>
      <c r="D34" s="840"/>
      <c r="E34" s="840"/>
      <c r="F34" s="840"/>
      <c r="G34" s="840"/>
      <c r="H34" s="840"/>
      <c r="I34" s="840"/>
      <c r="J34" s="840"/>
      <c r="K34" s="840"/>
      <c r="L34" s="840"/>
      <c r="M34" s="840"/>
      <c r="N34" s="840"/>
      <c r="O34" s="840"/>
      <c r="P34" s="841"/>
      <c r="Q34" s="842">
        <v>2146</v>
      </c>
      <c r="R34" s="843"/>
      <c r="S34" s="843"/>
      <c r="T34" s="843"/>
      <c r="U34" s="843"/>
      <c r="V34" s="843">
        <v>2111</v>
      </c>
      <c r="W34" s="843"/>
      <c r="X34" s="843"/>
      <c r="Y34" s="843"/>
      <c r="Z34" s="843"/>
      <c r="AA34" s="843">
        <v>35</v>
      </c>
      <c r="AB34" s="843"/>
      <c r="AC34" s="843"/>
      <c r="AD34" s="843"/>
      <c r="AE34" s="844"/>
      <c r="AF34" s="845">
        <v>35</v>
      </c>
      <c r="AG34" s="846"/>
      <c r="AH34" s="846"/>
      <c r="AI34" s="846"/>
      <c r="AJ34" s="847"/>
      <c r="AK34" s="914">
        <v>1192</v>
      </c>
      <c r="AL34" s="915"/>
      <c r="AM34" s="915"/>
      <c r="AN34" s="915"/>
      <c r="AO34" s="915"/>
      <c r="AP34" s="915">
        <v>13935</v>
      </c>
      <c r="AQ34" s="915"/>
      <c r="AR34" s="915"/>
      <c r="AS34" s="915"/>
      <c r="AT34" s="915"/>
      <c r="AU34" s="915">
        <v>13935</v>
      </c>
      <c r="AV34" s="915"/>
      <c r="AW34" s="915"/>
      <c r="AX34" s="915"/>
      <c r="AY34" s="915"/>
      <c r="AZ34" s="916" t="s">
        <v>528</v>
      </c>
      <c r="BA34" s="916"/>
      <c r="BB34" s="916"/>
      <c r="BC34" s="916"/>
      <c r="BD34" s="916"/>
      <c r="BE34" s="912" t="s">
        <v>418</v>
      </c>
      <c r="BF34" s="912"/>
      <c r="BG34" s="912"/>
      <c r="BH34" s="912"/>
      <c r="BI34" s="913"/>
      <c r="BJ34" s="247"/>
      <c r="BK34" s="247"/>
      <c r="BL34" s="247"/>
      <c r="BM34" s="247"/>
      <c r="BN34" s="247"/>
      <c r="BO34" s="260"/>
      <c r="BP34" s="260"/>
      <c r="BQ34" s="257">
        <v>28</v>
      </c>
      <c r="BR34" s="258"/>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1"/>
    </row>
    <row r="35" spans="1:131" s="242" customFormat="1" ht="26.25" customHeight="1" x14ac:dyDescent="0.15">
      <c r="A35" s="261">
        <v>8</v>
      </c>
      <c r="B35" s="839" t="s">
        <v>419</v>
      </c>
      <c r="C35" s="840"/>
      <c r="D35" s="840"/>
      <c r="E35" s="840"/>
      <c r="F35" s="840"/>
      <c r="G35" s="840"/>
      <c r="H35" s="840"/>
      <c r="I35" s="840"/>
      <c r="J35" s="840"/>
      <c r="K35" s="840"/>
      <c r="L35" s="840"/>
      <c r="M35" s="840"/>
      <c r="N35" s="840"/>
      <c r="O35" s="840"/>
      <c r="P35" s="841"/>
      <c r="Q35" s="842">
        <v>76</v>
      </c>
      <c r="R35" s="843"/>
      <c r="S35" s="843"/>
      <c r="T35" s="843"/>
      <c r="U35" s="843"/>
      <c r="V35" s="843">
        <v>74</v>
      </c>
      <c r="W35" s="843"/>
      <c r="X35" s="843"/>
      <c r="Y35" s="843"/>
      <c r="Z35" s="843"/>
      <c r="AA35" s="843">
        <v>2</v>
      </c>
      <c r="AB35" s="843"/>
      <c r="AC35" s="843"/>
      <c r="AD35" s="843"/>
      <c r="AE35" s="844"/>
      <c r="AF35" s="845">
        <v>2</v>
      </c>
      <c r="AG35" s="846"/>
      <c r="AH35" s="846"/>
      <c r="AI35" s="846"/>
      <c r="AJ35" s="847"/>
      <c r="AK35" s="914">
        <v>52</v>
      </c>
      <c r="AL35" s="915"/>
      <c r="AM35" s="915"/>
      <c r="AN35" s="915"/>
      <c r="AO35" s="915"/>
      <c r="AP35" s="915">
        <v>36</v>
      </c>
      <c r="AQ35" s="915"/>
      <c r="AR35" s="915"/>
      <c r="AS35" s="915"/>
      <c r="AT35" s="915"/>
      <c r="AU35" s="915">
        <v>29</v>
      </c>
      <c r="AV35" s="915"/>
      <c r="AW35" s="915"/>
      <c r="AX35" s="915"/>
      <c r="AY35" s="915"/>
      <c r="AZ35" s="916" t="s">
        <v>528</v>
      </c>
      <c r="BA35" s="916"/>
      <c r="BB35" s="916"/>
      <c r="BC35" s="916"/>
      <c r="BD35" s="916"/>
      <c r="BE35" s="912" t="s">
        <v>420</v>
      </c>
      <c r="BF35" s="912"/>
      <c r="BG35" s="912"/>
      <c r="BH35" s="912"/>
      <c r="BI35" s="913"/>
      <c r="BJ35" s="247"/>
      <c r="BK35" s="247"/>
      <c r="BL35" s="247"/>
      <c r="BM35" s="247"/>
      <c r="BN35" s="247"/>
      <c r="BO35" s="260"/>
      <c r="BP35" s="260"/>
      <c r="BQ35" s="257">
        <v>29</v>
      </c>
      <c r="BR35" s="258"/>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1"/>
    </row>
    <row r="36" spans="1:131" s="242" customFormat="1" ht="26.25" customHeight="1" x14ac:dyDescent="0.15">
      <c r="A36" s="261">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47"/>
      <c r="BK36" s="247"/>
      <c r="BL36" s="247"/>
      <c r="BM36" s="247"/>
      <c r="BN36" s="247"/>
      <c r="BO36" s="260"/>
      <c r="BP36" s="260"/>
      <c r="BQ36" s="257">
        <v>30</v>
      </c>
      <c r="BR36" s="258"/>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1"/>
    </row>
    <row r="37" spans="1:131" s="242" customFormat="1" ht="26.25" customHeight="1" x14ac:dyDescent="0.15">
      <c r="A37" s="261">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47"/>
      <c r="BK37" s="247"/>
      <c r="BL37" s="247"/>
      <c r="BM37" s="247"/>
      <c r="BN37" s="247"/>
      <c r="BO37" s="260"/>
      <c r="BP37" s="260"/>
      <c r="BQ37" s="257">
        <v>31</v>
      </c>
      <c r="BR37" s="258"/>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1"/>
    </row>
    <row r="38" spans="1:131" s="242" customFormat="1" ht="26.25" customHeight="1" x14ac:dyDescent="0.15">
      <c r="A38" s="261">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47"/>
      <c r="BK38" s="247"/>
      <c r="BL38" s="247"/>
      <c r="BM38" s="247"/>
      <c r="BN38" s="247"/>
      <c r="BO38" s="260"/>
      <c r="BP38" s="260"/>
      <c r="BQ38" s="257">
        <v>32</v>
      </c>
      <c r="BR38" s="258"/>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1"/>
    </row>
    <row r="39" spans="1:131" s="242" customFormat="1" ht="26.25" customHeight="1" x14ac:dyDescent="0.15">
      <c r="A39" s="261">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47"/>
      <c r="BK39" s="247"/>
      <c r="BL39" s="247"/>
      <c r="BM39" s="247"/>
      <c r="BN39" s="247"/>
      <c r="BO39" s="260"/>
      <c r="BP39" s="260"/>
      <c r="BQ39" s="257">
        <v>33</v>
      </c>
      <c r="BR39" s="258"/>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1"/>
    </row>
    <row r="40" spans="1:131" s="242" customFormat="1" ht="26.25" customHeight="1" x14ac:dyDescent="0.15">
      <c r="A40" s="256">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47"/>
      <c r="BK40" s="247"/>
      <c r="BL40" s="247"/>
      <c r="BM40" s="247"/>
      <c r="BN40" s="247"/>
      <c r="BO40" s="260"/>
      <c r="BP40" s="260"/>
      <c r="BQ40" s="257">
        <v>34</v>
      </c>
      <c r="BR40" s="258"/>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1"/>
    </row>
    <row r="41" spans="1:131" s="242" customFormat="1" ht="26.25" customHeight="1" x14ac:dyDescent="0.15">
      <c r="A41" s="256">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47"/>
      <c r="BK41" s="247"/>
      <c r="BL41" s="247"/>
      <c r="BM41" s="247"/>
      <c r="BN41" s="247"/>
      <c r="BO41" s="260"/>
      <c r="BP41" s="260"/>
      <c r="BQ41" s="257">
        <v>35</v>
      </c>
      <c r="BR41" s="258"/>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1"/>
    </row>
    <row r="42" spans="1:131" s="242" customFormat="1" ht="26.25" customHeight="1" x14ac:dyDescent="0.15">
      <c r="A42" s="256">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47"/>
      <c r="BK42" s="247"/>
      <c r="BL42" s="247"/>
      <c r="BM42" s="247"/>
      <c r="BN42" s="247"/>
      <c r="BO42" s="260"/>
      <c r="BP42" s="260"/>
      <c r="BQ42" s="257">
        <v>36</v>
      </c>
      <c r="BR42" s="258"/>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1"/>
    </row>
    <row r="43" spans="1:131" s="242" customFormat="1" ht="26.25" customHeight="1" x14ac:dyDescent="0.15">
      <c r="A43" s="256">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47"/>
      <c r="BK43" s="247"/>
      <c r="BL43" s="247"/>
      <c r="BM43" s="247"/>
      <c r="BN43" s="247"/>
      <c r="BO43" s="260"/>
      <c r="BP43" s="260"/>
      <c r="BQ43" s="257">
        <v>37</v>
      </c>
      <c r="BR43" s="258"/>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1"/>
    </row>
    <row r="44" spans="1:131" s="242" customFormat="1" ht="26.25" customHeight="1" x14ac:dyDescent="0.15">
      <c r="A44" s="256">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47"/>
      <c r="BK44" s="247"/>
      <c r="BL44" s="247"/>
      <c r="BM44" s="247"/>
      <c r="BN44" s="247"/>
      <c r="BO44" s="260"/>
      <c r="BP44" s="260"/>
      <c r="BQ44" s="257">
        <v>38</v>
      </c>
      <c r="BR44" s="258"/>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1"/>
    </row>
    <row r="45" spans="1:131" s="242" customFormat="1" ht="26.25" customHeight="1" x14ac:dyDescent="0.15">
      <c r="A45" s="256">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47"/>
      <c r="BK45" s="247"/>
      <c r="BL45" s="247"/>
      <c r="BM45" s="247"/>
      <c r="BN45" s="247"/>
      <c r="BO45" s="260"/>
      <c r="BP45" s="260"/>
      <c r="BQ45" s="257">
        <v>39</v>
      </c>
      <c r="BR45" s="258"/>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1"/>
    </row>
    <row r="46" spans="1:131" s="242" customFormat="1" ht="26.25" customHeight="1" x14ac:dyDescent="0.15">
      <c r="A46" s="256">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47"/>
      <c r="BK46" s="247"/>
      <c r="BL46" s="247"/>
      <c r="BM46" s="247"/>
      <c r="BN46" s="247"/>
      <c r="BO46" s="260"/>
      <c r="BP46" s="260"/>
      <c r="BQ46" s="257">
        <v>40</v>
      </c>
      <c r="BR46" s="258"/>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1"/>
    </row>
    <row r="47" spans="1:131" s="242" customFormat="1" ht="26.25" customHeight="1" x14ac:dyDescent="0.15">
      <c r="A47" s="256">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47"/>
      <c r="BK47" s="247"/>
      <c r="BL47" s="247"/>
      <c r="BM47" s="247"/>
      <c r="BN47" s="247"/>
      <c r="BO47" s="260"/>
      <c r="BP47" s="260"/>
      <c r="BQ47" s="257">
        <v>41</v>
      </c>
      <c r="BR47" s="258"/>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1"/>
    </row>
    <row r="48" spans="1:131" s="242" customFormat="1" ht="26.25" customHeight="1" x14ac:dyDescent="0.15">
      <c r="A48" s="256">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47"/>
      <c r="BK48" s="247"/>
      <c r="BL48" s="247"/>
      <c r="BM48" s="247"/>
      <c r="BN48" s="247"/>
      <c r="BO48" s="260"/>
      <c r="BP48" s="260"/>
      <c r="BQ48" s="257">
        <v>42</v>
      </c>
      <c r="BR48" s="258"/>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1"/>
    </row>
    <row r="49" spans="1:131" s="242" customFormat="1" ht="26.25" customHeight="1" x14ac:dyDescent="0.15">
      <c r="A49" s="256">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47"/>
      <c r="BK49" s="247"/>
      <c r="BL49" s="247"/>
      <c r="BM49" s="247"/>
      <c r="BN49" s="247"/>
      <c r="BO49" s="260"/>
      <c r="BP49" s="260"/>
      <c r="BQ49" s="257">
        <v>43</v>
      </c>
      <c r="BR49" s="258"/>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1"/>
    </row>
    <row r="50" spans="1:131" s="242" customFormat="1" ht="26.25" customHeight="1" x14ac:dyDescent="0.15">
      <c r="A50" s="256">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47"/>
      <c r="BK50" s="247"/>
      <c r="BL50" s="247"/>
      <c r="BM50" s="247"/>
      <c r="BN50" s="247"/>
      <c r="BO50" s="260"/>
      <c r="BP50" s="260"/>
      <c r="BQ50" s="257">
        <v>44</v>
      </c>
      <c r="BR50" s="258"/>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1"/>
    </row>
    <row r="51" spans="1:131" s="242" customFormat="1" ht="26.25" customHeight="1" x14ac:dyDescent="0.15">
      <c r="A51" s="256">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47"/>
      <c r="BK51" s="247"/>
      <c r="BL51" s="247"/>
      <c r="BM51" s="247"/>
      <c r="BN51" s="247"/>
      <c r="BO51" s="260"/>
      <c r="BP51" s="260"/>
      <c r="BQ51" s="257">
        <v>45</v>
      </c>
      <c r="BR51" s="258"/>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1"/>
    </row>
    <row r="52" spans="1:131" s="242" customFormat="1" ht="26.25" customHeight="1" x14ac:dyDescent="0.15">
      <c r="A52" s="256">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47"/>
      <c r="BK52" s="247"/>
      <c r="BL52" s="247"/>
      <c r="BM52" s="247"/>
      <c r="BN52" s="247"/>
      <c r="BO52" s="260"/>
      <c r="BP52" s="260"/>
      <c r="BQ52" s="257">
        <v>46</v>
      </c>
      <c r="BR52" s="258"/>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1"/>
    </row>
    <row r="53" spans="1:131" s="242" customFormat="1" ht="26.25" customHeight="1" x14ac:dyDescent="0.15">
      <c r="A53" s="256">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47"/>
      <c r="BK53" s="247"/>
      <c r="BL53" s="247"/>
      <c r="BM53" s="247"/>
      <c r="BN53" s="247"/>
      <c r="BO53" s="260"/>
      <c r="BP53" s="260"/>
      <c r="BQ53" s="257">
        <v>47</v>
      </c>
      <c r="BR53" s="258"/>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1"/>
    </row>
    <row r="54" spans="1:131" s="242" customFormat="1" ht="26.25" customHeight="1" x14ac:dyDescent="0.15">
      <c r="A54" s="256">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47"/>
      <c r="BK54" s="247"/>
      <c r="BL54" s="247"/>
      <c r="BM54" s="247"/>
      <c r="BN54" s="247"/>
      <c r="BO54" s="260"/>
      <c r="BP54" s="260"/>
      <c r="BQ54" s="257">
        <v>48</v>
      </c>
      <c r="BR54" s="258"/>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1"/>
    </row>
    <row r="55" spans="1:131" s="242" customFormat="1" ht="26.25" customHeight="1" x14ac:dyDescent="0.15">
      <c r="A55" s="256">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47"/>
      <c r="BK55" s="247"/>
      <c r="BL55" s="247"/>
      <c r="BM55" s="247"/>
      <c r="BN55" s="247"/>
      <c r="BO55" s="260"/>
      <c r="BP55" s="260"/>
      <c r="BQ55" s="257">
        <v>49</v>
      </c>
      <c r="BR55" s="258"/>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1"/>
    </row>
    <row r="56" spans="1:131" s="242" customFormat="1" ht="26.25" customHeight="1" x14ac:dyDescent="0.15">
      <c r="A56" s="256">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47"/>
      <c r="BK56" s="247"/>
      <c r="BL56" s="247"/>
      <c r="BM56" s="247"/>
      <c r="BN56" s="247"/>
      <c r="BO56" s="260"/>
      <c r="BP56" s="260"/>
      <c r="BQ56" s="257">
        <v>50</v>
      </c>
      <c r="BR56" s="258"/>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1"/>
    </row>
    <row r="57" spans="1:131" s="242" customFormat="1" ht="26.25" customHeight="1" x14ac:dyDescent="0.15">
      <c r="A57" s="256">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47"/>
      <c r="BK57" s="247"/>
      <c r="BL57" s="247"/>
      <c r="BM57" s="247"/>
      <c r="BN57" s="247"/>
      <c r="BO57" s="260"/>
      <c r="BP57" s="260"/>
      <c r="BQ57" s="257">
        <v>51</v>
      </c>
      <c r="BR57" s="258"/>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1"/>
    </row>
    <row r="58" spans="1:131" s="242" customFormat="1" ht="26.25" customHeight="1" x14ac:dyDescent="0.15">
      <c r="A58" s="256">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47"/>
      <c r="BK58" s="247"/>
      <c r="BL58" s="247"/>
      <c r="BM58" s="247"/>
      <c r="BN58" s="247"/>
      <c r="BO58" s="260"/>
      <c r="BP58" s="260"/>
      <c r="BQ58" s="257">
        <v>52</v>
      </c>
      <c r="BR58" s="258"/>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1"/>
    </row>
    <row r="59" spans="1:131" s="242" customFormat="1" ht="26.25" customHeight="1" x14ac:dyDescent="0.15">
      <c r="A59" s="256">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47"/>
      <c r="BK59" s="247"/>
      <c r="BL59" s="247"/>
      <c r="BM59" s="247"/>
      <c r="BN59" s="247"/>
      <c r="BO59" s="260"/>
      <c r="BP59" s="260"/>
      <c r="BQ59" s="257">
        <v>53</v>
      </c>
      <c r="BR59" s="258"/>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1"/>
    </row>
    <row r="60" spans="1:131" s="242" customFormat="1" ht="26.25" customHeight="1" x14ac:dyDescent="0.15">
      <c r="A60" s="256">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47"/>
      <c r="BK60" s="247"/>
      <c r="BL60" s="247"/>
      <c r="BM60" s="247"/>
      <c r="BN60" s="247"/>
      <c r="BO60" s="260"/>
      <c r="BP60" s="260"/>
      <c r="BQ60" s="257">
        <v>54</v>
      </c>
      <c r="BR60" s="258"/>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1"/>
    </row>
    <row r="61" spans="1:131" s="242" customFormat="1" ht="26.25" customHeight="1" thickBot="1" x14ac:dyDescent="0.2">
      <c r="A61" s="256">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47"/>
      <c r="BK61" s="247"/>
      <c r="BL61" s="247"/>
      <c r="BM61" s="247"/>
      <c r="BN61" s="247"/>
      <c r="BO61" s="260"/>
      <c r="BP61" s="260"/>
      <c r="BQ61" s="257">
        <v>55</v>
      </c>
      <c r="BR61" s="258"/>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1"/>
    </row>
    <row r="62" spans="1:131" s="242" customFormat="1" ht="26.25" customHeight="1" x14ac:dyDescent="0.15">
      <c r="A62" s="256">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421</v>
      </c>
      <c r="BK62" s="890"/>
      <c r="BL62" s="890"/>
      <c r="BM62" s="890"/>
      <c r="BN62" s="891"/>
      <c r="BO62" s="260"/>
      <c r="BP62" s="260"/>
      <c r="BQ62" s="257">
        <v>56</v>
      </c>
      <c r="BR62" s="258"/>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1"/>
    </row>
    <row r="63" spans="1:131" s="242" customFormat="1" ht="26.25" customHeight="1" thickBot="1" x14ac:dyDescent="0.2">
      <c r="A63" s="259" t="s">
        <v>395</v>
      </c>
      <c r="B63" s="874" t="s">
        <v>422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2426</v>
      </c>
      <c r="AG63" s="926"/>
      <c r="AH63" s="926"/>
      <c r="AI63" s="926"/>
      <c r="AJ63" s="927"/>
      <c r="AK63" s="928"/>
      <c r="AL63" s="923"/>
      <c r="AM63" s="923"/>
      <c r="AN63" s="923"/>
      <c r="AO63" s="923"/>
      <c r="AP63" s="926">
        <v>48944</v>
      </c>
      <c r="AQ63" s="926"/>
      <c r="AR63" s="926"/>
      <c r="AS63" s="926"/>
      <c r="AT63" s="926"/>
      <c r="AU63" s="926">
        <v>34172</v>
      </c>
      <c r="AV63" s="926"/>
      <c r="AW63" s="926"/>
      <c r="AX63" s="926"/>
      <c r="AY63" s="926"/>
      <c r="AZ63" s="930"/>
      <c r="BA63" s="930"/>
      <c r="BB63" s="930"/>
      <c r="BC63" s="930"/>
      <c r="BD63" s="930"/>
      <c r="BE63" s="931"/>
      <c r="BF63" s="931"/>
      <c r="BG63" s="931"/>
      <c r="BH63" s="931"/>
      <c r="BI63" s="932"/>
      <c r="BJ63" s="933" t="s">
        <v>423</v>
      </c>
      <c r="BK63" s="934"/>
      <c r="BL63" s="934"/>
      <c r="BM63" s="934"/>
      <c r="BN63" s="935"/>
      <c r="BO63" s="260"/>
      <c r="BP63" s="260"/>
      <c r="BQ63" s="257">
        <v>57</v>
      </c>
      <c r="BR63" s="258"/>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1"/>
    </row>
    <row r="64" spans="1:131" s="242" customFormat="1" ht="26.25" customHeight="1" x14ac:dyDescent="0.15">
      <c r="A64" s="260"/>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c r="BD64" s="260"/>
      <c r="BE64" s="260"/>
      <c r="BF64" s="260"/>
      <c r="BG64" s="260"/>
      <c r="BH64" s="260"/>
      <c r="BI64" s="260"/>
      <c r="BJ64" s="260"/>
      <c r="BK64" s="260"/>
      <c r="BL64" s="260"/>
      <c r="BM64" s="260"/>
      <c r="BN64" s="260"/>
      <c r="BO64" s="260"/>
      <c r="BP64" s="260"/>
      <c r="BQ64" s="257">
        <v>58</v>
      </c>
      <c r="BR64" s="258"/>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1"/>
    </row>
    <row r="65" spans="1:131" s="242" customFormat="1" ht="26.25" customHeight="1" thickBot="1" x14ac:dyDescent="0.2">
      <c r="A65" s="247" t="s">
        <v>424</v>
      </c>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60"/>
      <c r="BF65" s="260"/>
      <c r="BG65" s="260"/>
      <c r="BH65" s="260"/>
      <c r="BI65" s="260"/>
      <c r="BJ65" s="260"/>
      <c r="BK65" s="260"/>
      <c r="BL65" s="260"/>
      <c r="BM65" s="260"/>
      <c r="BN65" s="260"/>
      <c r="BO65" s="260"/>
      <c r="BP65" s="260"/>
      <c r="BQ65" s="257">
        <v>59</v>
      </c>
      <c r="BR65" s="258"/>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1"/>
    </row>
    <row r="66" spans="1:131" s="242" customFormat="1" ht="26.25" customHeight="1" x14ac:dyDescent="0.15">
      <c r="A66" s="824" t="s">
        <v>425</v>
      </c>
      <c r="B66" s="825"/>
      <c r="C66" s="825"/>
      <c r="D66" s="825"/>
      <c r="E66" s="825"/>
      <c r="F66" s="825"/>
      <c r="G66" s="825"/>
      <c r="H66" s="825"/>
      <c r="I66" s="825"/>
      <c r="J66" s="825"/>
      <c r="K66" s="825"/>
      <c r="L66" s="825"/>
      <c r="M66" s="825"/>
      <c r="N66" s="825"/>
      <c r="O66" s="825"/>
      <c r="P66" s="826"/>
      <c r="Q66" s="801" t="s">
        <v>426</v>
      </c>
      <c r="R66" s="802"/>
      <c r="S66" s="802"/>
      <c r="T66" s="802"/>
      <c r="U66" s="803"/>
      <c r="V66" s="801" t="s">
        <v>427</v>
      </c>
      <c r="W66" s="802"/>
      <c r="X66" s="802"/>
      <c r="Y66" s="802"/>
      <c r="Z66" s="803"/>
      <c r="AA66" s="801" t="s">
        <v>428</v>
      </c>
      <c r="AB66" s="802"/>
      <c r="AC66" s="802"/>
      <c r="AD66" s="802"/>
      <c r="AE66" s="803"/>
      <c r="AF66" s="936" t="s">
        <v>429</v>
      </c>
      <c r="AG66" s="897"/>
      <c r="AH66" s="897"/>
      <c r="AI66" s="897"/>
      <c r="AJ66" s="937"/>
      <c r="AK66" s="801" t="s">
        <v>430</v>
      </c>
      <c r="AL66" s="825"/>
      <c r="AM66" s="825"/>
      <c r="AN66" s="825"/>
      <c r="AO66" s="826"/>
      <c r="AP66" s="801" t="s">
        <v>431</v>
      </c>
      <c r="AQ66" s="802"/>
      <c r="AR66" s="802"/>
      <c r="AS66" s="802"/>
      <c r="AT66" s="803"/>
      <c r="AU66" s="801" t="s">
        <v>432</v>
      </c>
      <c r="AV66" s="802"/>
      <c r="AW66" s="802"/>
      <c r="AX66" s="802"/>
      <c r="AY66" s="803"/>
      <c r="AZ66" s="801" t="s">
        <v>379</v>
      </c>
      <c r="BA66" s="802"/>
      <c r="BB66" s="802"/>
      <c r="BC66" s="802"/>
      <c r="BD66" s="813"/>
      <c r="BE66" s="260"/>
      <c r="BF66" s="260"/>
      <c r="BG66" s="260"/>
      <c r="BH66" s="260"/>
      <c r="BI66" s="260"/>
      <c r="BJ66" s="260"/>
      <c r="BK66" s="260"/>
      <c r="BL66" s="260"/>
      <c r="BM66" s="260"/>
      <c r="BN66" s="260"/>
      <c r="BO66" s="260"/>
      <c r="BP66" s="260"/>
      <c r="BQ66" s="257">
        <v>60</v>
      </c>
      <c r="BR66" s="262"/>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1"/>
    </row>
    <row r="67" spans="1:131" s="242"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0"/>
      <c r="BF67" s="260"/>
      <c r="BG67" s="260"/>
      <c r="BH67" s="260"/>
      <c r="BI67" s="260"/>
      <c r="BJ67" s="260"/>
      <c r="BK67" s="260"/>
      <c r="BL67" s="260"/>
      <c r="BM67" s="260"/>
      <c r="BN67" s="260"/>
      <c r="BO67" s="260"/>
      <c r="BP67" s="260"/>
      <c r="BQ67" s="257">
        <v>61</v>
      </c>
      <c r="BR67" s="262"/>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1"/>
    </row>
    <row r="68" spans="1:131" s="242" customFormat="1" ht="26.25" customHeight="1" thickTop="1" x14ac:dyDescent="0.15">
      <c r="A68" s="253">
        <v>1</v>
      </c>
      <c r="B68" s="953" t="s">
        <v>598</v>
      </c>
      <c r="C68" s="954"/>
      <c r="D68" s="954"/>
      <c r="E68" s="954"/>
      <c r="F68" s="954"/>
      <c r="G68" s="954"/>
      <c r="H68" s="954"/>
      <c r="I68" s="954"/>
      <c r="J68" s="954"/>
      <c r="K68" s="954"/>
      <c r="L68" s="954"/>
      <c r="M68" s="954"/>
      <c r="N68" s="954"/>
      <c r="O68" s="954"/>
      <c r="P68" s="955"/>
      <c r="Q68" s="956">
        <v>1018</v>
      </c>
      <c r="R68" s="950"/>
      <c r="S68" s="950"/>
      <c r="T68" s="950"/>
      <c r="U68" s="950"/>
      <c r="V68" s="950">
        <v>944</v>
      </c>
      <c r="W68" s="950"/>
      <c r="X68" s="950"/>
      <c r="Y68" s="950"/>
      <c r="Z68" s="950"/>
      <c r="AA68" s="950">
        <v>74</v>
      </c>
      <c r="AB68" s="950"/>
      <c r="AC68" s="950"/>
      <c r="AD68" s="950"/>
      <c r="AE68" s="950"/>
      <c r="AF68" s="950">
        <v>74</v>
      </c>
      <c r="AG68" s="950"/>
      <c r="AH68" s="950"/>
      <c r="AI68" s="950"/>
      <c r="AJ68" s="950"/>
      <c r="AK68" s="950">
        <v>32</v>
      </c>
      <c r="AL68" s="950"/>
      <c r="AM68" s="950"/>
      <c r="AN68" s="950"/>
      <c r="AO68" s="950"/>
      <c r="AP68" s="950">
        <v>90</v>
      </c>
      <c r="AQ68" s="950"/>
      <c r="AR68" s="950"/>
      <c r="AS68" s="950"/>
      <c r="AT68" s="950"/>
      <c r="AU68" s="950">
        <v>77</v>
      </c>
      <c r="AV68" s="950"/>
      <c r="AW68" s="950"/>
      <c r="AX68" s="950"/>
      <c r="AY68" s="950"/>
      <c r="AZ68" s="951"/>
      <c r="BA68" s="951"/>
      <c r="BB68" s="951"/>
      <c r="BC68" s="951"/>
      <c r="BD68" s="952"/>
      <c r="BE68" s="260"/>
      <c r="BF68" s="260"/>
      <c r="BG68" s="260"/>
      <c r="BH68" s="260"/>
      <c r="BI68" s="260"/>
      <c r="BJ68" s="260"/>
      <c r="BK68" s="260"/>
      <c r="BL68" s="260"/>
      <c r="BM68" s="260"/>
      <c r="BN68" s="260"/>
      <c r="BO68" s="260"/>
      <c r="BP68" s="260"/>
      <c r="BQ68" s="257">
        <v>62</v>
      </c>
      <c r="BR68" s="262"/>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1"/>
    </row>
    <row r="69" spans="1:131" s="242" customFormat="1" ht="26.25" customHeight="1" x14ac:dyDescent="0.15">
      <c r="A69" s="256">
        <v>2</v>
      </c>
      <c r="B69" s="957" t="s">
        <v>599</v>
      </c>
      <c r="C69" s="958"/>
      <c r="D69" s="958"/>
      <c r="E69" s="958"/>
      <c r="F69" s="958"/>
      <c r="G69" s="958"/>
      <c r="H69" s="958"/>
      <c r="I69" s="958"/>
      <c r="J69" s="958"/>
      <c r="K69" s="958"/>
      <c r="L69" s="958"/>
      <c r="M69" s="958"/>
      <c r="N69" s="958"/>
      <c r="O69" s="958"/>
      <c r="P69" s="959"/>
      <c r="Q69" s="960">
        <v>13462</v>
      </c>
      <c r="R69" s="915"/>
      <c r="S69" s="915"/>
      <c r="T69" s="915"/>
      <c r="U69" s="915"/>
      <c r="V69" s="915">
        <v>13224</v>
      </c>
      <c r="W69" s="915"/>
      <c r="X69" s="915"/>
      <c r="Y69" s="915"/>
      <c r="Z69" s="915"/>
      <c r="AA69" s="915">
        <v>238</v>
      </c>
      <c r="AB69" s="915"/>
      <c r="AC69" s="915"/>
      <c r="AD69" s="915"/>
      <c r="AE69" s="915"/>
      <c r="AF69" s="915">
        <v>238</v>
      </c>
      <c r="AG69" s="915"/>
      <c r="AH69" s="915"/>
      <c r="AI69" s="915"/>
      <c r="AJ69" s="915"/>
      <c r="AK69" s="915" t="s">
        <v>607</v>
      </c>
      <c r="AL69" s="915"/>
      <c r="AM69" s="915"/>
      <c r="AN69" s="915"/>
      <c r="AO69" s="915"/>
      <c r="AP69" s="915" t="s">
        <v>607</v>
      </c>
      <c r="AQ69" s="915"/>
      <c r="AR69" s="915"/>
      <c r="AS69" s="915"/>
      <c r="AT69" s="915"/>
      <c r="AU69" s="915" t="s">
        <v>610</v>
      </c>
      <c r="AV69" s="915"/>
      <c r="AW69" s="915"/>
      <c r="AX69" s="915"/>
      <c r="AY69" s="915"/>
      <c r="AZ69" s="961"/>
      <c r="BA69" s="961"/>
      <c r="BB69" s="961"/>
      <c r="BC69" s="961"/>
      <c r="BD69" s="962"/>
      <c r="BE69" s="260"/>
      <c r="BF69" s="260"/>
      <c r="BG69" s="260"/>
      <c r="BH69" s="260"/>
      <c r="BI69" s="260"/>
      <c r="BJ69" s="260"/>
      <c r="BK69" s="260"/>
      <c r="BL69" s="260"/>
      <c r="BM69" s="260"/>
      <c r="BN69" s="260"/>
      <c r="BO69" s="260"/>
      <c r="BP69" s="260"/>
      <c r="BQ69" s="257">
        <v>63</v>
      </c>
      <c r="BR69" s="262"/>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1"/>
    </row>
    <row r="70" spans="1:131" s="242" customFormat="1" ht="26.25" customHeight="1" x14ac:dyDescent="0.15">
      <c r="A70" s="256">
        <v>3</v>
      </c>
      <c r="B70" s="957" t="s">
        <v>600</v>
      </c>
      <c r="C70" s="958"/>
      <c r="D70" s="958"/>
      <c r="E70" s="958"/>
      <c r="F70" s="958"/>
      <c r="G70" s="958"/>
      <c r="H70" s="958"/>
      <c r="I70" s="958"/>
      <c r="J70" s="958"/>
      <c r="K70" s="958"/>
      <c r="L70" s="958"/>
      <c r="M70" s="958"/>
      <c r="N70" s="958"/>
      <c r="O70" s="958"/>
      <c r="P70" s="959"/>
      <c r="Q70" s="960">
        <v>135</v>
      </c>
      <c r="R70" s="915"/>
      <c r="S70" s="915"/>
      <c r="T70" s="915"/>
      <c r="U70" s="915"/>
      <c r="V70" s="915">
        <v>96</v>
      </c>
      <c r="W70" s="915"/>
      <c r="X70" s="915"/>
      <c r="Y70" s="915"/>
      <c r="Z70" s="915"/>
      <c r="AA70" s="915">
        <v>39</v>
      </c>
      <c r="AB70" s="915"/>
      <c r="AC70" s="915"/>
      <c r="AD70" s="915"/>
      <c r="AE70" s="915"/>
      <c r="AF70" s="915">
        <v>39</v>
      </c>
      <c r="AG70" s="915"/>
      <c r="AH70" s="915"/>
      <c r="AI70" s="915"/>
      <c r="AJ70" s="915"/>
      <c r="AK70" s="915" t="s">
        <v>607</v>
      </c>
      <c r="AL70" s="915"/>
      <c r="AM70" s="915"/>
      <c r="AN70" s="915"/>
      <c r="AO70" s="915"/>
      <c r="AP70" s="915">
        <v>420</v>
      </c>
      <c r="AQ70" s="915"/>
      <c r="AR70" s="915"/>
      <c r="AS70" s="915"/>
      <c r="AT70" s="915"/>
      <c r="AU70" s="915" t="s">
        <v>606</v>
      </c>
      <c r="AV70" s="915"/>
      <c r="AW70" s="915"/>
      <c r="AX70" s="915"/>
      <c r="AY70" s="915"/>
      <c r="AZ70" s="961"/>
      <c r="BA70" s="961"/>
      <c r="BB70" s="961"/>
      <c r="BC70" s="961"/>
      <c r="BD70" s="962"/>
      <c r="BE70" s="260"/>
      <c r="BF70" s="260"/>
      <c r="BG70" s="260"/>
      <c r="BH70" s="260"/>
      <c r="BI70" s="260"/>
      <c r="BJ70" s="260"/>
      <c r="BK70" s="260"/>
      <c r="BL70" s="260"/>
      <c r="BM70" s="260"/>
      <c r="BN70" s="260"/>
      <c r="BO70" s="260"/>
      <c r="BP70" s="260"/>
      <c r="BQ70" s="257">
        <v>64</v>
      </c>
      <c r="BR70" s="262"/>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1"/>
    </row>
    <row r="71" spans="1:131" s="242" customFormat="1" ht="26.25" customHeight="1" x14ac:dyDescent="0.15">
      <c r="A71" s="256">
        <v>4</v>
      </c>
      <c r="B71" s="957" t="s">
        <v>601</v>
      </c>
      <c r="C71" s="958"/>
      <c r="D71" s="958"/>
      <c r="E71" s="958"/>
      <c r="F71" s="958"/>
      <c r="G71" s="958"/>
      <c r="H71" s="958"/>
      <c r="I71" s="958"/>
      <c r="J71" s="958"/>
      <c r="K71" s="958"/>
      <c r="L71" s="958"/>
      <c r="M71" s="958"/>
      <c r="N71" s="958"/>
      <c r="O71" s="958"/>
      <c r="P71" s="959"/>
      <c r="Q71" s="960">
        <v>8789</v>
      </c>
      <c r="R71" s="915"/>
      <c r="S71" s="915"/>
      <c r="T71" s="915"/>
      <c r="U71" s="915"/>
      <c r="V71" s="915">
        <v>8666</v>
      </c>
      <c r="W71" s="915"/>
      <c r="X71" s="915"/>
      <c r="Y71" s="915"/>
      <c r="Z71" s="915"/>
      <c r="AA71" s="915">
        <v>124</v>
      </c>
      <c r="AB71" s="915"/>
      <c r="AC71" s="915"/>
      <c r="AD71" s="915"/>
      <c r="AE71" s="915"/>
      <c r="AF71" s="915">
        <v>124</v>
      </c>
      <c r="AG71" s="915"/>
      <c r="AH71" s="915"/>
      <c r="AI71" s="915"/>
      <c r="AJ71" s="915"/>
      <c r="AK71" s="915">
        <v>338</v>
      </c>
      <c r="AL71" s="915"/>
      <c r="AM71" s="915"/>
      <c r="AN71" s="915"/>
      <c r="AO71" s="915"/>
      <c r="AP71" s="915" t="s">
        <v>606</v>
      </c>
      <c r="AQ71" s="915"/>
      <c r="AR71" s="915"/>
      <c r="AS71" s="915"/>
      <c r="AT71" s="915"/>
      <c r="AU71" s="915" t="s">
        <v>607</v>
      </c>
      <c r="AV71" s="915"/>
      <c r="AW71" s="915"/>
      <c r="AX71" s="915"/>
      <c r="AY71" s="915"/>
      <c r="AZ71" s="961"/>
      <c r="BA71" s="961"/>
      <c r="BB71" s="961"/>
      <c r="BC71" s="961"/>
      <c r="BD71" s="962"/>
      <c r="BE71" s="260"/>
      <c r="BF71" s="260"/>
      <c r="BG71" s="260"/>
      <c r="BH71" s="260"/>
      <c r="BI71" s="260"/>
      <c r="BJ71" s="260"/>
      <c r="BK71" s="260"/>
      <c r="BL71" s="260"/>
      <c r="BM71" s="260"/>
      <c r="BN71" s="260"/>
      <c r="BO71" s="260"/>
      <c r="BP71" s="260"/>
      <c r="BQ71" s="257">
        <v>65</v>
      </c>
      <c r="BR71" s="262"/>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1"/>
    </row>
    <row r="72" spans="1:131" s="242" customFormat="1" ht="26.25" customHeight="1" x14ac:dyDescent="0.15">
      <c r="A72" s="256">
        <v>5</v>
      </c>
      <c r="B72" s="957" t="s">
        <v>602</v>
      </c>
      <c r="C72" s="958"/>
      <c r="D72" s="958"/>
      <c r="E72" s="958"/>
      <c r="F72" s="958"/>
      <c r="G72" s="958"/>
      <c r="H72" s="958"/>
      <c r="I72" s="958"/>
      <c r="J72" s="958"/>
      <c r="K72" s="958"/>
      <c r="L72" s="958"/>
      <c r="M72" s="958"/>
      <c r="N72" s="958"/>
      <c r="O72" s="958"/>
      <c r="P72" s="959"/>
      <c r="Q72" s="960">
        <v>107</v>
      </c>
      <c r="R72" s="915"/>
      <c r="S72" s="915"/>
      <c r="T72" s="915"/>
      <c r="U72" s="915"/>
      <c r="V72" s="915">
        <v>88</v>
      </c>
      <c r="W72" s="915"/>
      <c r="X72" s="915"/>
      <c r="Y72" s="915"/>
      <c r="Z72" s="915"/>
      <c r="AA72" s="915">
        <v>19</v>
      </c>
      <c r="AB72" s="915"/>
      <c r="AC72" s="915"/>
      <c r="AD72" s="915"/>
      <c r="AE72" s="915"/>
      <c r="AF72" s="915">
        <v>19</v>
      </c>
      <c r="AG72" s="915"/>
      <c r="AH72" s="915"/>
      <c r="AI72" s="915"/>
      <c r="AJ72" s="915"/>
      <c r="AK72" s="915" t="s">
        <v>606</v>
      </c>
      <c r="AL72" s="915"/>
      <c r="AM72" s="915"/>
      <c r="AN72" s="915"/>
      <c r="AO72" s="915"/>
      <c r="AP72" s="915" t="s">
        <v>606</v>
      </c>
      <c r="AQ72" s="915"/>
      <c r="AR72" s="915"/>
      <c r="AS72" s="915"/>
      <c r="AT72" s="915"/>
      <c r="AU72" s="915" t="s">
        <v>607</v>
      </c>
      <c r="AV72" s="915"/>
      <c r="AW72" s="915"/>
      <c r="AX72" s="915"/>
      <c r="AY72" s="915"/>
      <c r="AZ72" s="961"/>
      <c r="BA72" s="961"/>
      <c r="BB72" s="961"/>
      <c r="BC72" s="961"/>
      <c r="BD72" s="962"/>
      <c r="BE72" s="260"/>
      <c r="BF72" s="260"/>
      <c r="BG72" s="260"/>
      <c r="BH72" s="260"/>
      <c r="BI72" s="260"/>
      <c r="BJ72" s="260"/>
      <c r="BK72" s="260"/>
      <c r="BL72" s="260"/>
      <c r="BM72" s="260"/>
      <c r="BN72" s="260"/>
      <c r="BO72" s="260"/>
      <c r="BP72" s="260"/>
      <c r="BQ72" s="257">
        <v>66</v>
      </c>
      <c r="BR72" s="262"/>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1"/>
    </row>
    <row r="73" spans="1:131" s="242" customFormat="1" ht="26.25" customHeight="1" x14ac:dyDescent="0.15">
      <c r="A73" s="256">
        <v>6</v>
      </c>
      <c r="B73" s="957" t="s">
        <v>603</v>
      </c>
      <c r="C73" s="958"/>
      <c r="D73" s="958"/>
      <c r="E73" s="958"/>
      <c r="F73" s="958"/>
      <c r="G73" s="958"/>
      <c r="H73" s="958"/>
      <c r="I73" s="958"/>
      <c r="J73" s="958"/>
      <c r="K73" s="958"/>
      <c r="L73" s="958"/>
      <c r="M73" s="958"/>
      <c r="N73" s="958"/>
      <c r="O73" s="958"/>
      <c r="P73" s="959"/>
      <c r="Q73" s="960">
        <v>165</v>
      </c>
      <c r="R73" s="915"/>
      <c r="S73" s="915"/>
      <c r="T73" s="915"/>
      <c r="U73" s="915"/>
      <c r="V73" s="915">
        <v>144</v>
      </c>
      <c r="W73" s="915"/>
      <c r="X73" s="915"/>
      <c r="Y73" s="915"/>
      <c r="Z73" s="915"/>
      <c r="AA73" s="915">
        <v>22</v>
      </c>
      <c r="AB73" s="915"/>
      <c r="AC73" s="915"/>
      <c r="AD73" s="915"/>
      <c r="AE73" s="915"/>
      <c r="AF73" s="915">
        <v>22</v>
      </c>
      <c r="AG73" s="915"/>
      <c r="AH73" s="915"/>
      <c r="AI73" s="915"/>
      <c r="AJ73" s="915"/>
      <c r="AK73" s="915">
        <v>35</v>
      </c>
      <c r="AL73" s="915"/>
      <c r="AM73" s="915"/>
      <c r="AN73" s="915"/>
      <c r="AO73" s="915"/>
      <c r="AP73" s="915" t="s">
        <v>608</v>
      </c>
      <c r="AQ73" s="915"/>
      <c r="AR73" s="915"/>
      <c r="AS73" s="915"/>
      <c r="AT73" s="915"/>
      <c r="AU73" s="915" t="s">
        <v>606</v>
      </c>
      <c r="AV73" s="915"/>
      <c r="AW73" s="915"/>
      <c r="AX73" s="915"/>
      <c r="AY73" s="915"/>
      <c r="AZ73" s="961"/>
      <c r="BA73" s="961"/>
      <c r="BB73" s="961"/>
      <c r="BC73" s="961"/>
      <c r="BD73" s="962"/>
      <c r="BE73" s="260"/>
      <c r="BF73" s="260"/>
      <c r="BG73" s="260"/>
      <c r="BH73" s="260"/>
      <c r="BI73" s="260"/>
      <c r="BJ73" s="260"/>
      <c r="BK73" s="260"/>
      <c r="BL73" s="260"/>
      <c r="BM73" s="260"/>
      <c r="BN73" s="260"/>
      <c r="BO73" s="260"/>
      <c r="BP73" s="260"/>
      <c r="BQ73" s="257">
        <v>67</v>
      </c>
      <c r="BR73" s="262"/>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1"/>
    </row>
    <row r="74" spans="1:131" s="242" customFormat="1" ht="26.25" customHeight="1" x14ac:dyDescent="0.15">
      <c r="A74" s="256">
        <v>7</v>
      </c>
      <c r="B74" s="957" t="s">
        <v>604</v>
      </c>
      <c r="C74" s="958"/>
      <c r="D74" s="958"/>
      <c r="E74" s="958"/>
      <c r="F74" s="958"/>
      <c r="G74" s="958"/>
      <c r="H74" s="958"/>
      <c r="I74" s="958"/>
      <c r="J74" s="958"/>
      <c r="K74" s="958"/>
      <c r="L74" s="958"/>
      <c r="M74" s="958"/>
      <c r="N74" s="958"/>
      <c r="O74" s="958"/>
      <c r="P74" s="959"/>
      <c r="Q74" s="960">
        <v>540</v>
      </c>
      <c r="R74" s="915"/>
      <c r="S74" s="915"/>
      <c r="T74" s="915"/>
      <c r="U74" s="915"/>
      <c r="V74" s="915">
        <v>483</v>
      </c>
      <c r="W74" s="915"/>
      <c r="X74" s="915"/>
      <c r="Y74" s="915"/>
      <c r="Z74" s="915"/>
      <c r="AA74" s="915">
        <v>57</v>
      </c>
      <c r="AB74" s="915"/>
      <c r="AC74" s="915"/>
      <c r="AD74" s="915"/>
      <c r="AE74" s="915"/>
      <c r="AF74" s="915">
        <v>57</v>
      </c>
      <c r="AG74" s="915"/>
      <c r="AH74" s="915"/>
      <c r="AI74" s="915"/>
      <c r="AJ74" s="915"/>
      <c r="AK74" s="915" t="s">
        <v>607</v>
      </c>
      <c r="AL74" s="915"/>
      <c r="AM74" s="915"/>
      <c r="AN74" s="915"/>
      <c r="AO74" s="915"/>
      <c r="AP74" s="915" t="s">
        <v>606</v>
      </c>
      <c r="AQ74" s="915"/>
      <c r="AR74" s="915"/>
      <c r="AS74" s="915"/>
      <c r="AT74" s="915"/>
      <c r="AU74" s="915" t="s">
        <v>607</v>
      </c>
      <c r="AV74" s="915"/>
      <c r="AW74" s="915"/>
      <c r="AX74" s="915"/>
      <c r="AY74" s="915"/>
      <c r="AZ74" s="961"/>
      <c r="BA74" s="961"/>
      <c r="BB74" s="961"/>
      <c r="BC74" s="961"/>
      <c r="BD74" s="962"/>
      <c r="BE74" s="260"/>
      <c r="BF74" s="260"/>
      <c r="BG74" s="260"/>
      <c r="BH74" s="260"/>
      <c r="BI74" s="260"/>
      <c r="BJ74" s="260"/>
      <c r="BK74" s="260"/>
      <c r="BL74" s="260"/>
      <c r="BM74" s="260"/>
      <c r="BN74" s="260"/>
      <c r="BO74" s="260"/>
      <c r="BP74" s="260"/>
      <c r="BQ74" s="257">
        <v>68</v>
      </c>
      <c r="BR74" s="262"/>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1"/>
    </row>
    <row r="75" spans="1:131" s="242" customFormat="1" ht="26.25" customHeight="1" x14ac:dyDescent="0.15">
      <c r="A75" s="256">
        <v>8</v>
      </c>
      <c r="B75" s="957" t="s">
        <v>605</v>
      </c>
      <c r="C75" s="958"/>
      <c r="D75" s="958"/>
      <c r="E75" s="958"/>
      <c r="F75" s="958"/>
      <c r="G75" s="958"/>
      <c r="H75" s="958"/>
      <c r="I75" s="958"/>
      <c r="J75" s="958"/>
      <c r="K75" s="958"/>
      <c r="L75" s="958"/>
      <c r="M75" s="958"/>
      <c r="N75" s="958"/>
      <c r="O75" s="958"/>
      <c r="P75" s="959"/>
      <c r="Q75" s="963">
        <v>152923</v>
      </c>
      <c r="R75" s="964"/>
      <c r="S75" s="964"/>
      <c r="T75" s="964"/>
      <c r="U75" s="914"/>
      <c r="V75" s="965">
        <v>149406</v>
      </c>
      <c r="W75" s="964"/>
      <c r="X75" s="964"/>
      <c r="Y75" s="964"/>
      <c r="Z75" s="914"/>
      <c r="AA75" s="965">
        <v>3517</v>
      </c>
      <c r="AB75" s="964"/>
      <c r="AC75" s="964"/>
      <c r="AD75" s="964"/>
      <c r="AE75" s="914"/>
      <c r="AF75" s="965">
        <v>3517</v>
      </c>
      <c r="AG75" s="964"/>
      <c r="AH75" s="964"/>
      <c r="AI75" s="964"/>
      <c r="AJ75" s="914"/>
      <c r="AK75" s="965">
        <v>1563</v>
      </c>
      <c r="AL75" s="964"/>
      <c r="AM75" s="964"/>
      <c r="AN75" s="964"/>
      <c r="AO75" s="914"/>
      <c r="AP75" s="965" t="s">
        <v>606</v>
      </c>
      <c r="AQ75" s="964"/>
      <c r="AR75" s="964"/>
      <c r="AS75" s="964"/>
      <c r="AT75" s="914"/>
      <c r="AU75" s="965" t="s">
        <v>609</v>
      </c>
      <c r="AV75" s="964"/>
      <c r="AW75" s="964"/>
      <c r="AX75" s="964"/>
      <c r="AY75" s="914"/>
      <c r="AZ75" s="961"/>
      <c r="BA75" s="961"/>
      <c r="BB75" s="961"/>
      <c r="BC75" s="961"/>
      <c r="BD75" s="962"/>
      <c r="BE75" s="260"/>
      <c r="BF75" s="260"/>
      <c r="BG75" s="260"/>
      <c r="BH75" s="260"/>
      <c r="BI75" s="260"/>
      <c r="BJ75" s="260"/>
      <c r="BK75" s="260"/>
      <c r="BL75" s="260"/>
      <c r="BM75" s="260"/>
      <c r="BN75" s="260"/>
      <c r="BO75" s="260"/>
      <c r="BP75" s="260"/>
      <c r="BQ75" s="257">
        <v>69</v>
      </c>
      <c r="BR75" s="262"/>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1"/>
    </row>
    <row r="76" spans="1:131" s="242" customFormat="1" ht="26.25" customHeight="1" x14ac:dyDescent="0.15">
      <c r="A76" s="256">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0"/>
      <c r="BF76" s="260"/>
      <c r="BG76" s="260"/>
      <c r="BH76" s="260"/>
      <c r="BI76" s="260"/>
      <c r="BJ76" s="260"/>
      <c r="BK76" s="260"/>
      <c r="BL76" s="260"/>
      <c r="BM76" s="260"/>
      <c r="BN76" s="260"/>
      <c r="BO76" s="260"/>
      <c r="BP76" s="260"/>
      <c r="BQ76" s="257">
        <v>70</v>
      </c>
      <c r="BR76" s="262"/>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1"/>
    </row>
    <row r="77" spans="1:131" s="242" customFormat="1" ht="26.25" customHeight="1" x14ac:dyDescent="0.15">
      <c r="A77" s="256">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0"/>
      <c r="BF77" s="260"/>
      <c r="BG77" s="260"/>
      <c r="BH77" s="260"/>
      <c r="BI77" s="260"/>
      <c r="BJ77" s="260"/>
      <c r="BK77" s="260"/>
      <c r="BL77" s="260"/>
      <c r="BM77" s="260"/>
      <c r="BN77" s="260"/>
      <c r="BO77" s="260"/>
      <c r="BP77" s="260"/>
      <c r="BQ77" s="257">
        <v>71</v>
      </c>
      <c r="BR77" s="262"/>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1"/>
    </row>
    <row r="78" spans="1:131" s="242" customFormat="1" ht="26.25" customHeight="1" x14ac:dyDescent="0.15">
      <c r="A78" s="256">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0"/>
      <c r="BF78" s="260"/>
      <c r="BG78" s="260"/>
      <c r="BH78" s="260"/>
      <c r="BI78" s="260"/>
      <c r="BJ78" s="263"/>
      <c r="BK78" s="263"/>
      <c r="BL78" s="263"/>
      <c r="BM78" s="263"/>
      <c r="BN78" s="263"/>
      <c r="BO78" s="260"/>
      <c r="BP78" s="260"/>
      <c r="BQ78" s="257">
        <v>72</v>
      </c>
      <c r="BR78" s="262"/>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1"/>
    </row>
    <row r="79" spans="1:131" s="242" customFormat="1" ht="26.25" customHeight="1" x14ac:dyDescent="0.15">
      <c r="A79" s="256">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0"/>
      <c r="BF79" s="260"/>
      <c r="BG79" s="260"/>
      <c r="BH79" s="260"/>
      <c r="BI79" s="260"/>
      <c r="BJ79" s="263"/>
      <c r="BK79" s="263"/>
      <c r="BL79" s="263"/>
      <c r="BM79" s="263"/>
      <c r="BN79" s="263"/>
      <c r="BO79" s="260"/>
      <c r="BP79" s="260"/>
      <c r="BQ79" s="257">
        <v>73</v>
      </c>
      <c r="BR79" s="262"/>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1"/>
    </row>
    <row r="80" spans="1:131" s="242" customFormat="1" ht="26.25" customHeight="1" x14ac:dyDescent="0.15">
      <c r="A80" s="256">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0"/>
      <c r="BF80" s="260"/>
      <c r="BG80" s="260"/>
      <c r="BH80" s="260"/>
      <c r="BI80" s="260"/>
      <c r="BJ80" s="260"/>
      <c r="BK80" s="260"/>
      <c r="BL80" s="260"/>
      <c r="BM80" s="260"/>
      <c r="BN80" s="260"/>
      <c r="BO80" s="260"/>
      <c r="BP80" s="260"/>
      <c r="BQ80" s="257">
        <v>74</v>
      </c>
      <c r="BR80" s="262"/>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1"/>
    </row>
    <row r="81" spans="1:131" s="242" customFormat="1" ht="26.25" customHeight="1" x14ac:dyDescent="0.15">
      <c r="A81" s="256">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0"/>
      <c r="BF81" s="260"/>
      <c r="BG81" s="260"/>
      <c r="BH81" s="260"/>
      <c r="BI81" s="260"/>
      <c r="BJ81" s="260"/>
      <c r="BK81" s="260"/>
      <c r="BL81" s="260"/>
      <c r="BM81" s="260"/>
      <c r="BN81" s="260"/>
      <c r="BO81" s="260"/>
      <c r="BP81" s="260"/>
      <c r="BQ81" s="257">
        <v>75</v>
      </c>
      <c r="BR81" s="262"/>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1"/>
    </row>
    <row r="82" spans="1:131" s="242" customFormat="1" ht="26.25" customHeight="1" x14ac:dyDescent="0.15">
      <c r="A82" s="256">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0"/>
      <c r="BF82" s="260"/>
      <c r="BG82" s="260"/>
      <c r="BH82" s="260"/>
      <c r="BI82" s="260"/>
      <c r="BJ82" s="260"/>
      <c r="BK82" s="260"/>
      <c r="BL82" s="260"/>
      <c r="BM82" s="260"/>
      <c r="BN82" s="260"/>
      <c r="BO82" s="260"/>
      <c r="BP82" s="260"/>
      <c r="BQ82" s="257">
        <v>76</v>
      </c>
      <c r="BR82" s="262"/>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1"/>
    </row>
    <row r="83" spans="1:131" s="242" customFormat="1" ht="26.25" customHeight="1" x14ac:dyDescent="0.15">
      <c r="A83" s="256">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0"/>
      <c r="BF83" s="260"/>
      <c r="BG83" s="260"/>
      <c r="BH83" s="260"/>
      <c r="BI83" s="260"/>
      <c r="BJ83" s="260"/>
      <c r="BK83" s="260"/>
      <c r="BL83" s="260"/>
      <c r="BM83" s="260"/>
      <c r="BN83" s="260"/>
      <c r="BO83" s="260"/>
      <c r="BP83" s="260"/>
      <c r="BQ83" s="257">
        <v>77</v>
      </c>
      <c r="BR83" s="262"/>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1"/>
    </row>
    <row r="84" spans="1:131" s="242" customFormat="1" ht="26.25" customHeight="1" x14ac:dyDescent="0.15">
      <c r="A84" s="256">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0"/>
      <c r="BF84" s="260"/>
      <c r="BG84" s="260"/>
      <c r="BH84" s="260"/>
      <c r="BI84" s="260"/>
      <c r="BJ84" s="260"/>
      <c r="BK84" s="260"/>
      <c r="BL84" s="260"/>
      <c r="BM84" s="260"/>
      <c r="BN84" s="260"/>
      <c r="BO84" s="260"/>
      <c r="BP84" s="260"/>
      <c r="BQ84" s="257">
        <v>78</v>
      </c>
      <c r="BR84" s="262"/>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1"/>
    </row>
    <row r="85" spans="1:131" s="242" customFormat="1" ht="26.25" customHeight="1" x14ac:dyDescent="0.15">
      <c r="A85" s="256">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0"/>
      <c r="BF85" s="260"/>
      <c r="BG85" s="260"/>
      <c r="BH85" s="260"/>
      <c r="BI85" s="260"/>
      <c r="BJ85" s="260"/>
      <c r="BK85" s="260"/>
      <c r="BL85" s="260"/>
      <c r="BM85" s="260"/>
      <c r="BN85" s="260"/>
      <c r="BO85" s="260"/>
      <c r="BP85" s="260"/>
      <c r="BQ85" s="257">
        <v>79</v>
      </c>
      <c r="BR85" s="262"/>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1"/>
    </row>
    <row r="86" spans="1:131" s="242" customFormat="1" ht="26.25" customHeight="1" x14ac:dyDescent="0.15">
      <c r="A86" s="256">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0"/>
      <c r="BF86" s="260"/>
      <c r="BG86" s="260"/>
      <c r="BH86" s="260"/>
      <c r="BI86" s="260"/>
      <c r="BJ86" s="260"/>
      <c r="BK86" s="260"/>
      <c r="BL86" s="260"/>
      <c r="BM86" s="260"/>
      <c r="BN86" s="260"/>
      <c r="BO86" s="260"/>
      <c r="BP86" s="260"/>
      <c r="BQ86" s="257">
        <v>80</v>
      </c>
      <c r="BR86" s="262"/>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1"/>
    </row>
    <row r="87" spans="1:131" s="242" customFormat="1" ht="26.25" customHeight="1" x14ac:dyDescent="0.15">
      <c r="A87" s="264">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0"/>
      <c r="BF87" s="260"/>
      <c r="BG87" s="260"/>
      <c r="BH87" s="260"/>
      <c r="BI87" s="260"/>
      <c r="BJ87" s="260"/>
      <c r="BK87" s="260"/>
      <c r="BL87" s="260"/>
      <c r="BM87" s="260"/>
      <c r="BN87" s="260"/>
      <c r="BO87" s="260"/>
      <c r="BP87" s="260"/>
      <c r="BQ87" s="257">
        <v>81</v>
      </c>
      <c r="BR87" s="262"/>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1"/>
    </row>
    <row r="88" spans="1:131" s="242" customFormat="1" ht="26.25" customHeight="1" thickBot="1" x14ac:dyDescent="0.2">
      <c r="A88" s="259" t="s">
        <v>395</v>
      </c>
      <c r="B88" s="874" t="s">
        <v>433</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4090</v>
      </c>
      <c r="AG88" s="926"/>
      <c r="AH88" s="926"/>
      <c r="AI88" s="926"/>
      <c r="AJ88" s="926"/>
      <c r="AK88" s="923"/>
      <c r="AL88" s="923"/>
      <c r="AM88" s="923"/>
      <c r="AN88" s="923"/>
      <c r="AO88" s="923"/>
      <c r="AP88" s="926">
        <v>510</v>
      </c>
      <c r="AQ88" s="926"/>
      <c r="AR88" s="926"/>
      <c r="AS88" s="926"/>
      <c r="AT88" s="926"/>
      <c r="AU88" s="926">
        <v>77</v>
      </c>
      <c r="AV88" s="926"/>
      <c r="AW88" s="926"/>
      <c r="AX88" s="926"/>
      <c r="AY88" s="926"/>
      <c r="AZ88" s="931"/>
      <c r="BA88" s="931"/>
      <c r="BB88" s="931"/>
      <c r="BC88" s="931"/>
      <c r="BD88" s="932"/>
      <c r="BE88" s="260"/>
      <c r="BF88" s="260"/>
      <c r="BG88" s="260"/>
      <c r="BH88" s="260"/>
      <c r="BI88" s="260"/>
      <c r="BJ88" s="260"/>
      <c r="BK88" s="260"/>
      <c r="BL88" s="260"/>
      <c r="BM88" s="260"/>
      <c r="BN88" s="260"/>
      <c r="BO88" s="260"/>
      <c r="BP88" s="260"/>
      <c r="BQ88" s="257">
        <v>82</v>
      </c>
      <c r="BR88" s="262"/>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1"/>
    </row>
    <row r="89" spans="1:131" s="242" customFormat="1" ht="26.25" hidden="1" customHeight="1" x14ac:dyDescent="0.15">
      <c r="A89" s="265"/>
      <c r="B89" s="266"/>
      <c r="C89" s="266"/>
      <c r="D89" s="266"/>
      <c r="E89" s="266"/>
      <c r="F89" s="266"/>
      <c r="G89" s="266"/>
      <c r="H89" s="266"/>
      <c r="I89" s="266"/>
      <c r="J89" s="266"/>
      <c r="K89" s="266"/>
      <c r="L89" s="266"/>
      <c r="M89" s="266"/>
      <c r="N89" s="266"/>
      <c r="O89" s="266"/>
      <c r="P89" s="266"/>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c r="AN89" s="267"/>
      <c r="AO89" s="267"/>
      <c r="AP89" s="267"/>
      <c r="AQ89" s="267"/>
      <c r="AR89" s="267"/>
      <c r="AS89" s="267"/>
      <c r="AT89" s="267"/>
      <c r="AU89" s="267"/>
      <c r="AV89" s="267"/>
      <c r="AW89" s="267"/>
      <c r="AX89" s="267"/>
      <c r="AY89" s="267"/>
      <c r="AZ89" s="268"/>
      <c r="BA89" s="268"/>
      <c r="BB89" s="268"/>
      <c r="BC89" s="268"/>
      <c r="BD89" s="268"/>
      <c r="BE89" s="260"/>
      <c r="BF89" s="260"/>
      <c r="BG89" s="260"/>
      <c r="BH89" s="260"/>
      <c r="BI89" s="260"/>
      <c r="BJ89" s="260"/>
      <c r="BK89" s="260"/>
      <c r="BL89" s="260"/>
      <c r="BM89" s="260"/>
      <c r="BN89" s="260"/>
      <c r="BO89" s="260"/>
      <c r="BP89" s="260"/>
      <c r="BQ89" s="257">
        <v>83</v>
      </c>
      <c r="BR89" s="262"/>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1"/>
    </row>
    <row r="90" spans="1:131" s="242" customFormat="1" ht="26.25" hidden="1" customHeight="1" x14ac:dyDescent="0.15">
      <c r="A90" s="265"/>
      <c r="B90" s="266"/>
      <c r="C90" s="266"/>
      <c r="D90" s="266"/>
      <c r="E90" s="266"/>
      <c r="F90" s="266"/>
      <c r="G90" s="266"/>
      <c r="H90" s="266"/>
      <c r="I90" s="266"/>
      <c r="J90" s="266"/>
      <c r="K90" s="266"/>
      <c r="L90" s="266"/>
      <c r="M90" s="266"/>
      <c r="N90" s="266"/>
      <c r="O90" s="266"/>
      <c r="P90" s="266"/>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7"/>
      <c r="AR90" s="267"/>
      <c r="AS90" s="267"/>
      <c r="AT90" s="267"/>
      <c r="AU90" s="267"/>
      <c r="AV90" s="267"/>
      <c r="AW90" s="267"/>
      <c r="AX90" s="267"/>
      <c r="AY90" s="267"/>
      <c r="AZ90" s="268"/>
      <c r="BA90" s="268"/>
      <c r="BB90" s="268"/>
      <c r="BC90" s="268"/>
      <c r="BD90" s="268"/>
      <c r="BE90" s="260"/>
      <c r="BF90" s="260"/>
      <c r="BG90" s="260"/>
      <c r="BH90" s="260"/>
      <c r="BI90" s="260"/>
      <c r="BJ90" s="260"/>
      <c r="BK90" s="260"/>
      <c r="BL90" s="260"/>
      <c r="BM90" s="260"/>
      <c r="BN90" s="260"/>
      <c r="BO90" s="260"/>
      <c r="BP90" s="260"/>
      <c r="BQ90" s="257">
        <v>84</v>
      </c>
      <c r="BR90" s="262"/>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1"/>
    </row>
    <row r="91" spans="1:131" s="242" customFormat="1" ht="26.25" hidden="1" customHeight="1" x14ac:dyDescent="0.15">
      <c r="A91" s="265"/>
      <c r="B91" s="266"/>
      <c r="C91" s="266"/>
      <c r="D91" s="266"/>
      <c r="E91" s="266"/>
      <c r="F91" s="266"/>
      <c r="G91" s="266"/>
      <c r="H91" s="266"/>
      <c r="I91" s="266"/>
      <c r="J91" s="266"/>
      <c r="K91" s="266"/>
      <c r="L91" s="266"/>
      <c r="M91" s="266"/>
      <c r="N91" s="266"/>
      <c r="O91" s="266"/>
      <c r="P91" s="266"/>
      <c r="Q91" s="267"/>
      <c r="R91" s="267"/>
      <c r="S91" s="267"/>
      <c r="T91" s="267"/>
      <c r="U91" s="267"/>
      <c r="V91" s="267"/>
      <c r="W91" s="267"/>
      <c r="X91" s="267"/>
      <c r="Y91" s="267"/>
      <c r="Z91" s="267"/>
      <c r="AA91" s="267"/>
      <c r="AB91" s="267"/>
      <c r="AC91" s="267"/>
      <c r="AD91" s="267"/>
      <c r="AE91" s="267"/>
      <c r="AF91" s="267"/>
      <c r="AG91" s="267"/>
      <c r="AH91" s="267"/>
      <c r="AI91" s="267"/>
      <c r="AJ91" s="267"/>
      <c r="AK91" s="267"/>
      <c r="AL91" s="267"/>
      <c r="AM91" s="267"/>
      <c r="AN91" s="267"/>
      <c r="AO91" s="267"/>
      <c r="AP91" s="267"/>
      <c r="AQ91" s="267"/>
      <c r="AR91" s="267"/>
      <c r="AS91" s="267"/>
      <c r="AT91" s="267"/>
      <c r="AU91" s="267"/>
      <c r="AV91" s="267"/>
      <c r="AW91" s="267"/>
      <c r="AX91" s="267"/>
      <c r="AY91" s="267"/>
      <c r="AZ91" s="268"/>
      <c r="BA91" s="268"/>
      <c r="BB91" s="268"/>
      <c r="BC91" s="268"/>
      <c r="BD91" s="268"/>
      <c r="BE91" s="260"/>
      <c r="BF91" s="260"/>
      <c r="BG91" s="260"/>
      <c r="BH91" s="260"/>
      <c r="BI91" s="260"/>
      <c r="BJ91" s="260"/>
      <c r="BK91" s="260"/>
      <c r="BL91" s="260"/>
      <c r="BM91" s="260"/>
      <c r="BN91" s="260"/>
      <c r="BO91" s="260"/>
      <c r="BP91" s="260"/>
      <c r="BQ91" s="257">
        <v>85</v>
      </c>
      <c r="BR91" s="262"/>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1"/>
    </row>
    <row r="92" spans="1:131" s="242" customFormat="1" ht="26.25" hidden="1" customHeight="1" x14ac:dyDescent="0.15">
      <c r="A92" s="265"/>
      <c r="B92" s="266"/>
      <c r="C92" s="266"/>
      <c r="D92" s="266"/>
      <c r="E92" s="266"/>
      <c r="F92" s="266"/>
      <c r="G92" s="266"/>
      <c r="H92" s="266"/>
      <c r="I92" s="266"/>
      <c r="J92" s="266"/>
      <c r="K92" s="266"/>
      <c r="L92" s="266"/>
      <c r="M92" s="266"/>
      <c r="N92" s="266"/>
      <c r="O92" s="266"/>
      <c r="P92" s="266"/>
      <c r="Q92" s="267"/>
      <c r="R92" s="267"/>
      <c r="S92" s="267"/>
      <c r="T92" s="267"/>
      <c r="U92" s="267"/>
      <c r="V92" s="267"/>
      <c r="W92" s="267"/>
      <c r="X92" s="267"/>
      <c r="Y92" s="267"/>
      <c r="Z92" s="267"/>
      <c r="AA92" s="267"/>
      <c r="AB92" s="267"/>
      <c r="AC92" s="267"/>
      <c r="AD92" s="267"/>
      <c r="AE92" s="267"/>
      <c r="AF92" s="267"/>
      <c r="AG92" s="267"/>
      <c r="AH92" s="267"/>
      <c r="AI92" s="267"/>
      <c r="AJ92" s="267"/>
      <c r="AK92" s="267"/>
      <c r="AL92" s="267"/>
      <c r="AM92" s="267"/>
      <c r="AN92" s="267"/>
      <c r="AO92" s="267"/>
      <c r="AP92" s="267"/>
      <c r="AQ92" s="267"/>
      <c r="AR92" s="267"/>
      <c r="AS92" s="267"/>
      <c r="AT92" s="267"/>
      <c r="AU92" s="267"/>
      <c r="AV92" s="267"/>
      <c r="AW92" s="267"/>
      <c r="AX92" s="267"/>
      <c r="AY92" s="267"/>
      <c r="AZ92" s="268"/>
      <c r="BA92" s="268"/>
      <c r="BB92" s="268"/>
      <c r="BC92" s="268"/>
      <c r="BD92" s="268"/>
      <c r="BE92" s="260"/>
      <c r="BF92" s="260"/>
      <c r="BG92" s="260"/>
      <c r="BH92" s="260"/>
      <c r="BI92" s="260"/>
      <c r="BJ92" s="260"/>
      <c r="BK92" s="260"/>
      <c r="BL92" s="260"/>
      <c r="BM92" s="260"/>
      <c r="BN92" s="260"/>
      <c r="BO92" s="260"/>
      <c r="BP92" s="260"/>
      <c r="BQ92" s="257">
        <v>86</v>
      </c>
      <c r="BR92" s="262"/>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1"/>
    </row>
    <row r="93" spans="1:131" s="242" customFormat="1" ht="26.25" hidden="1" customHeight="1" x14ac:dyDescent="0.15">
      <c r="A93" s="265"/>
      <c r="B93" s="266"/>
      <c r="C93" s="266"/>
      <c r="D93" s="266"/>
      <c r="E93" s="266"/>
      <c r="F93" s="266"/>
      <c r="G93" s="266"/>
      <c r="H93" s="266"/>
      <c r="I93" s="266"/>
      <c r="J93" s="266"/>
      <c r="K93" s="266"/>
      <c r="L93" s="266"/>
      <c r="M93" s="266"/>
      <c r="N93" s="266"/>
      <c r="O93" s="266"/>
      <c r="P93" s="266"/>
      <c r="Q93" s="267"/>
      <c r="R93" s="267"/>
      <c r="S93" s="267"/>
      <c r="T93" s="267"/>
      <c r="U93" s="267"/>
      <c r="V93" s="267"/>
      <c r="W93" s="267"/>
      <c r="X93" s="267"/>
      <c r="Y93" s="267"/>
      <c r="Z93" s="267"/>
      <c r="AA93" s="267"/>
      <c r="AB93" s="267"/>
      <c r="AC93" s="267"/>
      <c r="AD93" s="267"/>
      <c r="AE93" s="267"/>
      <c r="AF93" s="267"/>
      <c r="AG93" s="267"/>
      <c r="AH93" s="267"/>
      <c r="AI93" s="267"/>
      <c r="AJ93" s="267"/>
      <c r="AK93" s="267"/>
      <c r="AL93" s="267"/>
      <c r="AM93" s="267"/>
      <c r="AN93" s="267"/>
      <c r="AO93" s="267"/>
      <c r="AP93" s="267"/>
      <c r="AQ93" s="267"/>
      <c r="AR93" s="267"/>
      <c r="AS93" s="267"/>
      <c r="AT93" s="267"/>
      <c r="AU93" s="267"/>
      <c r="AV93" s="267"/>
      <c r="AW93" s="267"/>
      <c r="AX93" s="267"/>
      <c r="AY93" s="267"/>
      <c r="AZ93" s="268"/>
      <c r="BA93" s="268"/>
      <c r="BB93" s="268"/>
      <c r="BC93" s="268"/>
      <c r="BD93" s="268"/>
      <c r="BE93" s="260"/>
      <c r="BF93" s="260"/>
      <c r="BG93" s="260"/>
      <c r="BH93" s="260"/>
      <c r="BI93" s="260"/>
      <c r="BJ93" s="260"/>
      <c r="BK93" s="260"/>
      <c r="BL93" s="260"/>
      <c r="BM93" s="260"/>
      <c r="BN93" s="260"/>
      <c r="BO93" s="260"/>
      <c r="BP93" s="260"/>
      <c r="BQ93" s="257">
        <v>87</v>
      </c>
      <c r="BR93" s="262"/>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1"/>
    </row>
    <row r="94" spans="1:131" s="242" customFormat="1" ht="26.25" hidden="1" customHeight="1" x14ac:dyDescent="0.15">
      <c r="A94" s="265"/>
      <c r="B94" s="266"/>
      <c r="C94" s="266"/>
      <c r="D94" s="266"/>
      <c r="E94" s="266"/>
      <c r="F94" s="266"/>
      <c r="G94" s="266"/>
      <c r="H94" s="266"/>
      <c r="I94" s="266"/>
      <c r="J94" s="266"/>
      <c r="K94" s="266"/>
      <c r="L94" s="266"/>
      <c r="M94" s="266"/>
      <c r="N94" s="266"/>
      <c r="O94" s="266"/>
      <c r="P94" s="266"/>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267"/>
      <c r="AV94" s="267"/>
      <c r="AW94" s="267"/>
      <c r="AX94" s="267"/>
      <c r="AY94" s="267"/>
      <c r="AZ94" s="268"/>
      <c r="BA94" s="268"/>
      <c r="BB94" s="268"/>
      <c r="BC94" s="268"/>
      <c r="BD94" s="268"/>
      <c r="BE94" s="260"/>
      <c r="BF94" s="260"/>
      <c r="BG94" s="260"/>
      <c r="BH94" s="260"/>
      <c r="BI94" s="260"/>
      <c r="BJ94" s="260"/>
      <c r="BK94" s="260"/>
      <c r="BL94" s="260"/>
      <c r="BM94" s="260"/>
      <c r="BN94" s="260"/>
      <c r="BO94" s="260"/>
      <c r="BP94" s="260"/>
      <c r="BQ94" s="257">
        <v>88</v>
      </c>
      <c r="BR94" s="262"/>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1"/>
    </row>
    <row r="95" spans="1:131" s="242" customFormat="1" ht="26.25" hidden="1" customHeight="1" x14ac:dyDescent="0.15">
      <c r="A95" s="265"/>
      <c r="B95" s="266"/>
      <c r="C95" s="266"/>
      <c r="D95" s="266"/>
      <c r="E95" s="266"/>
      <c r="F95" s="266"/>
      <c r="G95" s="266"/>
      <c r="H95" s="266"/>
      <c r="I95" s="266"/>
      <c r="J95" s="266"/>
      <c r="K95" s="266"/>
      <c r="L95" s="266"/>
      <c r="M95" s="266"/>
      <c r="N95" s="266"/>
      <c r="O95" s="266"/>
      <c r="P95" s="266"/>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c r="AR95" s="267"/>
      <c r="AS95" s="267"/>
      <c r="AT95" s="267"/>
      <c r="AU95" s="267"/>
      <c r="AV95" s="267"/>
      <c r="AW95" s="267"/>
      <c r="AX95" s="267"/>
      <c r="AY95" s="267"/>
      <c r="AZ95" s="268"/>
      <c r="BA95" s="268"/>
      <c r="BB95" s="268"/>
      <c r="BC95" s="268"/>
      <c r="BD95" s="268"/>
      <c r="BE95" s="260"/>
      <c r="BF95" s="260"/>
      <c r="BG95" s="260"/>
      <c r="BH95" s="260"/>
      <c r="BI95" s="260"/>
      <c r="BJ95" s="260"/>
      <c r="BK95" s="260"/>
      <c r="BL95" s="260"/>
      <c r="BM95" s="260"/>
      <c r="BN95" s="260"/>
      <c r="BO95" s="260"/>
      <c r="BP95" s="260"/>
      <c r="BQ95" s="257">
        <v>89</v>
      </c>
      <c r="BR95" s="262"/>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1"/>
    </row>
    <row r="96" spans="1:131" s="242" customFormat="1" ht="26.25" hidden="1" customHeight="1" x14ac:dyDescent="0.15">
      <c r="A96" s="265"/>
      <c r="B96" s="266"/>
      <c r="C96" s="266"/>
      <c r="D96" s="266"/>
      <c r="E96" s="266"/>
      <c r="F96" s="266"/>
      <c r="G96" s="266"/>
      <c r="H96" s="266"/>
      <c r="I96" s="266"/>
      <c r="J96" s="266"/>
      <c r="K96" s="266"/>
      <c r="L96" s="266"/>
      <c r="M96" s="266"/>
      <c r="N96" s="266"/>
      <c r="O96" s="266"/>
      <c r="P96" s="266"/>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8"/>
      <c r="BA96" s="268"/>
      <c r="BB96" s="268"/>
      <c r="BC96" s="268"/>
      <c r="BD96" s="268"/>
      <c r="BE96" s="260"/>
      <c r="BF96" s="260"/>
      <c r="BG96" s="260"/>
      <c r="BH96" s="260"/>
      <c r="BI96" s="260"/>
      <c r="BJ96" s="260"/>
      <c r="BK96" s="260"/>
      <c r="BL96" s="260"/>
      <c r="BM96" s="260"/>
      <c r="BN96" s="260"/>
      <c r="BO96" s="260"/>
      <c r="BP96" s="260"/>
      <c r="BQ96" s="257">
        <v>90</v>
      </c>
      <c r="BR96" s="262"/>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1"/>
    </row>
    <row r="97" spans="1:131" s="242" customFormat="1" ht="26.25" hidden="1" customHeight="1" x14ac:dyDescent="0.15">
      <c r="A97" s="265"/>
      <c r="B97" s="266"/>
      <c r="C97" s="266"/>
      <c r="D97" s="266"/>
      <c r="E97" s="266"/>
      <c r="F97" s="266"/>
      <c r="G97" s="266"/>
      <c r="H97" s="266"/>
      <c r="I97" s="266"/>
      <c r="J97" s="266"/>
      <c r="K97" s="266"/>
      <c r="L97" s="266"/>
      <c r="M97" s="266"/>
      <c r="N97" s="266"/>
      <c r="O97" s="266"/>
      <c r="P97" s="266"/>
      <c r="Q97" s="267"/>
      <c r="R97" s="267"/>
      <c r="S97" s="267"/>
      <c r="T97" s="267"/>
      <c r="U97" s="267"/>
      <c r="V97" s="267"/>
      <c r="W97" s="267"/>
      <c r="X97" s="267"/>
      <c r="Y97" s="267"/>
      <c r="Z97" s="267"/>
      <c r="AA97" s="267"/>
      <c r="AB97" s="267"/>
      <c r="AC97" s="267"/>
      <c r="AD97" s="267"/>
      <c r="AE97" s="267"/>
      <c r="AF97" s="267"/>
      <c r="AG97" s="267"/>
      <c r="AH97" s="267"/>
      <c r="AI97" s="267"/>
      <c r="AJ97" s="267"/>
      <c r="AK97" s="267"/>
      <c r="AL97" s="267"/>
      <c r="AM97" s="267"/>
      <c r="AN97" s="267"/>
      <c r="AO97" s="267"/>
      <c r="AP97" s="267"/>
      <c r="AQ97" s="267"/>
      <c r="AR97" s="267"/>
      <c r="AS97" s="267"/>
      <c r="AT97" s="267"/>
      <c r="AU97" s="267"/>
      <c r="AV97" s="267"/>
      <c r="AW97" s="267"/>
      <c r="AX97" s="267"/>
      <c r="AY97" s="267"/>
      <c r="AZ97" s="268"/>
      <c r="BA97" s="268"/>
      <c r="BB97" s="268"/>
      <c r="BC97" s="268"/>
      <c r="BD97" s="268"/>
      <c r="BE97" s="260"/>
      <c r="BF97" s="260"/>
      <c r="BG97" s="260"/>
      <c r="BH97" s="260"/>
      <c r="BI97" s="260"/>
      <c r="BJ97" s="260"/>
      <c r="BK97" s="260"/>
      <c r="BL97" s="260"/>
      <c r="BM97" s="260"/>
      <c r="BN97" s="260"/>
      <c r="BO97" s="260"/>
      <c r="BP97" s="260"/>
      <c r="BQ97" s="257">
        <v>91</v>
      </c>
      <c r="BR97" s="262"/>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1"/>
    </row>
    <row r="98" spans="1:131" s="242" customFormat="1" ht="26.25" hidden="1" customHeight="1" x14ac:dyDescent="0.15">
      <c r="A98" s="265"/>
      <c r="B98" s="266"/>
      <c r="C98" s="266"/>
      <c r="D98" s="266"/>
      <c r="E98" s="266"/>
      <c r="F98" s="266"/>
      <c r="G98" s="266"/>
      <c r="H98" s="266"/>
      <c r="I98" s="266"/>
      <c r="J98" s="266"/>
      <c r="K98" s="266"/>
      <c r="L98" s="266"/>
      <c r="M98" s="266"/>
      <c r="N98" s="266"/>
      <c r="O98" s="266"/>
      <c r="P98" s="266"/>
      <c r="Q98" s="267"/>
      <c r="R98" s="267"/>
      <c r="S98" s="267"/>
      <c r="T98" s="267"/>
      <c r="U98" s="267"/>
      <c r="V98" s="267"/>
      <c r="W98" s="267"/>
      <c r="X98" s="267"/>
      <c r="Y98" s="267"/>
      <c r="Z98" s="267"/>
      <c r="AA98" s="267"/>
      <c r="AB98" s="267"/>
      <c r="AC98" s="267"/>
      <c r="AD98" s="267"/>
      <c r="AE98" s="267"/>
      <c r="AF98" s="267"/>
      <c r="AG98" s="267"/>
      <c r="AH98" s="267"/>
      <c r="AI98" s="267"/>
      <c r="AJ98" s="267"/>
      <c r="AK98" s="267"/>
      <c r="AL98" s="267"/>
      <c r="AM98" s="267"/>
      <c r="AN98" s="267"/>
      <c r="AO98" s="267"/>
      <c r="AP98" s="267"/>
      <c r="AQ98" s="267"/>
      <c r="AR98" s="267"/>
      <c r="AS98" s="267"/>
      <c r="AT98" s="267"/>
      <c r="AU98" s="267"/>
      <c r="AV98" s="267"/>
      <c r="AW98" s="267"/>
      <c r="AX98" s="267"/>
      <c r="AY98" s="267"/>
      <c r="AZ98" s="268"/>
      <c r="BA98" s="268"/>
      <c r="BB98" s="268"/>
      <c r="BC98" s="268"/>
      <c r="BD98" s="268"/>
      <c r="BE98" s="260"/>
      <c r="BF98" s="260"/>
      <c r="BG98" s="260"/>
      <c r="BH98" s="260"/>
      <c r="BI98" s="260"/>
      <c r="BJ98" s="260"/>
      <c r="BK98" s="260"/>
      <c r="BL98" s="260"/>
      <c r="BM98" s="260"/>
      <c r="BN98" s="260"/>
      <c r="BO98" s="260"/>
      <c r="BP98" s="260"/>
      <c r="BQ98" s="257">
        <v>92</v>
      </c>
      <c r="BR98" s="262"/>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1"/>
    </row>
    <row r="99" spans="1:131" s="242" customFormat="1" ht="26.25" hidden="1" customHeight="1" x14ac:dyDescent="0.15">
      <c r="A99" s="265"/>
      <c r="B99" s="266"/>
      <c r="C99" s="266"/>
      <c r="D99" s="266"/>
      <c r="E99" s="266"/>
      <c r="F99" s="266"/>
      <c r="G99" s="266"/>
      <c r="H99" s="266"/>
      <c r="I99" s="266"/>
      <c r="J99" s="266"/>
      <c r="K99" s="266"/>
      <c r="L99" s="266"/>
      <c r="M99" s="266"/>
      <c r="N99" s="266"/>
      <c r="O99" s="266"/>
      <c r="P99" s="266"/>
      <c r="Q99" s="267"/>
      <c r="R99" s="267"/>
      <c r="S99" s="267"/>
      <c r="T99" s="267"/>
      <c r="U99" s="267"/>
      <c r="V99" s="267"/>
      <c r="W99" s="267"/>
      <c r="X99" s="267"/>
      <c r="Y99" s="267"/>
      <c r="Z99" s="267"/>
      <c r="AA99" s="267"/>
      <c r="AB99" s="267"/>
      <c r="AC99" s="267"/>
      <c r="AD99" s="267"/>
      <c r="AE99" s="267"/>
      <c r="AF99" s="267"/>
      <c r="AG99" s="267"/>
      <c r="AH99" s="267"/>
      <c r="AI99" s="267"/>
      <c r="AJ99" s="267"/>
      <c r="AK99" s="267"/>
      <c r="AL99" s="267"/>
      <c r="AM99" s="267"/>
      <c r="AN99" s="267"/>
      <c r="AO99" s="267"/>
      <c r="AP99" s="267"/>
      <c r="AQ99" s="267"/>
      <c r="AR99" s="267"/>
      <c r="AS99" s="267"/>
      <c r="AT99" s="267"/>
      <c r="AU99" s="267"/>
      <c r="AV99" s="267"/>
      <c r="AW99" s="267"/>
      <c r="AX99" s="267"/>
      <c r="AY99" s="267"/>
      <c r="AZ99" s="268"/>
      <c r="BA99" s="268"/>
      <c r="BB99" s="268"/>
      <c r="BC99" s="268"/>
      <c r="BD99" s="268"/>
      <c r="BE99" s="260"/>
      <c r="BF99" s="260"/>
      <c r="BG99" s="260"/>
      <c r="BH99" s="260"/>
      <c r="BI99" s="260"/>
      <c r="BJ99" s="260"/>
      <c r="BK99" s="260"/>
      <c r="BL99" s="260"/>
      <c r="BM99" s="260"/>
      <c r="BN99" s="260"/>
      <c r="BO99" s="260"/>
      <c r="BP99" s="260"/>
      <c r="BQ99" s="257">
        <v>93</v>
      </c>
      <c r="BR99" s="262"/>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1"/>
    </row>
    <row r="100" spans="1:131" s="242" customFormat="1" ht="26.25" hidden="1" customHeight="1" x14ac:dyDescent="0.15">
      <c r="A100" s="265"/>
      <c r="B100" s="266"/>
      <c r="C100" s="266"/>
      <c r="D100" s="266"/>
      <c r="E100" s="266"/>
      <c r="F100" s="266"/>
      <c r="G100" s="266"/>
      <c r="H100" s="266"/>
      <c r="I100" s="266"/>
      <c r="J100" s="266"/>
      <c r="K100" s="266"/>
      <c r="L100" s="266"/>
      <c r="M100" s="266"/>
      <c r="N100" s="266"/>
      <c r="O100" s="266"/>
      <c r="P100" s="266"/>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267"/>
      <c r="AL100" s="267"/>
      <c r="AM100" s="267"/>
      <c r="AN100" s="267"/>
      <c r="AO100" s="267"/>
      <c r="AP100" s="267"/>
      <c r="AQ100" s="267"/>
      <c r="AR100" s="267"/>
      <c r="AS100" s="267"/>
      <c r="AT100" s="267"/>
      <c r="AU100" s="267"/>
      <c r="AV100" s="267"/>
      <c r="AW100" s="267"/>
      <c r="AX100" s="267"/>
      <c r="AY100" s="267"/>
      <c r="AZ100" s="268"/>
      <c r="BA100" s="268"/>
      <c r="BB100" s="268"/>
      <c r="BC100" s="268"/>
      <c r="BD100" s="268"/>
      <c r="BE100" s="260"/>
      <c r="BF100" s="260"/>
      <c r="BG100" s="260"/>
      <c r="BH100" s="260"/>
      <c r="BI100" s="260"/>
      <c r="BJ100" s="260"/>
      <c r="BK100" s="260"/>
      <c r="BL100" s="260"/>
      <c r="BM100" s="260"/>
      <c r="BN100" s="260"/>
      <c r="BO100" s="260"/>
      <c r="BP100" s="260"/>
      <c r="BQ100" s="257">
        <v>94</v>
      </c>
      <c r="BR100" s="262"/>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1"/>
    </row>
    <row r="101" spans="1:131" s="242" customFormat="1" ht="26.25" hidden="1" customHeight="1" x14ac:dyDescent="0.15">
      <c r="A101" s="265"/>
      <c r="B101" s="266"/>
      <c r="C101" s="266"/>
      <c r="D101" s="266"/>
      <c r="E101" s="266"/>
      <c r="F101" s="266"/>
      <c r="G101" s="266"/>
      <c r="H101" s="266"/>
      <c r="I101" s="266"/>
      <c r="J101" s="266"/>
      <c r="K101" s="266"/>
      <c r="L101" s="266"/>
      <c r="M101" s="266"/>
      <c r="N101" s="266"/>
      <c r="O101" s="266"/>
      <c r="P101" s="266"/>
      <c r="Q101" s="267"/>
      <c r="R101" s="267"/>
      <c r="S101" s="267"/>
      <c r="T101" s="267"/>
      <c r="U101" s="267"/>
      <c r="V101" s="267"/>
      <c r="W101" s="267"/>
      <c r="X101" s="267"/>
      <c r="Y101" s="267"/>
      <c r="Z101" s="267"/>
      <c r="AA101" s="267"/>
      <c r="AB101" s="267"/>
      <c r="AC101" s="267"/>
      <c r="AD101" s="267"/>
      <c r="AE101" s="267"/>
      <c r="AF101" s="267"/>
      <c r="AG101" s="267"/>
      <c r="AH101" s="267"/>
      <c r="AI101" s="267"/>
      <c r="AJ101" s="267"/>
      <c r="AK101" s="267"/>
      <c r="AL101" s="267"/>
      <c r="AM101" s="267"/>
      <c r="AN101" s="267"/>
      <c r="AO101" s="267"/>
      <c r="AP101" s="267"/>
      <c r="AQ101" s="267"/>
      <c r="AR101" s="267"/>
      <c r="AS101" s="267"/>
      <c r="AT101" s="267"/>
      <c r="AU101" s="267"/>
      <c r="AV101" s="267"/>
      <c r="AW101" s="267"/>
      <c r="AX101" s="267"/>
      <c r="AY101" s="267"/>
      <c r="AZ101" s="268"/>
      <c r="BA101" s="268"/>
      <c r="BB101" s="268"/>
      <c r="BC101" s="268"/>
      <c r="BD101" s="268"/>
      <c r="BE101" s="260"/>
      <c r="BF101" s="260"/>
      <c r="BG101" s="260"/>
      <c r="BH101" s="260"/>
      <c r="BI101" s="260"/>
      <c r="BJ101" s="260"/>
      <c r="BK101" s="260"/>
      <c r="BL101" s="260"/>
      <c r="BM101" s="260"/>
      <c r="BN101" s="260"/>
      <c r="BO101" s="260"/>
      <c r="BP101" s="260"/>
      <c r="BQ101" s="257">
        <v>95</v>
      </c>
      <c r="BR101" s="262"/>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1"/>
    </row>
    <row r="102" spans="1:131" s="242" customFormat="1" ht="26.25" customHeight="1" thickBot="1" x14ac:dyDescent="0.2">
      <c r="A102" s="265"/>
      <c r="B102" s="266"/>
      <c r="C102" s="266"/>
      <c r="D102" s="266"/>
      <c r="E102" s="266"/>
      <c r="F102" s="266"/>
      <c r="G102" s="266"/>
      <c r="H102" s="266"/>
      <c r="I102" s="266"/>
      <c r="J102" s="266"/>
      <c r="K102" s="266"/>
      <c r="L102" s="266"/>
      <c r="M102" s="266"/>
      <c r="N102" s="266"/>
      <c r="O102" s="266"/>
      <c r="P102" s="266"/>
      <c r="Q102" s="267"/>
      <c r="R102" s="267"/>
      <c r="S102" s="267"/>
      <c r="T102" s="267"/>
      <c r="U102" s="267"/>
      <c r="V102" s="267"/>
      <c r="W102" s="267"/>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8"/>
      <c r="BA102" s="268"/>
      <c r="BB102" s="268"/>
      <c r="BC102" s="268"/>
      <c r="BD102" s="268"/>
      <c r="BE102" s="260"/>
      <c r="BF102" s="260"/>
      <c r="BG102" s="260"/>
      <c r="BH102" s="260"/>
      <c r="BI102" s="260"/>
      <c r="BJ102" s="260"/>
      <c r="BK102" s="260"/>
      <c r="BL102" s="260"/>
      <c r="BM102" s="260"/>
      <c r="BN102" s="260"/>
      <c r="BO102" s="260"/>
      <c r="BP102" s="260"/>
      <c r="BQ102" s="259" t="s">
        <v>395</v>
      </c>
      <c r="BR102" s="874" t="s">
        <v>434</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455</v>
      </c>
      <c r="CS102" s="934"/>
      <c r="CT102" s="934"/>
      <c r="CU102" s="934"/>
      <c r="CV102" s="977"/>
      <c r="CW102" s="976">
        <v>127</v>
      </c>
      <c r="CX102" s="934"/>
      <c r="CY102" s="934"/>
      <c r="CZ102" s="934"/>
      <c r="DA102" s="977"/>
      <c r="DB102" s="976">
        <v>47</v>
      </c>
      <c r="DC102" s="934"/>
      <c r="DD102" s="934"/>
      <c r="DE102" s="934"/>
      <c r="DF102" s="977"/>
      <c r="DG102" s="976" t="s">
        <v>607</v>
      </c>
      <c r="DH102" s="934"/>
      <c r="DI102" s="934"/>
      <c r="DJ102" s="934"/>
      <c r="DK102" s="977"/>
      <c r="DL102" s="976" t="s">
        <v>607</v>
      </c>
      <c r="DM102" s="934"/>
      <c r="DN102" s="934"/>
      <c r="DO102" s="934"/>
      <c r="DP102" s="977"/>
      <c r="DQ102" s="976">
        <v>14</v>
      </c>
      <c r="DR102" s="934"/>
      <c r="DS102" s="934"/>
      <c r="DT102" s="934"/>
      <c r="DU102" s="977"/>
      <c r="DV102" s="1000"/>
      <c r="DW102" s="1001"/>
      <c r="DX102" s="1001"/>
      <c r="DY102" s="1001"/>
      <c r="DZ102" s="1002"/>
      <c r="EA102" s="241"/>
    </row>
    <row r="103" spans="1:131" s="242" customFormat="1" ht="26.25" customHeight="1" x14ac:dyDescent="0.15">
      <c r="A103" s="265"/>
      <c r="B103" s="266"/>
      <c r="C103" s="266"/>
      <c r="D103" s="266"/>
      <c r="E103" s="266"/>
      <c r="F103" s="266"/>
      <c r="G103" s="266"/>
      <c r="H103" s="266"/>
      <c r="I103" s="266"/>
      <c r="J103" s="266"/>
      <c r="K103" s="266"/>
      <c r="L103" s="266"/>
      <c r="M103" s="266"/>
      <c r="N103" s="266"/>
      <c r="O103" s="266"/>
      <c r="P103" s="266"/>
      <c r="Q103" s="267"/>
      <c r="R103" s="267"/>
      <c r="S103" s="267"/>
      <c r="T103" s="267"/>
      <c r="U103" s="267"/>
      <c r="V103" s="267"/>
      <c r="W103" s="267"/>
      <c r="X103" s="267"/>
      <c r="Y103" s="267"/>
      <c r="Z103" s="267"/>
      <c r="AA103" s="267"/>
      <c r="AB103" s="267"/>
      <c r="AC103" s="267"/>
      <c r="AD103" s="267"/>
      <c r="AE103" s="267"/>
      <c r="AF103" s="267"/>
      <c r="AG103" s="267"/>
      <c r="AH103" s="267"/>
      <c r="AI103" s="267"/>
      <c r="AJ103" s="267"/>
      <c r="AK103" s="267"/>
      <c r="AL103" s="267"/>
      <c r="AM103" s="267"/>
      <c r="AN103" s="267"/>
      <c r="AO103" s="267"/>
      <c r="AP103" s="267"/>
      <c r="AQ103" s="267"/>
      <c r="AR103" s="267"/>
      <c r="AS103" s="267"/>
      <c r="AT103" s="267"/>
      <c r="AU103" s="267"/>
      <c r="AV103" s="267"/>
      <c r="AW103" s="267"/>
      <c r="AX103" s="267"/>
      <c r="AY103" s="267"/>
      <c r="AZ103" s="268"/>
      <c r="BA103" s="268"/>
      <c r="BB103" s="268"/>
      <c r="BC103" s="268"/>
      <c r="BD103" s="268"/>
      <c r="BE103" s="260"/>
      <c r="BF103" s="260"/>
      <c r="BG103" s="260"/>
      <c r="BH103" s="260"/>
      <c r="BI103" s="260"/>
      <c r="BJ103" s="260"/>
      <c r="BK103" s="260"/>
      <c r="BL103" s="260"/>
      <c r="BM103" s="260"/>
      <c r="BN103" s="260"/>
      <c r="BO103" s="260"/>
      <c r="BP103" s="260"/>
      <c r="BQ103" s="1003" t="s">
        <v>435</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1"/>
    </row>
    <row r="104" spans="1:131" s="242" customFormat="1" ht="26.25" customHeight="1" x14ac:dyDescent="0.15">
      <c r="A104" s="265"/>
      <c r="B104" s="266"/>
      <c r="C104" s="266"/>
      <c r="D104" s="266"/>
      <c r="E104" s="266"/>
      <c r="F104" s="266"/>
      <c r="G104" s="266"/>
      <c r="H104" s="266"/>
      <c r="I104" s="266"/>
      <c r="J104" s="266"/>
      <c r="K104" s="266"/>
      <c r="L104" s="266"/>
      <c r="M104" s="266"/>
      <c r="N104" s="266"/>
      <c r="O104" s="266"/>
      <c r="P104" s="266"/>
      <c r="Q104" s="267"/>
      <c r="R104" s="267"/>
      <c r="S104" s="267"/>
      <c r="T104" s="267"/>
      <c r="U104" s="267"/>
      <c r="V104" s="267"/>
      <c r="W104" s="267"/>
      <c r="X104" s="267"/>
      <c r="Y104" s="267"/>
      <c r="Z104" s="267"/>
      <c r="AA104" s="267"/>
      <c r="AB104" s="267"/>
      <c r="AC104" s="267"/>
      <c r="AD104" s="267"/>
      <c r="AE104" s="267"/>
      <c r="AF104" s="267"/>
      <c r="AG104" s="267"/>
      <c r="AH104" s="267"/>
      <c r="AI104" s="267"/>
      <c r="AJ104" s="267"/>
      <c r="AK104" s="267"/>
      <c r="AL104" s="267"/>
      <c r="AM104" s="267"/>
      <c r="AN104" s="267"/>
      <c r="AO104" s="267"/>
      <c r="AP104" s="267"/>
      <c r="AQ104" s="267"/>
      <c r="AR104" s="267"/>
      <c r="AS104" s="267"/>
      <c r="AT104" s="267"/>
      <c r="AU104" s="267"/>
      <c r="AV104" s="267"/>
      <c r="AW104" s="267"/>
      <c r="AX104" s="267"/>
      <c r="AY104" s="267"/>
      <c r="AZ104" s="268"/>
      <c r="BA104" s="268"/>
      <c r="BB104" s="268"/>
      <c r="BC104" s="268"/>
      <c r="BD104" s="268"/>
      <c r="BE104" s="260"/>
      <c r="BF104" s="260"/>
      <c r="BG104" s="260"/>
      <c r="BH104" s="260"/>
      <c r="BI104" s="260"/>
      <c r="BJ104" s="260"/>
      <c r="BK104" s="260"/>
      <c r="BL104" s="260"/>
      <c r="BM104" s="260"/>
      <c r="BN104" s="260"/>
      <c r="BO104" s="260"/>
      <c r="BP104" s="260"/>
      <c r="BQ104" s="1004" t="s">
        <v>436</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1"/>
    </row>
    <row r="105" spans="1:131" s="242" customFormat="1" ht="11.25" customHeight="1" x14ac:dyDescent="0.15">
      <c r="A105" s="260"/>
      <c r="B105" s="260"/>
      <c r="C105" s="260"/>
      <c r="D105" s="260"/>
      <c r="E105" s="260"/>
      <c r="F105" s="260"/>
      <c r="G105" s="260"/>
      <c r="H105" s="260"/>
      <c r="I105" s="260"/>
      <c r="J105" s="260"/>
      <c r="K105" s="260"/>
      <c r="L105" s="260"/>
      <c r="M105" s="260"/>
      <c r="N105" s="260"/>
      <c r="O105" s="260"/>
      <c r="P105" s="260"/>
      <c r="Q105" s="260"/>
      <c r="R105" s="260"/>
      <c r="S105" s="260"/>
      <c r="T105" s="260"/>
      <c r="U105" s="260"/>
      <c r="V105" s="260"/>
      <c r="W105" s="260"/>
      <c r="X105" s="260"/>
      <c r="Y105" s="260"/>
      <c r="Z105" s="260"/>
      <c r="AA105" s="260"/>
      <c r="AB105" s="260"/>
      <c r="AC105" s="260"/>
      <c r="AD105" s="260"/>
      <c r="AE105" s="260"/>
      <c r="AF105" s="260"/>
      <c r="AG105" s="260"/>
      <c r="AH105" s="260"/>
      <c r="AI105" s="260"/>
      <c r="AJ105" s="260"/>
      <c r="AK105" s="260"/>
      <c r="AL105" s="260"/>
      <c r="AM105" s="260"/>
      <c r="AN105" s="260"/>
      <c r="AO105" s="260"/>
      <c r="AP105" s="260"/>
      <c r="AQ105" s="260"/>
      <c r="AR105" s="260"/>
      <c r="AS105" s="260"/>
      <c r="AT105" s="260"/>
      <c r="AU105" s="260"/>
      <c r="AV105" s="260"/>
      <c r="AW105" s="260"/>
      <c r="AX105" s="260"/>
      <c r="AY105" s="260"/>
      <c r="AZ105" s="260"/>
      <c r="BA105" s="260"/>
      <c r="BB105" s="260"/>
      <c r="BC105" s="260"/>
      <c r="BD105" s="260"/>
      <c r="BE105" s="260"/>
      <c r="BF105" s="260"/>
      <c r="BG105" s="260"/>
      <c r="BH105" s="260"/>
      <c r="BI105" s="260"/>
      <c r="BJ105" s="260"/>
      <c r="BK105" s="260"/>
      <c r="BL105" s="260"/>
      <c r="BM105" s="260"/>
      <c r="BN105" s="260"/>
      <c r="BO105" s="260"/>
      <c r="BP105" s="260"/>
      <c r="BQ105" s="263"/>
      <c r="BR105" s="263"/>
      <c r="BS105" s="263"/>
      <c r="BT105" s="263"/>
      <c r="BU105" s="263"/>
      <c r="BV105" s="263"/>
      <c r="BW105" s="263"/>
      <c r="BX105" s="263"/>
      <c r="BY105" s="263"/>
      <c r="BZ105" s="263"/>
      <c r="CA105" s="263"/>
      <c r="CB105" s="263"/>
      <c r="CC105" s="263"/>
      <c r="CD105" s="263"/>
      <c r="CE105" s="263"/>
      <c r="CF105" s="263"/>
      <c r="CG105" s="263"/>
      <c r="CH105" s="263"/>
      <c r="CI105" s="263"/>
      <c r="CJ105" s="263"/>
      <c r="CK105" s="263"/>
      <c r="CL105" s="263"/>
      <c r="CM105" s="263"/>
      <c r="CN105" s="263"/>
      <c r="CO105" s="263"/>
      <c r="CP105" s="263"/>
      <c r="CQ105" s="263"/>
      <c r="CR105" s="263"/>
      <c r="CS105" s="263"/>
      <c r="CT105" s="263"/>
      <c r="CU105" s="263"/>
      <c r="CV105" s="263"/>
      <c r="CW105" s="263"/>
      <c r="CX105" s="263"/>
      <c r="CY105" s="263"/>
      <c r="CZ105" s="263"/>
      <c r="DA105" s="263"/>
      <c r="DB105" s="263"/>
      <c r="DC105" s="263"/>
      <c r="DD105" s="263"/>
      <c r="DE105" s="263"/>
      <c r="DF105" s="263"/>
      <c r="DG105" s="263"/>
      <c r="DH105" s="263"/>
      <c r="DI105" s="263"/>
      <c r="DJ105" s="263"/>
      <c r="DK105" s="263"/>
      <c r="DL105" s="263"/>
      <c r="DM105" s="263"/>
      <c r="DN105" s="263"/>
      <c r="DO105" s="263"/>
      <c r="DP105" s="263"/>
      <c r="DQ105" s="263"/>
      <c r="DR105" s="263"/>
      <c r="DS105" s="263"/>
      <c r="DT105" s="263"/>
      <c r="DU105" s="263"/>
      <c r="DV105" s="263"/>
      <c r="DW105" s="263"/>
      <c r="DX105" s="263"/>
      <c r="DY105" s="263"/>
      <c r="DZ105" s="263"/>
      <c r="EA105" s="241"/>
    </row>
    <row r="106" spans="1:131" s="242" customFormat="1" ht="11.25" customHeight="1" x14ac:dyDescent="0.15">
      <c r="A106" s="269"/>
      <c r="B106" s="269"/>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63"/>
      <c r="BR106" s="263"/>
      <c r="BS106" s="263"/>
      <c r="BT106" s="263"/>
      <c r="BU106" s="263"/>
      <c r="BV106" s="263"/>
      <c r="BW106" s="263"/>
      <c r="BX106" s="263"/>
      <c r="BY106" s="263"/>
      <c r="BZ106" s="263"/>
      <c r="CA106" s="263"/>
      <c r="CB106" s="263"/>
      <c r="CC106" s="263"/>
      <c r="CD106" s="263"/>
      <c r="CE106" s="263"/>
      <c r="CF106" s="263"/>
      <c r="CG106" s="263"/>
      <c r="CH106" s="263"/>
      <c r="CI106" s="263"/>
      <c r="CJ106" s="263"/>
      <c r="CK106" s="263"/>
      <c r="CL106" s="263"/>
      <c r="CM106" s="263"/>
      <c r="CN106" s="263"/>
      <c r="CO106" s="263"/>
      <c r="CP106" s="263"/>
      <c r="CQ106" s="263"/>
      <c r="CR106" s="263"/>
      <c r="CS106" s="263"/>
      <c r="CT106" s="263"/>
      <c r="CU106" s="263"/>
      <c r="CV106" s="263"/>
      <c r="CW106" s="263"/>
      <c r="CX106" s="263"/>
      <c r="CY106" s="263"/>
      <c r="CZ106" s="263"/>
      <c r="DA106" s="263"/>
      <c r="DB106" s="263"/>
      <c r="DC106" s="263"/>
      <c r="DD106" s="263"/>
      <c r="DE106" s="263"/>
      <c r="DF106" s="263"/>
      <c r="DG106" s="263"/>
      <c r="DH106" s="263"/>
      <c r="DI106" s="263"/>
      <c r="DJ106" s="263"/>
      <c r="DK106" s="263"/>
      <c r="DL106" s="263"/>
      <c r="DM106" s="263"/>
      <c r="DN106" s="263"/>
      <c r="DO106" s="263"/>
      <c r="DP106" s="263"/>
      <c r="DQ106" s="263"/>
      <c r="DR106" s="263"/>
      <c r="DS106" s="263"/>
      <c r="DT106" s="263"/>
      <c r="DU106" s="263"/>
      <c r="DV106" s="263"/>
      <c r="DW106" s="263"/>
      <c r="DX106" s="263"/>
      <c r="DY106" s="263"/>
      <c r="DZ106" s="263"/>
      <c r="EA106" s="241"/>
    </row>
    <row r="107" spans="1:131" s="241" customFormat="1" ht="26.25" customHeight="1" thickBot="1" x14ac:dyDescent="0.2">
      <c r="A107" s="270" t="s">
        <v>437</v>
      </c>
      <c r="B107" s="271"/>
      <c r="C107" s="271"/>
      <c r="D107" s="271"/>
      <c r="E107" s="271"/>
      <c r="F107" s="271"/>
      <c r="G107" s="271"/>
      <c r="H107" s="271"/>
      <c r="I107" s="271"/>
      <c r="J107" s="271"/>
      <c r="K107" s="271"/>
      <c r="L107" s="271"/>
      <c r="M107" s="271"/>
      <c r="N107" s="271"/>
      <c r="O107" s="271"/>
      <c r="P107" s="271"/>
      <c r="Q107" s="271"/>
      <c r="R107" s="271"/>
      <c r="S107" s="271"/>
      <c r="T107" s="271"/>
      <c r="U107" s="271"/>
      <c r="V107" s="271"/>
      <c r="W107" s="271"/>
      <c r="X107" s="271"/>
      <c r="Y107" s="271"/>
      <c r="Z107" s="271"/>
      <c r="AA107" s="271"/>
      <c r="AB107" s="271"/>
      <c r="AC107" s="271"/>
      <c r="AD107" s="271"/>
      <c r="AE107" s="271"/>
      <c r="AF107" s="271"/>
      <c r="AG107" s="271"/>
      <c r="AH107" s="271"/>
      <c r="AI107" s="271"/>
      <c r="AJ107" s="271"/>
      <c r="AK107" s="271"/>
      <c r="AL107" s="271"/>
      <c r="AM107" s="271"/>
      <c r="AN107" s="271"/>
      <c r="AO107" s="271"/>
      <c r="AP107" s="271"/>
      <c r="AQ107" s="271"/>
      <c r="AR107" s="271"/>
      <c r="AS107" s="271"/>
      <c r="AT107" s="271"/>
      <c r="AU107" s="270" t="s">
        <v>438</v>
      </c>
      <c r="AV107" s="271"/>
      <c r="AW107" s="271"/>
      <c r="AX107" s="271"/>
      <c r="AY107" s="271"/>
      <c r="AZ107" s="271"/>
      <c r="BA107" s="271"/>
      <c r="BB107" s="271"/>
      <c r="BC107" s="271"/>
      <c r="BD107" s="271"/>
      <c r="BE107" s="271"/>
      <c r="BF107" s="271"/>
      <c r="BG107" s="271"/>
      <c r="BH107" s="271"/>
      <c r="BI107" s="271"/>
      <c r="BJ107" s="271"/>
      <c r="BK107" s="271"/>
      <c r="BL107" s="271"/>
      <c r="BM107" s="271"/>
      <c r="BN107" s="271"/>
      <c r="BO107" s="271"/>
      <c r="BP107" s="271"/>
      <c r="BQ107" s="271"/>
      <c r="BR107" s="271"/>
      <c r="BS107" s="271"/>
      <c r="BT107" s="271"/>
      <c r="BU107" s="271"/>
      <c r="BV107" s="271"/>
      <c r="BW107" s="271"/>
      <c r="BX107" s="271"/>
      <c r="BY107" s="271"/>
      <c r="BZ107" s="271"/>
      <c r="CA107" s="271"/>
      <c r="CB107" s="271"/>
      <c r="CC107" s="271"/>
      <c r="CD107" s="271"/>
      <c r="CE107" s="271"/>
      <c r="CF107" s="271"/>
      <c r="CG107" s="271"/>
      <c r="CH107" s="271"/>
      <c r="CI107" s="271"/>
      <c r="CJ107" s="271"/>
      <c r="CK107" s="271"/>
      <c r="CL107" s="271"/>
      <c r="CM107" s="271"/>
      <c r="CN107" s="271"/>
      <c r="CO107" s="271"/>
      <c r="CP107" s="271"/>
      <c r="CQ107" s="271"/>
      <c r="CR107" s="271"/>
      <c r="CS107" s="271"/>
      <c r="CT107" s="271"/>
      <c r="CU107" s="271"/>
      <c r="CV107" s="271"/>
      <c r="CW107" s="271"/>
      <c r="CX107" s="271"/>
      <c r="CY107" s="271"/>
      <c r="CZ107" s="271"/>
      <c r="DA107" s="271"/>
      <c r="DB107" s="271"/>
      <c r="DC107" s="271"/>
      <c r="DD107" s="271"/>
      <c r="DE107" s="271"/>
      <c r="DF107" s="271"/>
      <c r="DG107" s="271"/>
      <c r="DH107" s="271"/>
      <c r="DI107" s="271"/>
      <c r="DJ107" s="271"/>
      <c r="DK107" s="271"/>
      <c r="DL107" s="271"/>
      <c r="DM107" s="271"/>
      <c r="DN107" s="271"/>
      <c r="DO107" s="271"/>
      <c r="DP107" s="271"/>
      <c r="DQ107" s="271"/>
      <c r="DR107" s="271"/>
      <c r="DS107" s="271"/>
      <c r="DT107" s="271"/>
      <c r="DU107" s="271"/>
      <c r="DV107" s="271"/>
      <c r="DW107" s="271"/>
      <c r="DX107" s="271"/>
      <c r="DY107" s="271"/>
      <c r="DZ107" s="271"/>
    </row>
    <row r="108" spans="1:131" s="241" customFormat="1" ht="26.25" customHeight="1" x14ac:dyDescent="0.15">
      <c r="A108" s="1005" t="s">
        <v>439</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440</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1" customFormat="1" ht="26.25" customHeight="1" x14ac:dyDescent="0.15">
      <c r="A109" s="998" t="s">
        <v>441</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442</v>
      </c>
      <c r="AB109" s="979"/>
      <c r="AC109" s="979"/>
      <c r="AD109" s="979"/>
      <c r="AE109" s="980"/>
      <c r="AF109" s="978" t="s">
        <v>309</v>
      </c>
      <c r="AG109" s="979"/>
      <c r="AH109" s="979"/>
      <c r="AI109" s="979"/>
      <c r="AJ109" s="980"/>
      <c r="AK109" s="978" t="s">
        <v>308</v>
      </c>
      <c r="AL109" s="979"/>
      <c r="AM109" s="979"/>
      <c r="AN109" s="979"/>
      <c r="AO109" s="980"/>
      <c r="AP109" s="978" t="s">
        <v>443</v>
      </c>
      <c r="AQ109" s="979"/>
      <c r="AR109" s="979"/>
      <c r="AS109" s="979"/>
      <c r="AT109" s="981"/>
      <c r="AU109" s="998" t="s">
        <v>441</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442</v>
      </c>
      <c r="BR109" s="979"/>
      <c r="BS109" s="979"/>
      <c r="BT109" s="979"/>
      <c r="BU109" s="980"/>
      <c r="BV109" s="978" t="s">
        <v>309</v>
      </c>
      <c r="BW109" s="979"/>
      <c r="BX109" s="979"/>
      <c r="BY109" s="979"/>
      <c r="BZ109" s="980"/>
      <c r="CA109" s="978" t="s">
        <v>308</v>
      </c>
      <c r="CB109" s="979"/>
      <c r="CC109" s="979"/>
      <c r="CD109" s="979"/>
      <c r="CE109" s="980"/>
      <c r="CF109" s="999" t="s">
        <v>443</v>
      </c>
      <c r="CG109" s="999"/>
      <c r="CH109" s="999"/>
      <c r="CI109" s="999"/>
      <c r="CJ109" s="999"/>
      <c r="CK109" s="978" t="s">
        <v>444</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442</v>
      </c>
      <c r="DH109" s="979"/>
      <c r="DI109" s="979"/>
      <c r="DJ109" s="979"/>
      <c r="DK109" s="980"/>
      <c r="DL109" s="978" t="s">
        <v>309</v>
      </c>
      <c r="DM109" s="979"/>
      <c r="DN109" s="979"/>
      <c r="DO109" s="979"/>
      <c r="DP109" s="980"/>
      <c r="DQ109" s="978" t="s">
        <v>308</v>
      </c>
      <c r="DR109" s="979"/>
      <c r="DS109" s="979"/>
      <c r="DT109" s="979"/>
      <c r="DU109" s="980"/>
      <c r="DV109" s="978" t="s">
        <v>443</v>
      </c>
      <c r="DW109" s="979"/>
      <c r="DX109" s="979"/>
      <c r="DY109" s="979"/>
      <c r="DZ109" s="981"/>
    </row>
    <row r="110" spans="1:131" s="241" customFormat="1" ht="26.25" customHeight="1" x14ac:dyDescent="0.15">
      <c r="A110" s="982" t="s">
        <v>445</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6322973</v>
      </c>
      <c r="AB110" s="986"/>
      <c r="AC110" s="986"/>
      <c r="AD110" s="986"/>
      <c r="AE110" s="987"/>
      <c r="AF110" s="988">
        <v>6406156</v>
      </c>
      <c r="AG110" s="986"/>
      <c r="AH110" s="986"/>
      <c r="AI110" s="986"/>
      <c r="AJ110" s="987"/>
      <c r="AK110" s="988">
        <v>6123999</v>
      </c>
      <c r="AL110" s="986"/>
      <c r="AM110" s="986"/>
      <c r="AN110" s="986"/>
      <c r="AO110" s="987"/>
      <c r="AP110" s="989">
        <v>28.4</v>
      </c>
      <c r="AQ110" s="990"/>
      <c r="AR110" s="990"/>
      <c r="AS110" s="990"/>
      <c r="AT110" s="991"/>
      <c r="AU110" s="992" t="s">
        <v>73</v>
      </c>
      <c r="AV110" s="993"/>
      <c r="AW110" s="993"/>
      <c r="AX110" s="993"/>
      <c r="AY110" s="993"/>
      <c r="AZ110" s="1034" t="s">
        <v>446</v>
      </c>
      <c r="BA110" s="983"/>
      <c r="BB110" s="983"/>
      <c r="BC110" s="983"/>
      <c r="BD110" s="983"/>
      <c r="BE110" s="983"/>
      <c r="BF110" s="983"/>
      <c r="BG110" s="983"/>
      <c r="BH110" s="983"/>
      <c r="BI110" s="983"/>
      <c r="BJ110" s="983"/>
      <c r="BK110" s="983"/>
      <c r="BL110" s="983"/>
      <c r="BM110" s="983"/>
      <c r="BN110" s="983"/>
      <c r="BO110" s="983"/>
      <c r="BP110" s="984"/>
      <c r="BQ110" s="1020">
        <v>70950312</v>
      </c>
      <c r="BR110" s="1021"/>
      <c r="BS110" s="1021"/>
      <c r="BT110" s="1021"/>
      <c r="BU110" s="1021"/>
      <c r="BV110" s="1021">
        <v>70925982</v>
      </c>
      <c r="BW110" s="1021"/>
      <c r="BX110" s="1021"/>
      <c r="BY110" s="1021"/>
      <c r="BZ110" s="1021"/>
      <c r="CA110" s="1021">
        <v>69337609</v>
      </c>
      <c r="CB110" s="1021"/>
      <c r="CC110" s="1021"/>
      <c r="CD110" s="1021"/>
      <c r="CE110" s="1021"/>
      <c r="CF110" s="1035">
        <v>321.7</v>
      </c>
      <c r="CG110" s="1036"/>
      <c r="CH110" s="1036"/>
      <c r="CI110" s="1036"/>
      <c r="CJ110" s="1036"/>
      <c r="CK110" s="1037" t="s">
        <v>447</v>
      </c>
      <c r="CL110" s="1038"/>
      <c r="CM110" s="1017" t="s">
        <v>448</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449</v>
      </c>
      <c r="DH110" s="1021"/>
      <c r="DI110" s="1021"/>
      <c r="DJ110" s="1021"/>
      <c r="DK110" s="1021"/>
      <c r="DL110" s="1021" t="s">
        <v>450</v>
      </c>
      <c r="DM110" s="1021"/>
      <c r="DN110" s="1021"/>
      <c r="DO110" s="1021"/>
      <c r="DP110" s="1021"/>
      <c r="DQ110" s="1021" t="s">
        <v>139</v>
      </c>
      <c r="DR110" s="1021"/>
      <c r="DS110" s="1021"/>
      <c r="DT110" s="1021"/>
      <c r="DU110" s="1021"/>
      <c r="DV110" s="1022" t="s">
        <v>139</v>
      </c>
      <c r="DW110" s="1022"/>
      <c r="DX110" s="1022"/>
      <c r="DY110" s="1022"/>
      <c r="DZ110" s="1023"/>
    </row>
    <row r="111" spans="1:131" s="241" customFormat="1" ht="26.25" customHeight="1" x14ac:dyDescent="0.15">
      <c r="A111" s="1024" t="s">
        <v>451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450</v>
      </c>
      <c r="AB111" s="1028"/>
      <c r="AC111" s="1028"/>
      <c r="AD111" s="1028"/>
      <c r="AE111" s="1029"/>
      <c r="AF111" s="1030" t="s">
        <v>139</v>
      </c>
      <c r="AG111" s="1028"/>
      <c r="AH111" s="1028"/>
      <c r="AI111" s="1028"/>
      <c r="AJ111" s="1029"/>
      <c r="AK111" s="1030" t="s">
        <v>452</v>
      </c>
      <c r="AL111" s="1028"/>
      <c r="AM111" s="1028"/>
      <c r="AN111" s="1028"/>
      <c r="AO111" s="1029"/>
      <c r="AP111" s="1031" t="s">
        <v>450</v>
      </c>
      <c r="AQ111" s="1032"/>
      <c r="AR111" s="1032"/>
      <c r="AS111" s="1032"/>
      <c r="AT111" s="1033"/>
      <c r="AU111" s="994"/>
      <c r="AV111" s="995"/>
      <c r="AW111" s="995"/>
      <c r="AX111" s="995"/>
      <c r="AY111" s="995"/>
      <c r="AZ111" s="1043" t="s">
        <v>453</v>
      </c>
      <c r="BA111" s="1044"/>
      <c r="BB111" s="1044"/>
      <c r="BC111" s="1044"/>
      <c r="BD111" s="1044"/>
      <c r="BE111" s="1044"/>
      <c r="BF111" s="1044"/>
      <c r="BG111" s="1044"/>
      <c r="BH111" s="1044"/>
      <c r="BI111" s="1044"/>
      <c r="BJ111" s="1044"/>
      <c r="BK111" s="1044"/>
      <c r="BL111" s="1044"/>
      <c r="BM111" s="1044"/>
      <c r="BN111" s="1044"/>
      <c r="BO111" s="1044"/>
      <c r="BP111" s="1045"/>
      <c r="BQ111" s="1013">
        <v>19146</v>
      </c>
      <c r="BR111" s="1014"/>
      <c r="BS111" s="1014"/>
      <c r="BT111" s="1014"/>
      <c r="BU111" s="1014"/>
      <c r="BV111" s="1014">
        <v>13713</v>
      </c>
      <c r="BW111" s="1014"/>
      <c r="BX111" s="1014"/>
      <c r="BY111" s="1014"/>
      <c r="BZ111" s="1014"/>
      <c r="CA111" s="1014">
        <v>8486</v>
      </c>
      <c r="CB111" s="1014"/>
      <c r="CC111" s="1014"/>
      <c r="CD111" s="1014"/>
      <c r="CE111" s="1014"/>
      <c r="CF111" s="1008">
        <v>0</v>
      </c>
      <c r="CG111" s="1009"/>
      <c r="CH111" s="1009"/>
      <c r="CI111" s="1009"/>
      <c r="CJ111" s="1009"/>
      <c r="CK111" s="1039"/>
      <c r="CL111" s="1040"/>
      <c r="CM111" s="1010" t="s">
        <v>454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139</v>
      </c>
      <c r="DH111" s="1014"/>
      <c r="DI111" s="1014"/>
      <c r="DJ111" s="1014"/>
      <c r="DK111" s="1014"/>
      <c r="DL111" s="1014" t="s">
        <v>139</v>
      </c>
      <c r="DM111" s="1014"/>
      <c r="DN111" s="1014"/>
      <c r="DO111" s="1014"/>
      <c r="DP111" s="1014"/>
      <c r="DQ111" s="1014" t="s">
        <v>450</v>
      </c>
      <c r="DR111" s="1014"/>
      <c r="DS111" s="1014"/>
      <c r="DT111" s="1014"/>
      <c r="DU111" s="1014"/>
      <c r="DV111" s="1015" t="s">
        <v>139</v>
      </c>
      <c r="DW111" s="1015"/>
      <c r="DX111" s="1015"/>
      <c r="DY111" s="1015"/>
      <c r="DZ111" s="1016"/>
    </row>
    <row r="112" spans="1:131" s="241" customFormat="1" ht="26.25" customHeight="1" x14ac:dyDescent="0.15">
      <c r="A112" s="1046" t="s">
        <v>455</v>
      </c>
      <c r="B112" s="1047"/>
      <c r="C112" s="1044" t="s">
        <v>456</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139</v>
      </c>
      <c r="AB112" s="1053"/>
      <c r="AC112" s="1053"/>
      <c r="AD112" s="1053"/>
      <c r="AE112" s="1054"/>
      <c r="AF112" s="1055" t="s">
        <v>450</v>
      </c>
      <c r="AG112" s="1053"/>
      <c r="AH112" s="1053"/>
      <c r="AI112" s="1053"/>
      <c r="AJ112" s="1054"/>
      <c r="AK112" s="1055" t="s">
        <v>449</v>
      </c>
      <c r="AL112" s="1053"/>
      <c r="AM112" s="1053"/>
      <c r="AN112" s="1053"/>
      <c r="AO112" s="1054"/>
      <c r="AP112" s="1056" t="s">
        <v>449</v>
      </c>
      <c r="AQ112" s="1057"/>
      <c r="AR112" s="1057"/>
      <c r="AS112" s="1057"/>
      <c r="AT112" s="1058"/>
      <c r="AU112" s="994"/>
      <c r="AV112" s="995"/>
      <c r="AW112" s="995"/>
      <c r="AX112" s="995"/>
      <c r="AY112" s="995"/>
      <c r="AZ112" s="1043" t="s">
        <v>457</v>
      </c>
      <c r="BA112" s="1044"/>
      <c r="BB112" s="1044"/>
      <c r="BC112" s="1044"/>
      <c r="BD112" s="1044"/>
      <c r="BE112" s="1044"/>
      <c r="BF112" s="1044"/>
      <c r="BG112" s="1044"/>
      <c r="BH112" s="1044"/>
      <c r="BI112" s="1044"/>
      <c r="BJ112" s="1044"/>
      <c r="BK112" s="1044"/>
      <c r="BL112" s="1044"/>
      <c r="BM112" s="1044"/>
      <c r="BN112" s="1044"/>
      <c r="BO112" s="1044"/>
      <c r="BP112" s="1045"/>
      <c r="BQ112" s="1013">
        <v>35986901</v>
      </c>
      <c r="BR112" s="1014"/>
      <c r="BS112" s="1014"/>
      <c r="BT112" s="1014"/>
      <c r="BU112" s="1014"/>
      <c r="BV112" s="1014">
        <v>34812105</v>
      </c>
      <c r="BW112" s="1014"/>
      <c r="BX112" s="1014"/>
      <c r="BY112" s="1014"/>
      <c r="BZ112" s="1014"/>
      <c r="CA112" s="1014">
        <v>34171167</v>
      </c>
      <c r="CB112" s="1014"/>
      <c r="CC112" s="1014"/>
      <c r="CD112" s="1014"/>
      <c r="CE112" s="1014"/>
      <c r="CF112" s="1008">
        <v>158.5</v>
      </c>
      <c r="CG112" s="1009"/>
      <c r="CH112" s="1009"/>
      <c r="CI112" s="1009"/>
      <c r="CJ112" s="1009"/>
      <c r="CK112" s="1039"/>
      <c r="CL112" s="1040"/>
      <c r="CM112" s="1010" t="s">
        <v>458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139</v>
      </c>
      <c r="DH112" s="1014"/>
      <c r="DI112" s="1014"/>
      <c r="DJ112" s="1014"/>
      <c r="DK112" s="1014"/>
      <c r="DL112" s="1014" t="s">
        <v>139</v>
      </c>
      <c r="DM112" s="1014"/>
      <c r="DN112" s="1014"/>
      <c r="DO112" s="1014"/>
      <c r="DP112" s="1014"/>
      <c r="DQ112" s="1014" t="s">
        <v>449</v>
      </c>
      <c r="DR112" s="1014"/>
      <c r="DS112" s="1014"/>
      <c r="DT112" s="1014"/>
      <c r="DU112" s="1014"/>
      <c r="DV112" s="1015" t="s">
        <v>450</v>
      </c>
      <c r="DW112" s="1015"/>
      <c r="DX112" s="1015"/>
      <c r="DY112" s="1015"/>
      <c r="DZ112" s="1016"/>
    </row>
    <row r="113" spans="1:130" s="241" customFormat="1" ht="26.25" customHeight="1" x14ac:dyDescent="0.15">
      <c r="A113" s="1048"/>
      <c r="B113" s="1049"/>
      <c r="C113" s="1044" t="s">
        <v>459</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2650790</v>
      </c>
      <c r="AB113" s="1028"/>
      <c r="AC113" s="1028"/>
      <c r="AD113" s="1028"/>
      <c r="AE113" s="1029"/>
      <c r="AF113" s="1030">
        <v>2746672</v>
      </c>
      <c r="AG113" s="1028"/>
      <c r="AH113" s="1028"/>
      <c r="AI113" s="1028"/>
      <c r="AJ113" s="1029"/>
      <c r="AK113" s="1030">
        <v>2661852</v>
      </c>
      <c r="AL113" s="1028"/>
      <c r="AM113" s="1028"/>
      <c r="AN113" s="1028"/>
      <c r="AO113" s="1029"/>
      <c r="AP113" s="1031">
        <v>12.3</v>
      </c>
      <c r="AQ113" s="1032"/>
      <c r="AR113" s="1032"/>
      <c r="AS113" s="1032"/>
      <c r="AT113" s="1033"/>
      <c r="AU113" s="994"/>
      <c r="AV113" s="995"/>
      <c r="AW113" s="995"/>
      <c r="AX113" s="995"/>
      <c r="AY113" s="995"/>
      <c r="AZ113" s="1043" t="s">
        <v>460</v>
      </c>
      <c r="BA113" s="1044"/>
      <c r="BB113" s="1044"/>
      <c r="BC113" s="1044"/>
      <c r="BD113" s="1044"/>
      <c r="BE113" s="1044"/>
      <c r="BF113" s="1044"/>
      <c r="BG113" s="1044"/>
      <c r="BH113" s="1044"/>
      <c r="BI113" s="1044"/>
      <c r="BJ113" s="1044"/>
      <c r="BK113" s="1044"/>
      <c r="BL113" s="1044"/>
      <c r="BM113" s="1044"/>
      <c r="BN113" s="1044"/>
      <c r="BO113" s="1044"/>
      <c r="BP113" s="1045"/>
      <c r="BQ113" s="1013">
        <v>176008</v>
      </c>
      <c r="BR113" s="1014"/>
      <c r="BS113" s="1014"/>
      <c r="BT113" s="1014"/>
      <c r="BU113" s="1014"/>
      <c r="BV113" s="1014">
        <v>126838</v>
      </c>
      <c r="BW113" s="1014"/>
      <c r="BX113" s="1014"/>
      <c r="BY113" s="1014"/>
      <c r="BZ113" s="1014"/>
      <c r="CA113" s="1014">
        <v>77035</v>
      </c>
      <c r="CB113" s="1014"/>
      <c r="CC113" s="1014"/>
      <c r="CD113" s="1014"/>
      <c r="CE113" s="1014"/>
      <c r="CF113" s="1008">
        <v>0.4</v>
      </c>
      <c r="CG113" s="1009"/>
      <c r="CH113" s="1009"/>
      <c r="CI113" s="1009"/>
      <c r="CJ113" s="1009"/>
      <c r="CK113" s="1039"/>
      <c r="CL113" s="1040"/>
      <c r="CM113" s="1010" t="s">
        <v>461</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450</v>
      </c>
      <c r="DH113" s="1053"/>
      <c r="DI113" s="1053"/>
      <c r="DJ113" s="1053"/>
      <c r="DK113" s="1054"/>
      <c r="DL113" s="1055" t="s">
        <v>139</v>
      </c>
      <c r="DM113" s="1053"/>
      <c r="DN113" s="1053"/>
      <c r="DO113" s="1053"/>
      <c r="DP113" s="1054"/>
      <c r="DQ113" s="1055" t="s">
        <v>139</v>
      </c>
      <c r="DR113" s="1053"/>
      <c r="DS113" s="1053"/>
      <c r="DT113" s="1053"/>
      <c r="DU113" s="1054"/>
      <c r="DV113" s="1056" t="s">
        <v>139</v>
      </c>
      <c r="DW113" s="1057"/>
      <c r="DX113" s="1057"/>
      <c r="DY113" s="1057"/>
      <c r="DZ113" s="1058"/>
    </row>
    <row r="114" spans="1:130" s="241" customFormat="1" ht="26.25" customHeight="1" x14ac:dyDescent="0.15">
      <c r="A114" s="1048"/>
      <c r="B114" s="1049"/>
      <c r="C114" s="1044" t="s">
        <v>462</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64253</v>
      </c>
      <c r="AB114" s="1053"/>
      <c r="AC114" s="1053"/>
      <c r="AD114" s="1053"/>
      <c r="AE114" s="1054"/>
      <c r="AF114" s="1055">
        <v>51192</v>
      </c>
      <c r="AG114" s="1053"/>
      <c r="AH114" s="1053"/>
      <c r="AI114" s="1053"/>
      <c r="AJ114" s="1054"/>
      <c r="AK114" s="1055">
        <v>51192</v>
      </c>
      <c r="AL114" s="1053"/>
      <c r="AM114" s="1053"/>
      <c r="AN114" s="1053"/>
      <c r="AO114" s="1054"/>
      <c r="AP114" s="1056">
        <v>0.2</v>
      </c>
      <c r="AQ114" s="1057"/>
      <c r="AR114" s="1057"/>
      <c r="AS114" s="1057"/>
      <c r="AT114" s="1058"/>
      <c r="AU114" s="994"/>
      <c r="AV114" s="995"/>
      <c r="AW114" s="995"/>
      <c r="AX114" s="995"/>
      <c r="AY114" s="995"/>
      <c r="AZ114" s="1043" t="s">
        <v>463</v>
      </c>
      <c r="BA114" s="1044"/>
      <c r="BB114" s="1044"/>
      <c r="BC114" s="1044"/>
      <c r="BD114" s="1044"/>
      <c r="BE114" s="1044"/>
      <c r="BF114" s="1044"/>
      <c r="BG114" s="1044"/>
      <c r="BH114" s="1044"/>
      <c r="BI114" s="1044"/>
      <c r="BJ114" s="1044"/>
      <c r="BK114" s="1044"/>
      <c r="BL114" s="1044"/>
      <c r="BM114" s="1044"/>
      <c r="BN114" s="1044"/>
      <c r="BO114" s="1044"/>
      <c r="BP114" s="1045"/>
      <c r="BQ114" s="1013">
        <v>6528214</v>
      </c>
      <c r="BR114" s="1014"/>
      <c r="BS114" s="1014"/>
      <c r="BT114" s="1014"/>
      <c r="BU114" s="1014"/>
      <c r="BV114" s="1014">
        <v>6170139</v>
      </c>
      <c r="BW114" s="1014"/>
      <c r="BX114" s="1014"/>
      <c r="BY114" s="1014"/>
      <c r="BZ114" s="1014"/>
      <c r="CA114" s="1014">
        <v>6166832</v>
      </c>
      <c r="CB114" s="1014"/>
      <c r="CC114" s="1014"/>
      <c r="CD114" s="1014"/>
      <c r="CE114" s="1014"/>
      <c r="CF114" s="1008">
        <v>28.6</v>
      </c>
      <c r="CG114" s="1009"/>
      <c r="CH114" s="1009"/>
      <c r="CI114" s="1009"/>
      <c r="CJ114" s="1009"/>
      <c r="CK114" s="1039"/>
      <c r="CL114" s="1040"/>
      <c r="CM114" s="1010" t="s">
        <v>464</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450</v>
      </c>
      <c r="DH114" s="1053"/>
      <c r="DI114" s="1053"/>
      <c r="DJ114" s="1053"/>
      <c r="DK114" s="1054"/>
      <c r="DL114" s="1055" t="s">
        <v>450</v>
      </c>
      <c r="DM114" s="1053"/>
      <c r="DN114" s="1053"/>
      <c r="DO114" s="1053"/>
      <c r="DP114" s="1054"/>
      <c r="DQ114" s="1055" t="s">
        <v>450</v>
      </c>
      <c r="DR114" s="1053"/>
      <c r="DS114" s="1053"/>
      <c r="DT114" s="1053"/>
      <c r="DU114" s="1054"/>
      <c r="DV114" s="1056" t="s">
        <v>450</v>
      </c>
      <c r="DW114" s="1057"/>
      <c r="DX114" s="1057"/>
      <c r="DY114" s="1057"/>
      <c r="DZ114" s="1058"/>
    </row>
    <row r="115" spans="1:130" s="241" customFormat="1" ht="26.25" customHeight="1" x14ac:dyDescent="0.15">
      <c r="A115" s="1048"/>
      <c r="B115" s="1049"/>
      <c r="C115" s="1044" t="s">
        <v>465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9323</v>
      </c>
      <c r="AB115" s="1028"/>
      <c r="AC115" s="1028"/>
      <c r="AD115" s="1028"/>
      <c r="AE115" s="1029"/>
      <c r="AF115" s="1030">
        <v>7924</v>
      </c>
      <c r="AG115" s="1028"/>
      <c r="AH115" s="1028"/>
      <c r="AI115" s="1028"/>
      <c r="AJ115" s="1029"/>
      <c r="AK115" s="1030">
        <v>7270</v>
      </c>
      <c r="AL115" s="1028"/>
      <c r="AM115" s="1028"/>
      <c r="AN115" s="1028"/>
      <c r="AO115" s="1029"/>
      <c r="AP115" s="1031">
        <v>0</v>
      </c>
      <c r="AQ115" s="1032"/>
      <c r="AR115" s="1032"/>
      <c r="AS115" s="1032"/>
      <c r="AT115" s="1033"/>
      <c r="AU115" s="994"/>
      <c r="AV115" s="995"/>
      <c r="AW115" s="995"/>
      <c r="AX115" s="995"/>
      <c r="AY115" s="995"/>
      <c r="AZ115" s="1043" t="s">
        <v>466</v>
      </c>
      <c r="BA115" s="1044"/>
      <c r="BB115" s="1044"/>
      <c r="BC115" s="1044"/>
      <c r="BD115" s="1044"/>
      <c r="BE115" s="1044"/>
      <c r="BF115" s="1044"/>
      <c r="BG115" s="1044"/>
      <c r="BH115" s="1044"/>
      <c r="BI115" s="1044"/>
      <c r="BJ115" s="1044"/>
      <c r="BK115" s="1044"/>
      <c r="BL115" s="1044"/>
      <c r="BM115" s="1044"/>
      <c r="BN115" s="1044"/>
      <c r="BO115" s="1044"/>
      <c r="BP115" s="1045"/>
      <c r="BQ115" s="1013">
        <v>2800</v>
      </c>
      <c r="BR115" s="1014"/>
      <c r="BS115" s="1014"/>
      <c r="BT115" s="1014"/>
      <c r="BU115" s="1014"/>
      <c r="BV115" s="1014">
        <v>13900</v>
      </c>
      <c r="BW115" s="1014"/>
      <c r="BX115" s="1014"/>
      <c r="BY115" s="1014"/>
      <c r="BZ115" s="1014"/>
      <c r="CA115" s="1014">
        <v>13900</v>
      </c>
      <c r="CB115" s="1014"/>
      <c r="CC115" s="1014"/>
      <c r="CD115" s="1014"/>
      <c r="CE115" s="1014"/>
      <c r="CF115" s="1008">
        <v>0.1</v>
      </c>
      <c r="CG115" s="1009"/>
      <c r="CH115" s="1009"/>
      <c r="CI115" s="1009"/>
      <c r="CJ115" s="1009"/>
      <c r="CK115" s="1039"/>
      <c r="CL115" s="1040"/>
      <c r="CM115" s="1043" t="s">
        <v>467</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139</v>
      </c>
      <c r="DH115" s="1053"/>
      <c r="DI115" s="1053"/>
      <c r="DJ115" s="1053"/>
      <c r="DK115" s="1054"/>
      <c r="DL115" s="1055" t="s">
        <v>449</v>
      </c>
      <c r="DM115" s="1053"/>
      <c r="DN115" s="1053"/>
      <c r="DO115" s="1053"/>
      <c r="DP115" s="1054"/>
      <c r="DQ115" s="1055" t="s">
        <v>449</v>
      </c>
      <c r="DR115" s="1053"/>
      <c r="DS115" s="1053"/>
      <c r="DT115" s="1053"/>
      <c r="DU115" s="1054"/>
      <c r="DV115" s="1056" t="s">
        <v>139</v>
      </c>
      <c r="DW115" s="1057"/>
      <c r="DX115" s="1057"/>
      <c r="DY115" s="1057"/>
      <c r="DZ115" s="1058"/>
    </row>
    <row r="116" spans="1:130" s="241" customFormat="1" ht="26.25" customHeight="1" x14ac:dyDescent="0.15">
      <c r="A116" s="1050"/>
      <c r="B116" s="1051"/>
      <c r="C116" s="1059" t="s">
        <v>468</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139</v>
      </c>
      <c r="AB116" s="1053"/>
      <c r="AC116" s="1053"/>
      <c r="AD116" s="1053"/>
      <c r="AE116" s="1054"/>
      <c r="AF116" s="1055">
        <v>1310</v>
      </c>
      <c r="AG116" s="1053"/>
      <c r="AH116" s="1053"/>
      <c r="AI116" s="1053"/>
      <c r="AJ116" s="1054"/>
      <c r="AK116" s="1055">
        <v>77</v>
      </c>
      <c r="AL116" s="1053"/>
      <c r="AM116" s="1053"/>
      <c r="AN116" s="1053"/>
      <c r="AO116" s="1054"/>
      <c r="AP116" s="1056">
        <v>0</v>
      </c>
      <c r="AQ116" s="1057"/>
      <c r="AR116" s="1057"/>
      <c r="AS116" s="1057"/>
      <c r="AT116" s="1058"/>
      <c r="AU116" s="994"/>
      <c r="AV116" s="995"/>
      <c r="AW116" s="995"/>
      <c r="AX116" s="995"/>
      <c r="AY116" s="995"/>
      <c r="AZ116" s="1061" t="s">
        <v>469</v>
      </c>
      <c r="BA116" s="1062"/>
      <c r="BB116" s="1062"/>
      <c r="BC116" s="1062"/>
      <c r="BD116" s="1062"/>
      <c r="BE116" s="1062"/>
      <c r="BF116" s="1062"/>
      <c r="BG116" s="1062"/>
      <c r="BH116" s="1062"/>
      <c r="BI116" s="1062"/>
      <c r="BJ116" s="1062"/>
      <c r="BK116" s="1062"/>
      <c r="BL116" s="1062"/>
      <c r="BM116" s="1062"/>
      <c r="BN116" s="1062"/>
      <c r="BO116" s="1062"/>
      <c r="BP116" s="1063"/>
      <c r="BQ116" s="1013" t="s">
        <v>139</v>
      </c>
      <c r="BR116" s="1014"/>
      <c r="BS116" s="1014"/>
      <c r="BT116" s="1014"/>
      <c r="BU116" s="1014"/>
      <c r="BV116" s="1014" t="s">
        <v>449</v>
      </c>
      <c r="BW116" s="1014"/>
      <c r="BX116" s="1014"/>
      <c r="BY116" s="1014"/>
      <c r="BZ116" s="1014"/>
      <c r="CA116" s="1014" t="s">
        <v>450</v>
      </c>
      <c r="CB116" s="1014"/>
      <c r="CC116" s="1014"/>
      <c r="CD116" s="1014"/>
      <c r="CE116" s="1014"/>
      <c r="CF116" s="1008" t="s">
        <v>450</v>
      </c>
      <c r="CG116" s="1009"/>
      <c r="CH116" s="1009"/>
      <c r="CI116" s="1009"/>
      <c r="CJ116" s="1009"/>
      <c r="CK116" s="1039"/>
      <c r="CL116" s="1040"/>
      <c r="CM116" s="1010" t="s">
        <v>470</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10885</v>
      </c>
      <c r="DH116" s="1053"/>
      <c r="DI116" s="1053"/>
      <c r="DJ116" s="1053"/>
      <c r="DK116" s="1054"/>
      <c r="DL116" s="1055">
        <v>7915</v>
      </c>
      <c r="DM116" s="1053"/>
      <c r="DN116" s="1053"/>
      <c r="DO116" s="1053"/>
      <c r="DP116" s="1054"/>
      <c r="DQ116" s="1055">
        <v>5150</v>
      </c>
      <c r="DR116" s="1053"/>
      <c r="DS116" s="1053"/>
      <c r="DT116" s="1053"/>
      <c r="DU116" s="1054"/>
      <c r="DV116" s="1056">
        <v>0</v>
      </c>
      <c r="DW116" s="1057"/>
      <c r="DX116" s="1057"/>
      <c r="DY116" s="1057"/>
      <c r="DZ116" s="1058"/>
    </row>
    <row r="117" spans="1:130" s="241"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471</v>
      </c>
      <c r="Z117" s="980"/>
      <c r="AA117" s="1070">
        <v>9047339</v>
      </c>
      <c r="AB117" s="1071"/>
      <c r="AC117" s="1071"/>
      <c r="AD117" s="1071"/>
      <c r="AE117" s="1072"/>
      <c r="AF117" s="1073">
        <v>9213254</v>
      </c>
      <c r="AG117" s="1071"/>
      <c r="AH117" s="1071"/>
      <c r="AI117" s="1071"/>
      <c r="AJ117" s="1072"/>
      <c r="AK117" s="1073">
        <v>8844390</v>
      </c>
      <c r="AL117" s="1071"/>
      <c r="AM117" s="1071"/>
      <c r="AN117" s="1071"/>
      <c r="AO117" s="1072"/>
      <c r="AP117" s="1074"/>
      <c r="AQ117" s="1075"/>
      <c r="AR117" s="1075"/>
      <c r="AS117" s="1075"/>
      <c r="AT117" s="1076"/>
      <c r="AU117" s="994"/>
      <c r="AV117" s="995"/>
      <c r="AW117" s="995"/>
      <c r="AX117" s="995"/>
      <c r="AY117" s="995"/>
      <c r="AZ117" s="1061" t="s">
        <v>472</v>
      </c>
      <c r="BA117" s="1062"/>
      <c r="BB117" s="1062"/>
      <c r="BC117" s="1062"/>
      <c r="BD117" s="1062"/>
      <c r="BE117" s="1062"/>
      <c r="BF117" s="1062"/>
      <c r="BG117" s="1062"/>
      <c r="BH117" s="1062"/>
      <c r="BI117" s="1062"/>
      <c r="BJ117" s="1062"/>
      <c r="BK117" s="1062"/>
      <c r="BL117" s="1062"/>
      <c r="BM117" s="1062"/>
      <c r="BN117" s="1062"/>
      <c r="BO117" s="1062"/>
      <c r="BP117" s="1063"/>
      <c r="BQ117" s="1013" t="s">
        <v>139</v>
      </c>
      <c r="BR117" s="1014"/>
      <c r="BS117" s="1014"/>
      <c r="BT117" s="1014"/>
      <c r="BU117" s="1014"/>
      <c r="BV117" s="1014" t="s">
        <v>473</v>
      </c>
      <c r="BW117" s="1014"/>
      <c r="BX117" s="1014"/>
      <c r="BY117" s="1014"/>
      <c r="BZ117" s="1014"/>
      <c r="CA117" s="1014" t="s">
        <v>139</v>
      </c>
      <c r="CB117" s="1014"/>
      <c r="CC117" s="1014"/>
      <c r="CD117" s="1014"/>
      <c r="CE117" s="1014"/>
      <c r="CF117" s="1008" t="s">
        <v>139</v>
      </c>
      <c r="CG117" s="1009"/>
      <c r="CH117" s="1009"/>
      <c r="CI117" s="1009"/>
      <c r="CJ117" s="1009"/>
      <c r="CK117" s="1039"/>
      <c r="CL117" s="1040"/>
      <c r="CM117" s="1010" t="s">
        <v>474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139</v>
      </c>
      <c r="DH117" s="1053"/>
      <c r="DI117" s="1053"/>
      <c r="DJ117" s="1053"/>
      <c r="DK117" s="1054"/>
      <c r="DL117" s="1055" t="s">
        <v>139</v>
      </c>
      <c r="DM117" s="1053"/>
      <c r="DN117" s="1053"/>
      <c r="DO117" s="1053"/>
      <c r="DP117" s="1054"/>
      <c r="DQ117" s="1055" t="s">
        <v>139</v>
      </c>
      <c r="DR117" s="1053"/>
      <c r="DS117" s="1053"/>
      <c r="DT117" s="1053"/>
      <c r="DU117" s="1054"/>
      <c r="DV117" s="1056" t="s">
        <v>139</v>
      </c>
      <c r="DW117" s="1057"/>
      <c r="DX117" s="1057"/>
      <c r="DY117" s="1057"/>
      <c r="DZ117" s="1058"/>
    </row>
    <row r="118" spans="1:130" s="241" customFormat="1" ht="26.25" customHeight="1" x14ac:dyDescent="0.15">
      <c r="A118" s="998" t="s">
        <v>444</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442</v>
      </c>
      <c r="AB118" s="979"/>
      <c r="AC118" s="979"/>
      <c r="AD118" s="979"/>
      <c r="AE118" s="980"/>
      <c r="AF118" s="978" t="s">
        <v>309</v>
      </c>
      <c r="AG118" s="979"/>
      <c r="AH118" s="979"/>
      <c r="AI118" s="979"/>
      <c r="AJ118" s="980"/>
      <c r="AK118" s="978" t="s">
        <v>308</v>
      </c>
      <c r="AL118" s="979"/>
      <c r="AM118" s="979"/>
      <c r="AN118" s="979"/>
      <c r="AO118" s="980"/>
      <c r="AP118" s="1065" t="s">
        <v>443</v>
      </c>
      <c r="AQ118" s="1066"/>
      <c r="AR118" s="1066"/>
      <c r="AS118" s="1066"/>
      <c r="AT118" s="1067"/>
      <c r="AU118" s="994"/>
      <c r="AV118" s="995"/>
      <c r="AW118" s="995"/>
      <c r="AX118" s="995"/>
      <c r="AY118" s="995"/>
      <c r="AZ118" s="1068" t="s">
        <v>475</v>
      </c>
      <c r="BA118" s="1059"/>
      <c r="BB118" s="1059"/>
      <c r="BC118" s="1059"/>
      <c r="BD118" s="1059"/>
      <c r="BE118" s="1059"/>
      <c r="BF118" s="1059"/>
      <c r="BG118" s="1059"/>
      <c r="BH118" s="1059"/>
      <c r="BI118" s="1059"/>
      <c r="BJ118" s="1059"/>
      <c r="BK118" s="1059"/>
      <c r="BL118" s="1059"/>
      <c r="BM118" s="1059"/>
      <c r="BN118" s="1059"/>
      <c r="BO118" s="1059"/>
      <c r="BP118" s="1060"/>
      <c r="BQ118" s="1091" t="s">
        <v>139</v>
      </c>
      <c r="BR118" s="1092"/>
      <c r="BS118" s="1092"/>
      <c r="BT118" s="1092"/>
      <c r="BU118" s="1092"/>
      <c r="BV118" s="1092" t="s">
        <v>139</v>
      </c>
      <c r="BW118" s="1092"/>
      <c r="BX118" s="1092"/>
      <c r="BY118" s="1092"/>
      <c r="BZ118" s="1092"/>
      <c r="CA118" s="1092" t="s">
        <v>139</v>
      </c>
      <c r="CB118" s="1092"/>
      <c r="CC118" s="1092"/>
      <c r="CD118" s="1092"/>
      <c r="CE118" s="1092"/>
      <c r="CF118" s="1008" t="s">
        <v>139</v>
      </c>
      <c r="CG118" s="1009"/>
      <c r="CH118" s="1009"/>
      <c r="CI118" s="1009"/>
      <c r="CJ118" s="1009"/>
      <c r="CK118" s="1039"/>
      <c r="CL118" s="1040"/>
      <c r="CM118" s="1010" t="s">
        <v>476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139</v>
      </c>
      <c r="DH118" s="1053"/>
      <c r="DI118" s="1053"/>
      <c r="DJ118" s="1053"/>
      <c r="DK118" s="1054"/>
      <c r="DL118" s="1055" t="s">
        <v>139</v>
      </c>
      <c r="DM118" s="1053"/>
      <c r="DN118" s="1053"/>
      <c r="DO118" s="1053"/>
      <c r="DP118" s="1054"/>
      <c r="DQ118" s="1055" t="s">
        <v>139</v>
      </c>
      <c r="DR118" s="1053"/>
      <c r="DS118" s="1053"/>
      <c r="DT118" s="1053"/>
      <c r="DU118" s="1054"/>
      <c r="DV118" s="1056" t="s">
        <v>477</v>
      </c>
      <c r="DW118" s="1057"/>
      <c r="DX118" s="1057"/>
      <c r="DY118" s="1057"/>
      <c r="DZ118" s="1058"/>
    </row>
    <row r="119" spans="1:130" s="241" customFormat="1" ht="26.25" customHeight="1" x14ac:dyDescent="0.15">
      <c r="A119" s="1152" t="s">
        <v>447</v>
      </c>
      <c r="B119" s="1038"/>
      <c r="C119" s="1017" t="s">
        <v>448</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139</v>
      </c>
      <c r="AB119" s="986"/>
      <c r="AC119" s="986"/>
      <c r="AD119" s="986"/>
      <c r="AE119" s="987"/>
      <c r="AF119" s="988" t="s">
        <v>139</v>
      </c>
      <c r="AG119" s="986"/>
      <c r="AH119" s="986"/>
      <c r="AI119" s="986"/>
      <c r="AJ119" s="987"/>
      <c r="AK119" s="988" t="s">
        <v>139</v>
      </c>
      <c r="AL119" s="986"/>
      <c r="AM119" s="986"/>
      <c r="AN119" s="986"/>
      <c r="AO119" s="987"/>
      <c r="AP119" s="989" t="s">
        <v>139</v>
      </c>
      <c r="AQ119" s="990"/>
      <c r="AR119" s="990"/>
      <c r="AS119" s="990"/>
      <c r="AT119" s="991"/>
      <c r="AU119" s="996"/>
      <c r="AV119" s="997"/>
      <c r="AW119" s="997"/>
      <c r="AX119" s="997"/>
      <c r="AY119" s="997"/>
      <c r="AZ119" s="272" t="s">
        <v>188</v>
      </c>
      <c r="BA119" s="272"/>
      <c r="BB119" s="272"/>
      <c r="BC119" s="272"/>
      <c r="BD119" s="272"/>
      <c r="BE119" s="272"/>
      <c r="BF119" s="272"/>
      <c r="BG119" s="272"/>
      <c r="BH119" s="272"/>
      <c r="BI119" s="272"/>
      <c r="BJ119" s="272"/>
      <c r="BK119" s="272"/>
      <c r="BL119" s="272"/>
      <c r="BM119" s="272"/>
      <c r="BN119" s="272"/>
      <c r="BO119" s="1069" t="s">
        <v>478</v>
      </c>
      <c r="BP119" s="1100"/>
      <c r="BQ119" s="1091">
        <v>113663381</v>
      </c>
      <c r="BR119" s="1092"/>
      <c r="BS119" s="1092"/>
      <c r="BT119" s="1092"/>
      <c r="BU119" s="1092"/>
      <c r="BV119" s="1092">
        <v>112062677</v>
      </c>
      <c r="BW119" s="1092"/>
      <c r="BX119" s="1092"/>
      <c r="BY119" s="1092"/>
      <c r="BZ119" s="1092"/>
      <c r="CA119" s="1092">
        <v>109775029</v>
      </c>
      <c r="CB119" s="1092"/>
      <c r="CC119" s="1092"/>
      <c r="CD119" s="1092"/>
      <c r="CE119" s="1092"/>
      <c r="CF119" s="1093"/>
      <c r="CG119" s="1094"/>
      <c r="CH119" s="1094"/>
      <c r="CI119" s="1094"/>
      <c r="CJ119" s="1095"/>
      <c r="CK119" s="1041"/>
      <c r="CL119" s="1042"/>
      <c r="CM119" s="1096" t="s">
        <v>479</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8261</v>
      </c>
      <c r="DH119" s="1078"/>
      <c r="DI119" s="1078"/>
      <c r="DJ119" s="1078"/>
      <c r="DK119" s="1079"/>
      <c r="DL119" s="1077">
        <v>5798</v>
      </c>
      <c r="DM119" s="1078"/>
      <c r="DN119" s="1078"/>
      <c r="DO119" s="1078"/>
      <c r="DP119" s="1079"/>
      <c r="DQ119" s="1077">
        <v>3336</v>
      </c>
      <c r="DR119" s="1078"/>
      <c r="DS119" s="1078"/>
      <c r="DT119" s="1078"/>
      <c r="DU119" s="1079"/>
      <c r="DV119" s="1080">
        <v>0</v>
      </c>
      <c r="DW119" s="1081"/>
      <c r="DX119" s="1081"/>
      <c r="DY119" s="1081"/>
      <c r="DZ119" s="1082"/>
    </row>
    <row r="120" spans="1:130" s="241" customFormat="1" ht="26.25" customHeight="1" x14ac:dyDescent="0.15">
      <c r="A120" s="1153"/>
      <c r="B120" s="1040"/>
      <c r="C120" s="1010" t="s">
        <v>454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139</v>
      </c>
      <c r="AB120" s="1053"/>
      <c r="AC120" s="1053"/>
      <c r="AD120" s="1053"/>
      <c r="AE120" s="1054"/>
      <c r="AF120" s="1055" t="s">
        <v>139</v>
      </c>
      <c r="AG120" s="1053"/>
      <c r="AH120" s="1053"/>
      <c r="AI120" s="1053"/>
      <c r="AJ120" s="1054"/>
      <c r="AK120" s="1055" t="s">
        <v>473</v>
      </c>
      <c r="AL120" s="1053"/>
      <c r="AM120" s="1053"/>
      <c r="AN120" s="1053"/>
      <c r="AO120" s="1054"/>
      <c r="AP120" s="1056" t="s">
        <v>139</v>
      </c>
      <c r="AQ120" s="1057"/>
      <c r="AR120" s="1057"/>
      <c r="AS120" s="1057"/>
      <c r="AT120" s="1058"/>
      <c r="AU120" s="1083" t="s">
        <v>480</v>
      </c>
      <c r="AV120" s="1084"/>
      <c r="AW120" s="1084"/>
      <c r="AX120" s="1084"/>
      <c r="AY120" s="1085"/>
      <c r="AZ120" s="1034" t="s">
        <v>481</v>
      </c>
      <c r="BA120" s="983"/>
      <c r="BB120" s="983"/>
      <c r="BC120" s="983"/>
      <c r="BD120" s="983"/>
      <c r="BE120" s="983"/>
      <c r="BF120" s="983"/>
      <c r="BG120" s="983"/>
      <c r="BH120" s="983"/>
      <c r="BI120" s="983"/>
      <c r="BJ120" s="983"/>
      <c r="BK120" s="983"/>
      <c r="BL120" s="983"/>
      <c r="BM120" s="983"/>
      <c r="BN120" s="983"/>
      <c r="BO120" s="983"/>
      <c r="BP120" s="984"/>
      <c r="BQ120" s="1020">
        <v>12859245</v>
      </c>
      <c r="BR120" s="1021"/>
      <c r="BS120" s="1021"/>
      <c r="BT120" s="1021"/>
      <c r="BU120" s="1021"/>
      <c r="BV120" s="1021">
        <v>13161442</v>
      </c>
      <c r="BW120" s="1021"/>
      <c r="BX120" s="1021"/>
      <c r="BY120" s="1021"/>
      <c r="BZ120" s="1021"/>
      <c r="CA120" s="1021">
        <v>13622051</v>
      </c>
      <c r="CB120" s="1021"/>
      <c r="CC120" s="1021"/>
      <c r="CD120" s="1021"/>
      <c r="CE120" s="1021"/>
      <c r="CF120" s="1035">
        <v>63.2</v>
      </c>
      <c r="CG120" s="1036"/>
      <c r="CH120" s="1036"/>
      <c r="CI120" s="1036"/>
      <c r="CJ120" s="1036"/>
      <c r="CK120" s="1101" t="s">
        <v>482</v>
      </c>
      <c r="CL120" s="1102"/>
      <c r="CM120" s="1102"/>
      <c r="CN120" s="1102"/>
      <c r="CO120" s="1103"/>
      <c r="CP120" s="1109" t="s">
        <v>483</v>
      </c>
      <c r="CQ120" s="1110"/>
      <c r="CR120" s="1110"/>
      <c r="CS120" s="1110"/>
      <c r="CT120" s="1110"/>
      <c r="CU120" s="1110"/>
      <c r="CV120" s="1110"/>
      <c r="CW120" s="1110"/>
      <c r="CX120" s="1110"/>
      <c r="CY120" s="1110"/>
      <c r="CZ120" s="1110"/>
      <c r="DA120" s="1110"/>
      <c r="DB120" s="1110"/>
      <c r="DC120" s="1110"/>
      <c r="DD120" s="1110"/>
      <c r="DE120" s="1110"/>
      <c r="DF120" s="1111"/>
      <c r="DG120" s="1020">
        <v>15703270</v>
      </c>
      <c r="DH120" s="1021"/>
      <c r="DI120" s="1021"/>
      <c r="DJ120" s="1021"/>
      <c r="DK120" s="1021"/>
      <c r="DL120" s="1021">
        <v>15008185</v>
      </c>
      <c r="DM120" s="1021"/>
      <c r="DN120" s="1021"/>
      <c r="DO120" s="1021"/>
      <c r="DP120" s="1021"/>
      <c r="DQ120" s="1021">
        <v>14563946</v>
      </c>
      <c r="DR120" s="1021"/>
      <c r="DS120" s="1021"/>
      <c r="DT120" s="1021"/>
      <c r="DU120" s="1021"/>
      <c r="DV120" s="1022">
        <v>67.599999999999994</v>
      </c>
      <c r="DW120" s="1022"/>
      <c r="DX120" s="1022"/>
      <c r="DY120" s="1022"/>
      <c r="DZ120" s="1023"/>
    </row>
    <row r="121" spans="1:130" s="241" customFormat="1" ht="26.25" customHeight="1" x14ac:dyDescent="0.15">
      <c r="A121" s="1153"/>
      <c r="B121" s="1040"/>
      <c r="C121" s="1061" t="s">
        <v>484</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139</v>
      </c>
      <c r="AB121" s="1053"/>
      <c r="AC121" s="1053"/>
      <c r="AD121" s="1053"/>
      <c r="AE121" s="1054"/>
      <c r="AF121" s="1055" t="s">
        <v>139</v>
      </c>
      <c r="AG121" s="1053"/>
      <c r="AH121" s="1053"/>
      <c r="AI121" s="1053"/>
      <c r="AJ121" s="1054"/>
      <c r="AK121" s="1055" t="s">
        <v>139</v>
      </c>
      <c r="AL121" s="1053"/>
      <c r="AM121" s="1053"/>
      <c r="AN121" s="1053"/>
      <c r="AO121" s="1054"/>
      <c r="AP121" s="1056" t="s">
        <v>139</v>
      </c>
      <c r="AQ121" s="1057"/>
      <c r="AR121" s="1057"/>
      <c r="AS121" s="1057"/>
      <c r="AT121" s="1058"/>
      <c r="AU121" s="1086"/>
      <c r="AV121" s="1087"/>
      <c r="AW121" s="1087"/>
      <c r="AX121" s="1087"/>
      <c r="AY121" s="1088"/>
      <c r="AZ121" s="1043" t="s">
        <v>485</v>
      </c>
      <c r="BA121" s="1044"/>
      <c r="BB121" s="1044"/>
      <c r="BC121" s="1044"/>
      <c r="BD121" s="1044"/>
      <c r="BE121" s="1044"/>
      <c r="BF121" s="1044"/>
      <c r="BG121" s="1044"/>
      <c r="BH121" s="1044"/>
      <c r="BI121" s="1044"/>
      <c r="BJ121" s="1044"/>
      <c r="BK121" s="1044"/>
      <c r="BL121" s="1044"/>
      <c r="BM121" s="1044"/>
      <c r="BN121" s="1044"/>
      <c r="BO121" s="1044"/>
      <c r="BP121" s="1045"/>
      <c r="BQ121" s="1013">
        <v>1975446</v>
      </c>
      <c r="BR121" s="1014"/>
      <c r="BS121" s="1014"/>
      <c r="BT121" s="1014"/>
      <c r="BU121" s="1014"/>
      <c r="BV121" s="1014">
        <v>1911764</v>
      </c>
      <c r="BW121" s="1014"/>
      <c r="BX121" s="1014"/>
      <c r="BY121" s="1014"/>
      <c r="BZ121" s="1014"/>
      <c r="CA121" s="1014">
        <v>1732963</v>
      </c>
      <c r="CB121" s="1014"/>
      <c r="CC121" s="1014"/>
      <c r="CD121" s="1014"/>
      <c r="CE121" s="1014"/>
      <c r="CF121" s="1008">
        <v>8</v>
      </c>
      <c r="CG121" s="1009"/>
      <c r="CH121" s="1009"/>
      <c r="CI121" s="1009"/>
      <c r="CJ121" s="1009"/>
      <c r="CK121" s="1104"/>
      <c r="CL121" s="1105"/>
      <c r="CM121" s="1105"/>
      <c r="CN121" s="1105"/>
      <c r="CO121" s="1106"/>
      <c r="CP121" s="1114" t="s">
        <v>486</v>
      </c>
      <c r="CQ121" s="1115"/>
      <c r="CR121" s="1115"/>
      <c r="CS121" s="1115"/>
      <c r="CT121" s="1115"/>
      <c r="CU121" s="1115"/>
      <c r="CV121" s="1115"/>
      <c r="CW121" s="1115"/>
      <c r="CX121" s="1115"/>
      <c r="CY121" s="1115"/>
      <c r="CZ121" s="1115"/>
      <c r="DA121" s="1115"/>
      <c r="DB121" s="1115"/>
      <c r="DC121" s="1115"/>
      <c r="DD121" s="1115"/>
      <c r="DE121" s="1115"/>
      <c r="DF121" s="1116"/>
      <c r="DG121" s="1013">
        <v>14817990</v>
      </c>
      <c r="DH121" s="1014"/>
      <c r="DI121" s="1014"/>
      <c r="DJ121" s="1014"/>
      <c r="DK121" s="1014"/>
      <c r="DL121" s="1014">
        <v>14326152</v>
      </c>
      <c r="DM121" s="1014"/>
      <c r="DN121" s="1014"/>
      <c r="DO121" s="1014"/>
      <c r="DP121" s="1014"/>
      <c r="DQ121" s="1014">
        <v>13935454</v>
      </c>
      <c r="DR121" s="1014"/>
      <c r="DS121" s="1014"/>
      <c r="DT121" s="1014"/>
      <c r="DU121" s="1014"/>
      <c r="DV121" s="1015">
        <v>64.599999999999994</v>
      </c>
      <c r="DW121" s="1015"/>
      <c r="DX121" s="1015"/>
      <c r="DY121" s="1015"/>
      <c r="DZ121" s="1016"/>
    </row>
    <row r="122" spans="1:130" s="241" customFormat="1" ht="26.25" customHeight="1" x14ac:dyDescent="0.15">
      <c r="A122" s="1153"/>
      <c r="B122" s="1040"/>
      <c r="C122" s="1010" t="s">
        <v>464</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139</v>
      </c>
      <c r="AB122" s="1053"/>
      <c r="AC122" s="1053"/>
      <c r="AD122" s="1053"/>
      <c r="AE122" s="1054"/>
      <c r="AF122" s="1055" t="s">
        <v>139</v>
      </c>
      <c r="AG122" s="1053"/>
      <c r="AH122" s="1053"/>
      <c r="AI122" s="1053"/>
      <c r="AJ122" s="1054"/>
      <c r="AK122" s="1055" t="s">
        <v>139</v>
      </c>
      <c r="AL122" s="1053"/>
      <c r="AM122" s="1053"/>
      <c r="AN122" s="1053"/>
      <c r="AO122" s="1054"/>
      <c r="AP122" s="1056" t="s">
        <v>139</v>
      </c>
      <c r="AQ122" s="1057"/>
      <c r="AR122" s="1057"/>
      <c r="AS122" s="1057"/>
      <c r="AT122" s="1058"/>
      <c r="AU122" s="1086"/>
      <c r="AV122" s="1087"/>
      <c r="AW122" s="1087"/>
      <c r="AX122" s="1087"/>
      <c r="AY122" s="1088"/>
      <c r="AZ122" s="1068" t="s">
        <v>487</v>
      </c>
      <c r="BA122" s="1059"/>
      <c r="BB122" s="1059"/>
      <c r="BC122" s="1059"/>
      <c r="BD122" s="1059"/>
      <c r="BE122" s="1059"/>
      <c r="BF122" s="1059"/>
      <c r="BG122" s="1059"/>
      <c r="BH122" s="1059"/>
      <c r="BI122" s="1059"/>
      <c r="BJ122" s="1059"/>
      <c r="BK122" s="1059"/>
      <c r="BL122" s="1059"/>
      <c r="BM122" s="1059"/>
      <c r="BN122" s="1059"/>
      <c r="BO122" s="1059"/>
      <c r="BP122" s="1060"/>
      <c r="BQ122" s="1091">
        <v>75178917</v>
      </c>
      <c r="BR122" s="1092"/>
      <c r="BS122" s="1092"/>
      <c r="BT122" s="1092"/>
      <c r="BU122" s="1092"/>
      <c r="BV122" s="1092">
        <v>73307694</v>
      </c>
      <c r="BW122" s="1092"/>
      <c r="BX122" s="1092"/>
      <c r="BY122" s="1092"/>
      <c r="BZ122" s="1092"/>
      <c r="CA122" s="1092">
        <v>71340047</v>
      </c>
      <c r="CB122" s="1092"/>
      <c r="CC122" s="1092"/>
      <c r="CD122" s="1092"/>
      <c r="CE122" s="1092"/>
      <c r="CF122" s="1112">
        <v>331</v>
      </c>
      <c r="CG122" s="1113"/>
      <c r="CH122" s="1113"/>
      <c r="CI122" s="1113"/>
      <c r="CJ122" s="1113"/>
      <c r="CK122" s="1104"/>
      <c r="CL122" s="1105"/>
      <c r="CM122" s="1105"/>
      <c r="CN122" s="1105"/>
      <c r="CO122" s="1106"/>
      <c r="CP122" s="1114" t="s">
        <v>412</v>
      </c>
      <c r="CQ122" s="1115"/>
      <c r="CR122" s="1115"/>
      <c r="CS122" s="1115"/>
      <c r="CT122" s="1115"/>
      <c r="CU122" s="1115"/>
      <c r="CV122" s="1115"/>
      <c r="CW122" s="1115"/>
      <c r="CX122" s="1115"/>
      <c r="CY122" s="1115"/>
      <c r="CZ122" s="1115"/>
      <c r="DA122" s="1115"/>
      <c r="DB122" s="1115"/>
      <c r="DC122" s="1115"/>
      <c r="DD122" s="1115"/>
      <c r="DE122" s="1115"/>
      <c r="DF122" s="1116"/>
      <c r="DG122" s="1013">
        <v>5299146</v>
      </c>
      <c r="DH122" s="1014"/>
      <c r="DI122" s="1014"/>
      <c r="DJ122" s="1014"/>
      <c r="DK122" s="1014"/>
      <c r="DL122" s="1014">
        <v>5435451</v>
      </c>
      <c r="DM122" s="1014"/>
      <c r="DN122" s="1014"/>
      <c r="DO122" s="1014"/>
      <c r="DP122" s="1014"/>
      <c r="DQ122" s="1014">
        <v>5537601</v>
      </c>
      <c r="DR122" s="1014"/>
      <c r="DS122" s="1014"/>
      <c r="DT122" s="1014"/>
      <c r="DU122" s="1014"/>
      <c r="DV122" s="1015">
        <v>25.7</v>
      </c>
      <c r="DW122" s="1015"/>
      <c r="DX122" s="1015"/>
      <c r="DY122" s="1015"/>
      <c r="DZ122" s="1016"/>
    </row>
    <row r="123" spans="1:130" s="241" customFormat="1" ht="26.25" customHeight="1" x14ac:dyDescent="0.15">
      <c r="A123" s="1153"/>
      <c r="B123" s="1040"/>
      <c r="C123" s="1010" t="s">
        <v>470</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1333</v>
      </c>
      <c r="AB123" s="1053"/>
      <c r="AC123" s="1053"/>
      <c r="AD123" s="1053"/>
      <c r="AE123" s="1054"/>
      <c r="AF123" s="1055" t="s">
        <v>139</v>
      </c>
      <c r="AG123" s="1053"/>
      <c r="AH123" s="1053"/>
      <c r="AI123" s="1053"/>
      <c r="AJ123" s="1054"/>
      <c r="AK123" s="1055" t="s">
        <v>139</v>
      </c>
      <c r="AL123" s="1053"/>
      <c r="AM123" s="1053"/>
      <c r="AN123" s="1053"/>
      <c r="AO123" s="1054"/>
      <c r="AP123" s="1056" t="s">
        <v>139</v>
      </c>
      <c r="AQ123" s="1057"/>
      <c r="AR123" s="1057"/>
      <c r="AS123" s="1057"/>
      <c r="AT123" s="1058"/>
      <c r="AU123" s="1089"/>
      <c r="AV123" s="1090"/>
      <c r="AW123" s="1090"/>
      <c r="AX123" s="1090"/>
      <c r="AY123" s="1090"/>
      <c r="AZ123" s="272" t="s">
        <v>188</v>
      </c>
      <c r="BA123" s="272"/>
      <c r="BB123" s="272"/>
      <c r="BC123" s="272"/>
      <c r="BD123" s="272"/>
      <c r="BE123" s="272"/>
      <c r="BF123" s="272"/>
      <c r="BG123" s="272"/>
      <c r="BH123" s="272"/>
      <c r="BI123" s="272"/>
      <c r="BJ123" s="272"/>
      <c r="BK123" s="272"/>
      <c r="BL123" s="272"/>
      <c r="BM123" s="272"/>
      <c r="BN123" s="272"/>
      <c r="BO123" s="1069" t="s">
        <v>488</v>
      </c>
      <c r="BP123" s="1100"/>
      <c r="BQ123" s="1159">
        <v>90013608</v>
      </c>
      <c r="BR123" s="1160"/>
      <c r="BS123" s="1160"/>
      <c r="BT123" s="1160"/>
      <c r="BU123" s="1160"/>
      <c r="BV123" s="1160">
        <v>88380900</v>
      </c>
      <c r="BW123" s="1160"/>
      <c r="BX123" s="1160"/>
      <c r="BY123" s="1160"/>
      <c r="BZ123" s="1160"/>
      <c r="CA123" s="1160">
        <v>86695061</v>
      </c>
      <c r="CB123" s="1160"/>
      <c r="CC123" s="1160"/>
      <c r="CD123" s="1160"/>
      <c r="CE123" s="1160"/>
      <c r="CF123" s="1093"/>
      <c r="CG123" s="1094"/>
      <c r="CH123" s="1094"/>
      <c r="CI123" s="1094"/>
      <c r="CJ123" s="1095"/>
      <c r="CK123" s="1104"/>
      <c r="CL123" s="1105"/>
      <c r="CM123" s="1105"/>
      <c r="CN123" s="1105"/>
      <c r="CO123" s="1106"/>
      <c r="CP123" s="1114" t="s">
        <v>489</v>
      </c>
      <c r="CQ123" s="1115"/>
      <c r="CR123" s="1115"/>
      <c r="CS123" s="1115"/>
      <c r="CT123" s="1115"/>
      <c r="CU123" s="1115"/>
      <c r="CV123" s="1115"/>
      <c r="CW123" s="1115"/>
      <c r="CX123" s="1115"/>
      <c r="CY123" s="1115"/>
      <c r="CZ123" s="1115"/>
      <c r="DA123" s="1115"/>
      <c r="DB123" s="1115"/>
      <c r="DC123" s="1115"/>
      <c r="DD123" s="1115"/>
      <c r="DE123" s="1115"/>
      <c r="DF123" s="1116"/>
      <c r="DG123" s="1052">
        <v>48604</v>
      </c>
      <c r="DH123" s="1053"/>
      <c r="DI123" s="1053"/>
      <c r="DJ123" s="1053"/>
      <c r="DK123" s="1054"/>
      <c r="DL123" s="1055" t="s">
        <v>139</v>
      </c>
      <c r="DM123" s="1053"/>
      <c r="DN123" s="1053"/>
      <c r="DO123" s="1053"/>
      <c r="DP123" s="1054"/>
      <c r="DQ123" s="1055">
        <v>101186</v>
      </c>
      <c r="DR123" s="1053"/>
      <c r="DS123" s="1053"/>
      <c r="DT123" s="1053"/>
      <c r="DU123" s="1054"/>
      <c r="DV123" s="1056">
        <v>0.5</v>
      </c>
      <c r="DW123" s="1057"/>
      <c r="DX123" s="1057"/>
      <c r="DY123" s="1057"/>
      <c r="DZ123" s="1058"/>
    </row>
    <row r="124" spans="1:130" s="241" customFormat="1" ht="26.25" customHeight="1" thickBot="1" x14ac:dyDescent="0.2">
      <c r="A124" s="1153"/>
      <c r="B124" s="1040"/>
      <c r="C124" s="1010" t="s">
        <v>474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477</v>
      </c>
      <c r="AB124" s="1053"/>
      <c r="AC124" s="1053"/>
      <c r="AD124" s="1053"/>
      <c r="AE124" s="1054"/>
      <c r="AF124" s="1055" t="s">
        <v>139</v>
      </c>
      <c r="AG124" s="1053"/>
      <c r="AH124" s="1053"/>
      <c r="AI124" s="1053"/>
      <c r="AJ124" s="1054"/>
      <c r="AK124" s="1055" t="s">
        <v>139</v>
      </c>
      <c r="AL124" s="1053"/>
      <c r="AM124" s="1053"/>
      <c r="AN124" s="1053"/>
      <c r="AO124" s="1054"/>
      <c r="AP124" s="1056" t="s">
        <v>139</v>
      </c>
      <c r="AQ124" s="1057"/>
      <c r="AR124" s="1057"/>
      <c r="AS124" s="1057"/>
      <c r="AT124" s="1058"/>
      <c r="AU124" s="1155" t="s">
        <v>490</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106.3</v>
      </c>
      <c r="BR124" s="1122"/>
      <c r="BS124" s="1122"/>
      <c r="BT124" s="1122"/>
      <c r="BU124" s="1122"/>
      <c r="BV124" s="1122">
        <v>108.5</v>
      </c>
      <c r="BW124" s="1122"/>
      <c r="BX124" s="1122"/>
      <c r="BY124" s="1122"/>
      <c r="BZ124" s="1122"/>
      <c r="CA124" s="1122">
        <v>107</v>
      </c>
      <c r="CB124" s="1122"/>
      <c r="CC124" s="1122"/>
      <c r="CD124" s="1122"/>
      <c r="CE124" s="1122"/>
      <c r="CF124" s="1123"/>
      <c r="CG124" s="1124"/>
      <c r="CH124" s="1124"/>
      <c r="CI124" s="1124"/>
      <c r="CJ124" s="1125"/>
      <c r="CK124" s="1107"/>
      <c r="CL124" s="1107"/>
      <c r="CM124" s="1107"/>
      <c r="CN124" s="1107"/>
      <c r="CO124" s="1108"/>
      <c r="CP124" s="1114" t="s">
        <v>491</v>
      </c>
      <c r="CQ124" s="1115"/>
      <c r="CR124" s="1115"/>
      <c r="CS124" s="1115"/>
      <c r="CT124" s="1115"/>
      <c r="CU124" s="1115"/>
      <c r="CV124" s="1115"/>
      <c r="CW124" s="1115"/>
      <c r="CX124" s="1115"/>
      <c r="CY124" s="1115"/>
      <c r="CZ124" s="1115"/>
      <c r="DA124" s="1115"/>
      <c r="DB124" s="1115"/>
      <c r="DC124" s="1115"/>
      <c r="DD124" s="1115"/>
      <c r="DE124" s="1115"/>
      <c r="DF124" s="1116"/>
      <c r="DG124" s="1099">
        <v>117891</v>
      </c>
      <c r="DH124" s="1078"/>
      <c r="DI124" s="1078"/>
      <c r="DJ124" s="1078"/>
      <c r="DK124" s="1079"/>
      <c r="DL124" s="1077">
        <v>42317</v>
      </c>
      <c r="DM124" s="1078"/>
      <c r="DN124" s="1078"/>
      <c r="DO124" s="1078"/>
      <c r="DP124" s="1079"/>
      <c r="DQ124" s="1077">
        <v>32980</v>
      </c>
      <c r="DR124" s="1078"/>
      <c r="DS124" s="1078"/>
      <c r="DT124" s="1078"/>
      <c r="DU124" s="1079"/>
      <c r="DV124" s="1080">
        <v>0.2</v>
      </c>
      <c r="DW124" s="1081"/>
      <c r="DX124" s="1081"/>
      <c r="DY124" s="1081"/>
      <c r="DZ124" s="1082"/>
    </row>
    <row r="125" spans="1:130" s="241" customFormat="1" ht="26.25" customHeight="1" x14ac:dyDescent="0.15">
      <c r="A125" s="1153"/>
      <c r="B125" s="1040"/>
      <c r="C125" s="1010" t="s">
        <v>476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139</v>
      </c>
      <c r="AB125" s="1053"/>
      <c r="AC125" s="1053"/>
      <c r="AD125" s="1053"/>
      <c r="AE125" s="1054"/>
      <c r="AF125" s="1055" t="s">
        <v>139</v>
      </c>
      <c r="AG125" s="1053"/>
      <c r="AH125" s="1053"/>
      <c r="AI125" s="1053"/>
      <c r="AJ125" s="1054"/>
      <c r="AK125" s="1055" t="s">
        <v>139</v>
      </c>
      <c r="AL125" s="1053"/>
      <c r="AM125" s="1053"/>
      <c r="AN125" s="1053"/>
      <c r="AO125" s="1054"/>
      <c r="AP125" s="1056" t="s">
        <v>139</v>
      </c>
      <c r="AQ125" s="1057"/>
      <c r="AR125" s="1057"/>
      <c r="AS125" s="1057"/>
      <c r="AT125" s="1058"/>
      <c r="AU125" s="273"/>
      <c r="AV125" s="274"/>
      <c r="AW125" s="274"/>
      <c r="AX125" s="274"/>
      <c r="AY125" s="274"/>
      <c r="AZ125" s="274"/>
      <c r="BA125" s="274"/>
      <c r="BB125" s="274"/>
      <c r="BC125" s="274"/>
      <c r="BD125" s="274"/>
      <c r="BE125" s="274"/>
      <c r="BF125" s="274"/>
      <c r="BG125" s="274"/>
      <c r="BH125" s="274"/>
      <c r="BI125" s="274"/>
      <c r="BJ125" s="274"/>
      <c r="BK125" s="274"/>
      <c r="BL125" s="274"/>
      <c r="BM125" s="274"/>
      <c r="BN125" s="274"/>
      <c r="BO125" s="274"/>
      <c r="BP125" s="274"/>
      <c r="BQ125" s="275"/>
      <c r="BR125" s="275"/>
      <c r="BS125" s="275"/>
      <c r="BT125" s="275"/>
      <c r="BU125" s="275"/>
      <c r="BV125" s="275"/>
      <c r="BW125" s="275"/>
      <c r="BX125" s="275"/>
      <c r="BY125" s="275"/>
      <c r="BZ125" s="275"/>
      <c r="CA125" s="275"/>
      <c r="CB125" s="275"/>
      <c r="CC125" s="275"/>
      <c r="CD125" s="275"/>
      <c r="CE125" s="275"/>
      <c r="CF125" s="275"/>
      <c r="CG125" s="275"/>
      <c r="CH125" s="275"/>
      <c r="CI125" s="275"/>
      <c r="CJ125" s="276"/>
      <c r="CK125" s="1117" t="s">
        <v>492</v>
      </c>
      <c r="CL125" s="1102"/>
      <c r="CM125" s="1102"/>
      <c r="CN125" s="1102"/>
      <c r="CO125" s="1103"/>
      <c r="CP125" s="1034" t="s">
        <v>493</v>
      </c>
      <c r="CQ125" s="983"/>
      <c r="CR125" s="983"/>
      <c r="CS125" s="983"/>
      <c r="CT125" s="983"/>
      <c r="CU125" s="983"/>
      <c r="CV125" s="983"/>
      <c r="CW125" s="983"/>
      <c r="CX125" s="983"/>
      <c r="CY125" s="983"/>
      <c r="CZ125" s="983"/>
      <c r="DA125" s="983"/>
      <c r="DB125" s="983"/>
      <c r="DC125" s="983"/>
      <c r="DD125" s="983"/>
      <c r="DE125" s="983"/>
      <c r="DF125" s="984"/>
      <c r="DG125" s="1020" t="s">
        <v>494</v>
      </c>
      <c r="DH125" s="1021"/>
      <c r="DI125" s="1021"/>
      <c r="DJ125" s="1021"/>
      <c r="DK125" s="1021"/>
      <c r="DL125" s="1021" t="s">
        <v>139</v>
      </c>
      <c r="DM125" s="1021"/>
      <c r="DN125" s="1021"/>
      <c r="DO125" s="1021"/>
      <c r="DP125" s="1021"/>
      <c r="DQ125" s="1021" t="s">
        <v>139</v>
      </c>
      <c r="DR125" s="1021"/>
      <c r="DS125" s="1021"/>
      <c r="DT125" s="1021"/>
      <c r="DU125" s="1021"/>
      <c r="DV125" s="1022" t="s">
        <v>139</v>
      </c>
      <c r="DW125" s="1022"/>
      <c r="DX125" s="1022"/>
      <c r="DY125" s="1022"/>
      <c r="DZ125" s="1023"/>
    </row>
    <row r="126" spans="1:130" s="241" customFormat="1" ht="26.25" customHeight="1" thickBot="1" x14ac:dyDescent="0.2">
      <c r="A126" s="1153"/>
      <c r="B126" s="1040"/>
      <c r="C126" s="1010" t="s">
        <v>479</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6522</v>
      </c>
      <c r="AB126" s="1053"/>
      <c r="AC126" s="1053"/>
      <c r="AD126" s="1053"/>
      <c r="AE126" s="1054"/>
      <c r="AF126" s="1055">
        <v>6763</v>
      </c>
      <c r="AG126" s="1053"/>
      <c r="AH126" s="1053"/>
      <c r="AI126" s="1053"/>
      <c r="AJ126" s="1054"/>
      <c r="AK126" s="1055">
        <v>6558</v>
      </c>
      <c r="AL126" s="1053"/>
      <c r="AM126" s="1053"/>
      <c r="AN126" s="1053"/>
      <c r="AO126" s="1054"/>
      <c r="AP126" s="1056">
        <v>0</v>
      </c>
      <c r="AQ126" s="1057"/>
      <c r="AR126" s="1057"/>
      <c r="AS126" s="1057"/>
      <c r="AT126" s="1058"/>
      <c r="AU126" s="277"/>
      <c r="AV126" s="277"/>
      <c r="AW126" s="277"/>
      <c r="AX126" s="277"/>
      <c r="AY126" s="277"/>
      <c r="AZ126" s="277"/>
      <c r="BA126" s="277"/>
      <c r="BB126" s="277"/>
      <c r="BC126" s="277"/>
      <c r="BD126" s="277"/>
      <c r="BE126" s="277"/>
      <c r="BF126" s="277"/>
      <c r="BG126" s="277"/>
      <c r="BH126" s="277"/>
      <c r="BI126" s="277"/>
      <c r="BJ126" s="277"/>
      <c r="BK126" s="277"/>
      <c r="BL126" s="277"/>
      <c r="BM126" s="277"/>
      <c r="BN126" s="277"/>
      <c r="BO126" s="277"/>
      <c r="BP126" s="277"/>
      <c r="BQ126" s="277"/>
      <c r="BR126" s="277"/>
      <c r="BS126" s="277"/>
      <c r="BT126" s="277"/>
      <c r="BU126" s="277"/>
      <c r="BV126" s="277"/>
      <c r="BW126" s="277"/>
      <c r="BX126" s="277"/>
      <c r="BY126" s="277"/>
      <c r="BZ126" s="277"/>
      <c r="CA126" s="277"/>
      <c r="CB126" s="277"/>
      <c r="CC126" s="277"/>
      <c r="CD126" s="278"/>
      <c r="CE126" s="278"/>
      <c r="CF126" s="278"/>
      <c r="CG126" s="275"/>
      <c r="CH126" s="275"/>
      <c r="CI126" s="275"/>
      <c r="CJ126" s="276"/>
      <c r="CK126" s="1118"/>
      <c r="CL126" s="1105"/>
      <c r="CM126" s="1105"/>
      <c r="CN126" s="1105"/>
      <c r="CO126" s="1106"/>
      <c r="CP126" s="1043" t="s">
        <v>495</v>
      </c>
      <c r="CQ126" s="1044"/>
      <c r="CR126" s="1044"/>
      <c r="CS126" s="1044"/>
      <c r="CT126" s="1044"/>
      <c r="CU126" s="1044"/>
      <c r="CV126" s="1044"/>
      <c r="CW126" s="1044"/>
      <c r="CX126" s="1044"/>
      <c r="CY126" s="1044"/>
      <c r="CZ126" s="1044"/>
      <c r="DA126" s="1044"/>
      <c r="DB126" s="1044"/>
      <c r="DC126" s="1044"/>
      <c r="DD126" s="1044"/>
      <c r="DE126" s="1044"/>
      <c r="DF126" s="1045"/>
      <c r="DG126" s="1013" t="s">
        <v>477</v>
      </c>
      <c r="DH126" s="1014"/>
      <c r="DI126" s="1014"/>
      <c r="DJ126" s="1014"/>
      <c r="DK126" s="1014"/>
      <c r="DL126" s="1014" t="s">
        <v>139</v>
      </c>
      <c r="DM126" s="1014"/>
      <c r="DN126" s="1014"/>
      <c r="DO126" s="1014"/>
      <c r="DP126" s="1014"/>
      <c r="DQ126" s="1014" t="s">
        <v>139</v>
      </c>
      <c r="DR126" s="1014"/>
      <c r="DS126" s="1014"/>
      <c r="DT126" s="1014"/>
      <c r="DU126" s="1014"/>
      <c r="DV126" s="1015" t="s">
        <v>477</v>
      </c>
      <c r="DW126" s="1015"/>
      <c r="DX126" s="1015"/>
      <c r="DY126" s="1015"/>
      <c r="DZ126" s="1016"/>
    </row>
    <row r="127" spans="1:130" s="241" customFormat="1" ht="26.25" customHeight="1" x14ac:dyDescent="0.15">
      <c r="A127" s="1154"/>
      <c r="B127" s="1042"/>
      <c r="C127" s="1096" t="s">
        <v>496</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1468</v>
      </c>
      <c r="AB127" s="1053"/>
      <c r="AC127" s="1053"/>
      <c r="AD127" s="1053"/>
      <c r="AE127" s="1054"/>
      <c r="AF127" s="1055">
        <v>1161</v>
      </c>
      <c r="AG127" s="1053"/>
      <c r="AH127" s="1053"/>
      <c r="AI127" s="1053"/>
      <c r="AJ127" s="1054"/>
      <c r="AK127" s="1055">
        <v>712</v>
      </c>
      <c r="AL127" s="1053"/>
      <c r="AM127" s="1053"/>
      <c r="AN127" s="1053"/>
      <c r="AO127" s="1054"/>
      <c r="AP127" s="1056">
        <v>0</v>
      </c>
      <c r="AQ127" s="1057"/>
      <c r="AR127" s="1057"/>
      <c r="AS127" s="1057"/>
      <c r="AT127" s="1058"/>
      <c r="AU127" s="277"/>
      <c r="AV127" s="277"/>
      <c r="AW127" s="277"/>
      <c r="AX127" s="1126" t="s">
        <v>497</v>
      </c>
      <c r="AY127" s="1127"/>
      <c r="AZ127" s="1127"/>
      <c r="BA127" s="1127"/>
      <c r="BB127" s="1127"/>
      <c r="BC127" s="1127"/>
      <c r="BD127" s="1127"/>
      <c r="BE127" s="1128"/>
      <c r="BF127" s="1129" t="s">
        <v>498</v>
      </c>
      <c r="BG127" s="1127"/>
      <c r="BH127" s="1127"/>
      <c r="BI127" s="1127"/>
      <c r="BJ127" s="1127"/>
      <c r="BK127" s="1127"/>
      <c r="BL127" s="1128"/>
      <c r="BM127" s="1129" t="s">
        <v>499</v>
      </c>
      <c r="BN127" s="1127"/>
      <c r="BO127" s="1127"/>
      <c r="BP127" s="1127"/>
      <c r="BQ127" s="1127"/>
      <c r="BR127" s="1127"/>
      <c r="BS127" s="1128"/>
      <c r="BT127" s="1129" t="s">
        <v>500</v>
      </c>
      <c r="BU127" s="1127"/>
      <c r="BV127" s="1127"/>
      <c r="BW127" s="1127"/>
      <c r="BX127" s="1127"/>
      <c r="BY127" s="1127"/>
      <c r="BZ127" s="1151"/>
      <c r="CA127" s="277"/>
      <c r="CB127" s="277"/>
      <c r="CC127" s="277"/>
      <c r="CD127" s="278"/>
      <c r="CE127" s="278"/>
      <c r="CF127" s="278"/>
      <c r="CG127" s="275"/>
      <c r="CH127" s="275"/>
      <c r="CI127" s="275"/>
      <c r="CJ127" s="276"/>
      <c r="CK127" s="1118"/>
      <c r="CL127" s="1105"/>
      <c r="CM127" s="1105"/>
      <c r="CN127" s="1105"/>
      <c r="CO127" s="1106"/>
      <c r="CP127" s="1043" t="s">
        <v>501</v>
      </c>
      <c r="CQ127" s="1044"/>
      <c r="CR127" s="1044"/>
      <c r="CS127" s="1044"/>
      <c r="CT127" s="1044"/>
      <c r="CU127" s="1044"/>
      <c r="CV127" s="1044"/>
      <c r="CW127" s="1044"/>
      <c r="CX127" s="1044"/>
      <c r="CY127" s="1044"/>
      <c r="CZ127" s="1044"/>
      <c r="DA127" s="1044"/>
      <c r="DB127" s="1044"/>
      <c r="DC127" s="1044"/>
      <c r="DD127" s="1044"/>
      <c r="DE127" s="1044"/>
      <c r="DF127" s="1045"/>
      <c r="DG127" s="1013" t="s">
        <v>139</v>
      </c>
      <c r="DH127" s="1014"/>
      <c r="DI127" s="1014"/>
      <c r="DJ127" s="1014"/>
      <c r="DK127" s="1014"/>
      <c r="DL127" s="1014" t="s">
        <v>139</v>
      </c>
      <c r="DM127" s="1014"/>
      <c r="DN127" s="1014"/>
      <c r="DO127" s="1014"/>
      <c r="DP127" s="1014"/>
      <c r="DQ127" s="1014" t="s">
        <v>139</v>
      </c>
      <c r="DR127" s="1014"/>
      <c r="DS127" s="1014"/>
      <c r="DT127" s="1014"/>
      <c r="DU127" s="1014"/>
      <c r="DV127" s="1015" t="s">
        <v>139</v>
      </c>
      <c r="DW127" s="1015"/>
      <c r="DX127" s="1015"/>
      <c r="DY127" s="1015"/>
      <c r="DZ127" s="1016"/>
    </row>
    <row r="128" spans="1:130" s="241" customFormat="1" ht="26.25" customHeight="1" thickBot="1" x14ac:dyDescent="0.2">
      <c r="A128" s="1137" t="s">
        <v>502</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503</v>
      </c>
      <c r="X128" s="1139"/>
      <c r="Y128" s="1139"/>
      <c r="Z128" s="1140"/>
      <c r="AA128" s="1141">
        <v>191491</v>
      </c>
      <c r="AB128" s="1142"/>
      <c r="AC128" s="1142"/>
      <c r="AD128" s="1142"/>
      <c r="AE128" s="1143"/>
      <c r="AF128" s="1144">
        <v>183504</v>
      </c>
      <c r="AG128" s="1142"/>
      <c r="AH128" s="1142"/>
      <c r="AI128" s="1142"/>
      <c r="AJ128" s="1143"/>
      <c r="AK128" s="1144">
        <v>194573</v>
      </c>
      <c r="AL128" s="1142"/>
      <c r="AM128" s="1142"/>
      <c r="AN128" s="1142"/>
      <c r="AO128" s="1143"/>
      <c r="AP128" s="1145"/>
      <c r="AQ128" s="1146"/>
      <c r="AR128" s="1146"/>
      <c r="AS128" s="1146"/>
      <c r="AT128" s="1147"/>
      <c r="AU128" s="277"/>
      <c r="AV128" s="277"/>
      <c r="AW128" s="277"/>
      <c r="AX128" s="982" t="s">
        <v>504</v>
      </c>
      <c r="AY128" s="983"/>
      <c r="AZ128" s="983"/>
      <c r="BA128" s="983"/>
      <c r="BB128" s="983"/>
      <c r="BC128" s="983"/>
      <c r="BD128" s="983"/>
      <c r="BE128" s="984"/>
      <c r="BF128" s="1148" t="s">
        <v>139</v>
      </c>
      <c r="BG128" s="1149"/>
      <c r="BH128" s="1149"/>
      <c r="BI128" s="1149"/>
      <c r="BJ128" s="1149"/>
      <c r="BK128" s="1149"/>
      <c r="BL128" s="1150"/>
      <c r="BM128" s="1148">
        <v>11.91</v>
      </c>
      <c r="BN128" s="1149"/>
      <c r="BO128" s="1149"/>
      <c r="BP128" s="1149"/>
      <c r="BQ128" s="1149"/>
      <c r="BR128" s="1149"/>
      <c r="BS128" s="1150"/>
      <c r="BT128" s="1148">
        <v>20</v>
      </c>
      <c r="BU128" s="1149"/>
      <c r="BV128" s="1149"/>
      <c r="BW128" s="1149"/>
      <c r="BX128" s="1149"/>
      <c r="BY128" s="1149"/>
      <c r="BZ128" s="1173"/>
      <c r="CA128" s="278"/>
      <c r="CB128" s="278"/>
      <c r="CC128" s="278"/>
      <c r="CD128" s="278"/>
      <c r="CE128" s="278"/>
      <c r="CF128" s="278"/>
      <c r="CG128" s="275"/>
      <c r="CH128" s="275"/>
      <c r="CI128" s="275"/>
      <c r="CJ128" s="276"/>
      <c r="CK128" s="1119"/>
      <c r="CL128" s="1120"/>
      <c r="CM128" s="1120"/>
      <c r="CN128" s="1120"/>
      <c r="CO128" s="1121"/>
      <c r="CP128" s="1130" t="s">
        <v>505</v>
      </c>
      <c r="CQ128" s="1131"/>
      <c r="CR128" s="1131"/>
      <c r="CS128" s="1131"/>
      <c r="CT128" s="1131"/>
      <c r="CU128" s="1131"/>
      <c r="CV128" s="1131"/>
      <c r="CW128" s="1131"/>
      <c r="CX128" s="1131"/>
      <c r="CY128" s="1131"/>
      <c r="CZ128" s="1131"/>
      <c r="DA128" s="1131"/>
      <c r="DB128" s="1131"/>
      <c r="DC128" s="1131"/>
      <c r="DD128" s="1131"/>
      <c r="DE128" s="1131"/>
      <c r="DF128" s="1132"/>
      <c r="DG128" s="1133">
        <v>2800</v>
      </c>
      <c r="DH128" s="1134"/>
      <c r="DI128" s="1134"/>
      <c r="DJ128" s="1134"/>
      <c r="DK128" s="1134"/>
      <c r="DL128" s="1134">
        <v>13900</v>
      </c>
      <c r="DM128" s="1134"/>
      <c r="DN128" s="1134"/>
      <c r="DO128" s="1134"/>
      <c r="DP128" s="1134"/>
      <c r="DQ128" s="1134">
        <v>13900</v>
      </c>
      <c r="DR128" s="1134"/>
      <c r="DS128" s="1134"/>
      <c r="DT128" s="1134"/>
      <c r="DU128" s="1134"/>
      <c r="DV128" s="1135">
        <v>0.1</v>
      </c>
      <c r="DW128" s="1135"/>
      <c r="DX128" s="1135"/>
      <c r="DY128" s="1135"/>
      <c r="DZ128" s="1136"/>
    </row>
    <row r="129" spans="1:131" s="241" customFormat="1" ht="26.25" customHeight="1" x14ac:dyDescent="0.15">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506</v>
      </c>
      <c r="X129" s="1168"/>
      <c r="Y129" s="1168"/>
      <c r="Z129" s="1169"/>
      <c r="AA129" s="1052">
        <v>28756532</v>
      </c>
      <c r="AB129" s="1053"/>
      <c r="AC129" s="1053"/>
      <c r="AD129" s="1053"/>
      <c r="AE129" s="1054"/>
      <c r="AF129" s="1055">
        <v>28421214</v>
      </c>
      <c r="AG129" s="1053"/>
      <c r="AH129" s="1053"/>
      <c r="AI129" s="1053"/>
      <c r="AJ129" s="1054"/>
      <c r="AK129" s="1055">
        <v>27929614</v>
      </c>
      <c r="AL129" s="1053"/>
      <c r="AM129" s="1053"/>
      <c r="AN129" s="1053"/>
      <c r="AO129" s="1054"/>
      <c r="AP129" s="1170"/>
      <c r="AQ129" s="1171"/>
      <c r="AR129" s="1171"/>
      <c r="AS129" s="1171"/>
      <c r="AT129" s="1172"/>
      <c r="AU129" s="279"/>
      <c r="AV129" s="279"/>
      <c r="AW129" s="279"/>
      <c r="AX129" s="1161" t="s">
        <v>507</v>
      </c>
      <c r="AY129" s="1044"/>
      <c r="AZ129" s="1044"/>
      <c r="BA129" s="1044"/>
      <c r="BB129" s="1044"/>
      <c r="BC129" s="1044"/>
      <c r="BD129" s="1044"/>
      <c r="BE129" s="1045"/>
      <c r="BF129" s="1162" t="s">
        <v>139</v>
      </c>
      <c r="BG129" s="1163"/>
      <c r="BH129" s="1163"/>
      <c r="BI129" s="1163"/>
      <c r="BJ129" s="1163"/>
      <c r="BK129" s="1163"/>
      <c r="BL129" s="1164"/>
      <c r="BM129" s="1162">
        <v>16.91</v>
      </c>
      <c r="BN129" s="1163"/>
      <c r="BO129" s="1163"/>
      <c r="BP129" s="1163"/>
      <c r="BQ129" s="1163"/>
      <c r="BR129" s="1163"/>
      <c r="BS129" s="1164"/>
      <c r="BT129" s="1162">
        <v>30</v>
      </c>
      <c r="BU129" s="1165"/>
      <c r="BV129" s="1165"/>
      <c r="BW129" s="1165"/>
      <c r="BX129" s="1165"/>
      <c r="BY129" s="1165"/>
      <c r="BZ129" s="1166"/>
      <c r="CA129" s="280"/>
      <c r="CB129" s="280"/>
      <c r="CC129" s="280"/>
      <c r="CD129" s="280"/>
      <c r="CE129" s="280"/>
      <c r="CF129" s="280"/>
      <c r="CG129" s="280"/>
      <c r="CH129" s="280"/>
      <c r="CI129" s="280"/>
      <c r="CJ129" s="280"/>
      <c r="CK129" s="280"/>
      <c r="CL129" s="280"/>
      <c r="CM129" s="280"/>
      <c r="CN129" s="280"/>
      <c r="CO129" s="280"/>
      <c r="CP129" s="280"/>
      <c r="CQ129" s="280"/>
      <c r="CR129" s="280"/>
      <c r="CS129" s="280"/>
      <c r="CT129" s="280"/>
      <c r="CU129" s="280"/>
      <c r="CV129" s="280"/>
      <c r="CW129" s="280"/>
      <c r="CX129" s="280"/>
      <c r="CY129" s="280"/>
      <c r="CZ129" s="280"/>
      <c r="DA129" s="280"/>
      <c r="DB129" s="280"/>
      <c r="DC129" s="280"/>
      <c r="DD129" s="280"/>
      <c r="DE129" s="280"/>
      <c r="DF129" s="280"/>
      <c r="DG129" s="280"/>
      <c r="DH129" s="280"/>
      <c r="DI129" s="280"/>
      <c r="DJ129" s="280"/>
      <c r="DK129" s="280"/>
      <c r="DL129" s="280"/>
      <c r="DM129" s="280"/>
      <c r="DN129" s="280"/>
      <c r="DO129" s="280"/>
      <c r="DP129" s="248"/>
      <c r="DQ129" s="248"/>
      <c r="DR129" s="248"/>
      <c r="DS129" s="248"/>
      <c r="DT129" s="248"/>
      <c r="DU129" s="248"/>
      <c r="DV129" s="248"/>
      <c r="DW129" s="248"/>
      <c r="DX129" s="248"/>
      <c r="DY129" s="248"/>
      <c r="DZ129" s="252"/>
    </row>
    <row r="130" spans="1:131" s="241" customFormat="1" ht="26.25" customHeight="1" x14ac:dyDescent="0.15">
      <c r="A130" s="1024" t="s">
        <v>508</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509</v>
      </c>
      <c r="X130" s="1168"/>
      <c r="Y130" s="1168"/>
      <c r="Z130" s="1169"/>
      <c r="AA130" s="1052">
        <v>6517044</v>
      </c>
      <c r="AB130" s="1053"/>
      <c r="AC130" s="1053"/>
      <c r="AD130" s="1053"/>
      <c r="AE130" s="1054"/>
      <c r="AF130" s="1055">
        <v>6595494</v>
      </c>
      <c r="AG130" s="1053"/>
      <c r="AH130" s="1053"/>
      <c r="AI130" s="1053"/>
      <c r="AJ130" s="1054"/>
      <c r="AK130" s="1055">
        <v>6373847</v>
      </c>
      <c r="AL130" s="1053"/>
      <c r="AM130" s="1053"/>
      <c r="AN130" s="1053"/>
      <c r="AO130" s="1054"/>
      <c r="AP130" s="1170"/>
      <c r="AQ130" s="1171"/>
      <c r="AR130" s="1171"/>
      <c r="AS130" s="1171"/>
      <c r="AT130" s="1172"/>
      <c r="AU130" s="279"/>
      <c r="AV130" s="279"/>
      <c r="AW130" s="279"/>
      <c r="AX130" s="1161" t="s">
        <v>510</v>
      </c>
      <c r="AY130" s="1044"/>
      <c r="AZ130" s="1044"/>
      <c r="BA130" s="1044"/>
      <c r="BB130" s="1044"/>
      <c r="BC130" s="1044"/>
      <c r="BD130" s="1044"/>
      <c r="BE130" s="1045"/>
      <c r="BF130" s="1198">
        <v>10.7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0"/>
      <c r="CB130" s="280"/>
      <c r="CC130" s="280"/>
      <c r="CD130" s="280"/>
      <c r="CE130" s="280"/>
      <c r="CF130" s="280"/>
      <c r="CG130" s="280"/>
      <c r="CH130" s="280"/>
      <c r="CI130" s="280"/>
      <c r="CJ130" s="280"/>
      <c r="CK130" s="280"/>
      <c r="CL130" s="280"/>
      <c r="CM130" s="280"/>
      <c r="CN130" s="280"/>
      <c r="CO130" s="280"/>
      <c r="CP130" s="280"/>
      <c r="CQ130" s="280"/>
      <c r="CR130" s="280"/>
      <c r="CS130" s="280"/>
      <c r="CT130" s="280"/>
      <c r="CU130" s="280"/>
      <c r="CV130" s="280"/>
      <c r="CW130" s="280"/>
      <c r="CX130" s="280"/>
      <c r="CY130" s="280"/>
      <c r="CZ130" s="280"/>
      <c r="DA130" s="280"/>
      <c r="DB130" s="280"/>
      <c r="DC130" s="280"/>
      <c r="DD130" s="280"/>
      <c r="DE130" s="280"/>
      <c r="DF130" s="280"/>
      <c r="DG130" s="280"/>
      <c r="DH130" s="280"/>
      <c r="DI130" s="280"/>
      <c r="DJ130" s="280"/>
      <c r="DK130" s="280"/>
      <c r="DL130" s="280"/>
      <c r="DM130" s="280"/>
      <c r="DN130" s="280"/>
      <c r="DO130" s="280"/>
      <c r="DP130" s="248"/>
      <c r="DQ130" s="248"/>
      <c r="DR130" s="248"/>
      <c r="DS130" s="248"/>
      <c r="DT130" s="248"/>
      <c r="DU130" s="248"/>
      <c r="DV130" s="248"/>
      <c r="DW130" s="248"/>
      <c r="DX130" s="248"/>
      <c r="DY130" s="248"/>
      <c r="DZ130" s="252"/>
    </row>
    <row r="131" spans="1:131" s="241"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511</v>
      </c>
      <c r="X131" s="1206"/>
      <c r="Y131" s="1206"/>
      <c r="Z131" s="1207"/>
      <c r="AA131" s="1099">
        <v>22239488</v>
      </c>
      <c r="AB131" s="1078"/>
      <c r="AC131" s="1078"/>
      <c r="AD131" s="1078"/>
      <c r="AE131" s="1079"/>
      <c r="AF131" s="1077">
        <v>21825720</v>
      </c>
      <c r="AG131" s="1078"/>
      <c r="AH131" s="1078"/>
      <c r="AI131" s="1078"/>
      <c r="AJ131" s="1079"/>
      <c r="AK131" s="1077">
        <v>21555767</v>
      </c>
      <c r="AL131" s="1078"/>
      <c r="AM131" s="1078"/>
      <c r="AN131" s="1078"/>
      <c r="AO131" s="1079"/>
      <c r="AP131" s="1208"/>
      <c r="AQ131" s="1209"/>
      <c r="AR131" s="1209"/>
      <c r="AS131" s="1209"/>
      <c r="AT131" s="1210"/>
      <c r="AU131" s="279"/>
      <c r="AV131" s="279"/>
      <c r="AW131" s="279"/>
      <c r="AX131" s="1180" t="s">
        <v>512</v>
      </c>
      <c r="AY131" s="1131"/>
      <c r="AZ131" s="1131"/>
      <c r="BA131" s="1131"/>
      <c r="BB131" s="1131"/>
      <c r="BC131" s="1131"/>
      <c r="BD131" s="1131"/>
      <c r="BE131" s="1132"/>
      <c r="BF131" s="1181">
        <v>107</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0"/>
      <c r="CB131" s="280"/>
      <c r="CC131" s="280"/>
      <c r="CD131" s="280"/>
      <c r="CE131" s="280"/>
      <c r="CF131" s="280"/>
      <c r="CG131" s="280"/>
      <c r="CH131" s="280"/>
      <c r="CI131" s="280"/>
      <c r="CJ131" s="280"/>
      <c r="CK131" s="280"/>
      <c r="CL131" s="280"/>
      <c r="CM131" s="280"/>
      <c r="CN131" s="280"/>
      <c r="CO131" s="280"/>
      <c r="CP131" s="280"/>
      <c r="CQ131" s="280"/>
      <c r="CR131" s="280"/>
      <c r="CS131" s="280"/>
      <c r="CT131" s="280"/>
      <c r="CU131" s="280"/>
      <c r="CV131" s="280"/>
      <c r="CW131" s="280"/>
      <c r="CX131" s="280"/>
      <c r="CY131" s="280"/>
      <c r="CZ131" s="280"/>
      <c r="DA131" s="280"/>
      <c r="DB131" s="280"/>
      <c r="DC131" s="280"/>
      <c r="DD131" s="280"/>
      <c r="DE131" s="280"/>
      <c r="DF131" s="280"/>
      <c r="DG131" s="280"/>
      <c r="DH131" s="280"/>
      <c r="DI131" s="280"/>
      <c r="DJ131" s="280"/>
      <c r="DK131" s="280"/>
      <c r="DL131" s="280"/>
      <c r="DM131" s="280"/>
      <c r="DN131" s="280"/>
      <c r="DO131" s="280"/>
      <c r="DP131" s="248"/>
      <c r="DQ131" s="248"/>
      <c r="DR131" s="248"/>
      <c r="DS131" s="248"/>
      <c r="DT131" s="248"/>
      <c r="DU131" s="248"/>
      <c r="DV131" s="248"/>
      <c r="DW131" s="248"/>
      <c r="DX131" s="248"/>
      <c r="DY131" s="248"/>
      <c r="DZ131" s="252"/>
    </row>
    <row r="132" spans="1:131" s="241" customFormat="1" ht="26.25" customHeight="1" x14ac:dyDescent="0.15">
      <c r="A132" s="1187" t="s">
        <v>513</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514</v>
      </c>
      <c r="W132" s="1191"/>
      <c r="X132" s="1191"/>
      <c r="Y132" s="1191"/>
      <c r="Z132" s="1192"/>
      <c r="AA132" s="1193">
        <v>10.51644714</v>
      </c>
      <c r="AB132" s="1194"/>
      <c r="AC132" s="1194"/>
      <c r="AD132" s="1194"/>
      <c r="AE132" s="1195"/>
      <c r="AF132" s="1196">
        <v>11.15315479</v>
      </c>
      <c r="AG132" s="1194"/>
      <c r="AH132" s="1194"/>
      <c r="AI132" s="1194"/>
      <c r="AJ132" s="1195"/>
      <c r="AK132" s="1196">
        <v>10.558520140000001</v>
      </c>
      <c r="AL132" s="1194"/>
      <c r="AM132" s="1194"/>
      <c r="AN132" s="1194"/>
      <c r="AO132" s="1195"/>
      <c r="AP132" s="1093"/>
      <c r="AQ132" s="1094"/>
      <c r="AR132" s="1094"/>
      <c r="AS132" s="1094"/>
      <c r="AT132" s="1197"/>
      <c r="AU132" s="281"/>
      <c r="AV132" s="282"/>
      <c r="AW132" s="282"/>
      <c r="AX132" s="248"/>
      <c r="AY132" s="248"/>
      <c r="AZ132" s="248"/>
      <c r="BA132" s="248"/>
      <c r="BB132" s="248"/>
      <c r="BC132" s="248"/>
      <c r="BD132" s="248"/>
      <c r="BE132" s="248"/>
      <c r="BF132" s="248"/>
      <c r="BG132" s="248"/>
      <c r="BH132" s="248"/>
      <c r="BI132" s="248"/>
      <c r="BJ132" s="248"/>
      <c r="BK132" s="248"/>
      <c r="BL132" s="248"/>
      <c r="BM132" s="248"/>
      <c r="BN132" s="248"/>
      <c r="BO132" s="248"/>
      <c r="BP132" s="248"/>
      <c r="BQ132" s="248"/>
      <c r="BR132" s="248"/>
      <c r="BS132" s="249"/>
      <c r="BT132" s="248"/>
      <c r="BU132" s="248"/>
      <c r="BV132" s="248"/>
      <c r="BW132" s="248"/>
      <c r="BX132" s="248"/>
      <c r="BY132" s="248"/>
      <c r="BZ132" s="248"/>
      <c r="CA132" s="280"/>
      <c r="CB132" s="280"/>
      <c r="CC132" s="280"/>
      <c r="CD132" s="280"/>
      <c r="CE132" s="280"/>
      <c r="CF132" s="280"/>
      <c r="CG132" s="280"/>
      <c r="CH132" s="280"/>
      <c r="CI132" s="280"/>
      <c r="CJ132" s="280"/>
      <c r="CK132" s="280"/>
      <c r="CL132" s="280"/>
      <c r="CM132" s="280"/>
      <c r="CN132" s="280"/>
      <c r="CO132" s="280"/>
      <c r="CP132" s="280"/>
      <c r="CQ132" s="280"/>
      <c r="CR132" s="280"/>
      <c r="CS132" s="280"/>
      <c r="CT132" s="280"/>
      <c r="CU132" s="280"/>
      <c r="CV132" s="280"/>
      <c r="CW132" s="280"/>
      <c r="CX132" s="280"/>
      <c r="CY132" s="280"/>
      <c r="CZ132" s="280"/>
      <c r="DA132" s="280"/>
      <c r="DB132" s="280"/>
      <c r="DC132" s="280"/>
      <c r="DD132" s="280"/>
      <c r="DE132" s="280"/>
      <c r="DF132" s="280"/>
      <c r="DG132" s="280"/>
      <c r="DH132" s="280"/>
      <c r="DI132" s="280"/>
      <c r="DJ132" s="280"/>
      <c r="DK132" s="280"/>
      <c r="DL132" s="280"/>
      <c r="DM132" s="280"/>
      <c r="DN132" s="280"/>
      <c r="DO132" s="280"/>
      <c r="DP132" s="252"/>
      <c r="DQ132" s="252"/>
      <c r="DR132" s="252"/>
      <c r="DS132" s="252"/>
      <c r="DT132" s="252"/>
      <c r="DU132" s="252"/>
      <c r="DV132" s="252"/>
      <c r="DW132" s="252"/>
      <c r="DX132" s="252"/>
      <c r="DY132" s="252"/>
      <c r="DZ132" s="252"/>
    </row>
    <row r="133" spans="1:131" s="241"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515</v>
      </c>
      <c r="W133" s="1174"/>
      <c r="X133" s="1174"/>
      <c r="Y133" s="1174"/>
      <c r="Z133" s="1175"/>
      <c r="AA133" s="1176">
        <v>9.6999999999999993</v>
      </c>
      <c r="AB133" s="1177"/>
      <c r="AC133" s="1177"/>
      <c r="AD133" s="1177"/>
      <c r="AE133" s="1178"/>
      <c r="AF133" s="1176">
        <v>10</v>
      </c>
      <c r="AG133" s="1177"/>
      <c r="AH133" s="1177"/>
      <c r="AI133" s="1177"/>
      <c r="AJ133" s="1178"/>
      <c r="AK133" s="1176">
        <v>10.7</v>
      </c>
      <c r="AL133" s="1177"/>
      <c r="AM133" s="1177"/>
      <c r="AN133" s="1177"/>
      <c r="AO133" s="1178"/>
      <c r="AP133" s="1123"/>
      <c r="AQ133" s="1124"/>
      <c r="AR133" s="1124"/>
      <c r="AS133" s="1124"/>
      <c r="AT133" s="1179"/>
      <c r="AU133" s="282"/>
      <c r="AV133" s="282"/>
      <c r="AW133" s="282"/>
      <c r="AX133" s="282"/>
      <c r="AY133" s="282"/>
      <c r="AZ133" s="282"/>
      <c r="BA133" s="282"/>
      <c r="BB133" s="282"/>
      <c r="BC133" s="282"/>
      <c r="BD133" s="282"/>
      <c r="BE133" s="282"/>
      <c r="BF133" s="282"/>
      <c r="BG133" s="282"/>
      <c r="BH133" s="282"/>
      <c r="BI133" s="282"/>
      <c r="BJ133" s="282"/>
      <c r="BK133" s="282"/>
      <c r="BL133" s="282"/>
      <c r="BM133" s="282"/>
      <c r="BN133" s="280"/>
      <c r="BO133" s="280"/>
      <c r="BP133" s="280"/>
      <c r="BQ133" s="280"/>
      <c r="BR133" s="280"/>
      <c r="BS133" s="280"/>
      <c r="BT133" s="280"/>
      <c r="BU133" s="280"/>
      <c r="BV133" s="280"/>
      <c r="BW133" s="280"/>
      <c r="BX133" s="280"/>
      <c r="BY133" s="280"/>
      <c r="BZ133" s="280"/>
      <c r="CA133" s="280"/>
      <c r="CB133" s="280"/>
      <c r="CC133" s="280"/>
      <c r="CD133" s="280"/>
      <c r="CE133" s="280"/>
      <c r="CF133" s="280"/>
      <c r="CG133" s="280"/>
      <c r="CH133" s="280"/>
      <c r="CI133" s="280"/>
      <c r="CJ133" s="280"/>
      <c r="CK133" s="280"/>
      <c r="CL133" s="280"/>
      <c r="CM133" s="280"/>
      <c r="CN133" s="280"/>
      <c r="CO133" s="280"/>
      <c r="CP133" s="280"/>
      <c r="CQ133" s="280"/>
      <c r="CR133" s="280"/>
      <c r="CS133" s="280"/>
      <c r="CT133" s="280"/>
      <c r="CU133" s="280"/>
      <c r="CV133" s="280"/>
      <c r="CW133" s="280"/>
      <c r="CX133" s="280"/>
      <c r="CY133" s="280"/>
      <c r="CZ133" s="280"/>
      <c r="DA133" s="280"/>
      <c r="DB133" s="280"/>
      <c r="DC133" s="280"/>
      <c r="DD133" s="280"/>
      <c r="DE133" s="280"/>
      <c r="DF133" s="280"/>
      <c r="DG133" s="280"/>
      <c r="DH133" s="280"/>
      <c r="DI133" s="280"/>
      <c r="DJ133" s="280"/>
      <c r="DK133" s="280"/>
      <c r="DL133" s="280"/>
      <c r="DM133" s="280"/>
      <c r="DN133" s="280"/>
      <c r="DO133" s="280"/>
      <c r="DP133" s="252"/>
      <c r="DQ133" s="252"/>
      <c r="DR133" s="252"/>
      <c r="DS133" s="252"/>
      <c r="DT133" s="252"/>
      <c r="DU133" s="252"/>
      <c r="DV133" s="252"/>
      <c r="DW133" s="252"/>
      <c r="DX133" s="252"/>
      <c r="DY133" s="252"/>
      <c r="DZ133" s="252"/>
    </row>
    <row r="134" spans="1:131" s="242" customFormat="1" ht="11.25" customHeight="1" x14ac:dyDescent="0.15">
      <c r="A134" s="283"/>
      <c r="B134" s="283"/>
      <c r="C134" s="283"/>
      <c r="D134" s="283"/>
      <c r="E134" s="283"/>
      <c r="F134" s="283"/>
      <c r="G134" s="283"/>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3"/>
      <c r="AD134" s="283"/>
      <c r="AE134" s="283"/>
      <c r="AF134" s="283"/>
      <c r="AG134" s="283"/>
      <c r="AH134" s="283"/>
      <c r="AI134" s="283"/>
      <c r="AJ134" s="283"/>
      <c r="AK134" s="283"/>
      <c r="AL134" s="283"/>
      <c r="AM134" s="283"/>
      <c r="AN134" s="283"/>
      <c r="AO134" s="283"/>
      <c r="AP134" s="283"/>
      <c r="AQ134" s="283"/>
      <c r="AR134" s="283"/>
      <c r="AS134" s="283"/>
      <c r="AT134" s="283"/>
      <c r="AU134" s="282"/>
      <c r="AV134" s="282"/>
      <c r="AW134" s="282"/>
      <c r="AX134" s="282"/>
      <c r="AY134" s="282"/>
      <c r="AZ134" s="282"/>
      <c r="BA134" s="282"/>
      <c r="BB134" s="282"/>
      <c r="BC134" s="282"/>
      <c r="BD134" s="282"/>
      <c r="BE134" s="282"/>
      <c r="BF134" s="282"/>
      <c r="BG134" s="282"/>
      <c r="BH134" s="282"/>
      <c r="BI134" s="282"/>
      <c r="BJ134" s="282"/>
      <c r="BK134" s="282"/>
      <c r="BL134" s="282"/>
      <c r="BM134" s="282"/>
      <c r="BN134" s="280"/>
      <c r="BO134" s="280"/>
      <c r="BP134" s="280"/>
      <c r="BQ134" s="280"/>
      <c r="BR134" s="280"/>
      <c r="BS134" s="280"/>
      <c r="BT134" s="280"/>
      <c r="BU134" s="280"/>
      <c r="BV134" s="280"/>
      <c r="BW134" s="280"/>
      <c r="BX134" s="280"/>
      <c r="BY134" s="280"/>
      <c r="BZ134" s="280"/>
      <c r="CA134" s="280"/>
      <c r="CB134" s="280"/>
      <c r="CC134" s="280"/>
      <c r="CD134" s="280"/>
      <c r="CE134" s="280"/>
      <c r="CF134" s="280"/>
      <c r="CG134" s="280"/>
      <c r="CH134" s="280"/>
      <c r="CI134" s="280"/>
      <c r="CJ134" s="280"/>
      <c r="CK134" s="280"/>
      <c r="CL134" s="280"/>
      <c r="CM134" s="280"/>
      <c r="CN134" s="280"/>
      <c r="CO134" s="280"/>
      <c r="CP134" s="280"/>
      <c r="CQ134" s="280"/>
      <c r="CR134" s="280"/>
      <c r="CS134" s="280"/>
      <c r="CT134" s="280"/>
      <c r="CU134" s="280"/>
      <c r="CV134" s="280"/>
      <c r="CW134" s="280"/>
      <c r="CX134" s="280"/>
      <c r="CY134" s="280"/>
      <c r="CZ134" s="280"/>
      <c r="DA134" s="280"/>
      <c r="DB134" s="280"/>
      <c r="DC134" s="280"/>
      <c r="DD134" s="280"/>
      <c r="DE134" s="280"/>
      <c r="DF134" s="280"/>
      <c r="DG134" s="280"/>
      <c r="DH134" s="280"/>
      <c r="DI134" s="280"/>
      <c r="DJ134" s="280"/>
      <c r="DK134" s="280"/>
      <c r="DL134" s="280"/>
      <c r="DM134" s="280"/>
      <c r="DN134" s="280"/>
      <c r="DO134" s="280"/>
      <c r="DP134" s="252"/>
      <c r="DQ134" s="252"/>
      <c r="DR134" s="252"/>
      <c r="DS134" s="252"/>
      <c r="DT134" s="252"/>
      <c r="DU134" s="252"/>
      <c r="DV134" s="252"/>
      <c r="DW134" s="252"/>
      <c r="DX134" s="252"/>
      <c r="DY134" s="252"/>
      <c r="DZ134" s="252"/>
      <c r="EA134" s="241"/>
    </row>
    <row r="135" spans="1:131" ht="14.25" hidden="1" x14ac:dyDescent="0.15">
      <c r="AU135" s="283"/>
      <c r="AV135" s="283"/>
      <c r="AW135" s="283"/>
      <c r="AX135" s="283"/>
      <c r="AY135" s="283"/>
      <c r="AZ135" s="283"/>
      <c r="BA135" s="283"/>
      <c r="BB135" s="283"/>
      <c r="BC135" s="283"/>
      <c r="BD135" s="283"/>
      <c r="BE135" s="283"/>
      <c r="BF135" s="283"/>
      <c r="BG135" s="283"/>
      <c r="BH135" s="283"/>
      <c r="BI135" s="283"/>
      <c r="BJ135" s="283"/>
      <c r="BK135" s="283"/>
      <c r="BL135" s="283"/>
      <c r="BM135" s="283"/>
      <c r="BN135" s="283"/>
      <c r="BO135" s="283"/>
      <c r="BP135" s="283"/>
      <c r="BQ135" s="283"/>
      <c r="BR135" s="283"/>
      <c r="BS135" s="283"/>
      <c r="BT135" s="283"/>
      <c r="BU135" s="283"/>
      <c r="BV135" s="283"/>
      <c r="BW135" s="283"/>
      <c r="BX135" s="283"/>
      <c r="BY135" s="283"/>
      <c r="BZ135" s="283"/>
      <c r="CA135" s="283"/>
      <c r="CB135" s="283"/>
      <c r="CC135" s="283"/>
      <c r="CD135" s="283"/>
      <c r="CE135" s="283"/>
      <c r="CF135" s="283"/>
      <c r="CG135" s="283"/>
      <c r="CH135" s="283"/>
      <c r="CI135" s="283"/>
      <c r="CJ135" s="283"/>
      <c r="CK135" s="283"/>
      <c r="CL135" s="283"/>
      <c r="CM135" s="283"/>
      <c r="CN135" s="283"/>
      <c r="CO135" s="283"/>
      <c r="CP135" s="283"/>
      <c r="CQ135" s="283"/>
      <c r="CR135" s="283"/>
      <c r="CS135" s="283"/>
      <c r="CT135" s="283"/>
      <c r="CU135" s="283"/>
      <c r="CV135" s="283"/>
      <c r="CW135" s="283"/>
      <c r="CX135" s="283"/>
      <c r="CY135" s="283"/>
      <c r="CZ135" s="283"/>
      <c r="DA135" s="283"/>
      <c r="DB135" s="283"/>
      <c r="DC135" s="283"/>
      <c r="DD135" s="283"/>
      <c r="DE135" s="283"/>
      <c r="DF135" s="283"/>
      <c r="DG135" s="283"/>
      <c r="DH135" s="283"/>
      <c r="DI135" s="283"/>
      <c r="DJ135" s="283"/>
      <c r="DK135" s="283"/>
      <c r="DL135" s="283"/>
      <c r="DM135" s="283"/>
      <c r="DN135" s="283"/>
      <c r="DO135" s="283"/>
      <c r="DP135" s="283"/>
      <c r="DQ135" s="283"/>
      <c r="DR135" s="283"/>
      <c r="DS135" s="283"/>
      <c r="DT135" s="283"/>
      <c r="DU135" s="283"/>
      <c r="DV135" s="283"/>
      <c r="DW135" s="283"/>
      <c r="DX135" s="283"/>
      <c r="DY135" s="283"/>
      <c r="DZ135" s="283"/>
    </row>
  </sheetData>
  <sheetProtection algorithmName="SHA-512" hashValue="G/63UHaZDcePr2pTQWWUAXZvdL/+JKCpvU9iAwpPh7ySR8b/xp1P/1aFeN447qv1KUe6TskKoephIt9AdY+dhA==" saltValue="2HdDBRybxnmE1fLh7gRGJ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86" customWidth="1"/>
    <col min="121" max="121" width="0" style="285" hidden="1" customWidth="1"/>
    <col min="122" max="16384" width="9" style="285" hidden="1"/>
  </cols>
  <sheetData>
    <row r="1" spans="1:120"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5"/>
    </row>
    <row r="17" spans="119:120" x14ac:dyDescent="0.15">
      <c r="DP17" s="285"/>
    </row>
    <row r="18" spans="119:120" x14ac:dyDescent="0.15"/>
    <row r="19" spans="119:120" x14ac:dyDescent="0.15"/>
    <row r="20" spans="119:120" x14ac:dyDescent="0.15">
      <c r="DO20" s="285"/>
      <c r="DP20" s="285"/>
    </row>
    <row r="21" spans="119:120" x14ac:dyDescent="0.15">
      <c r="DP21" s="285"/>
    </row>
    <row r="22" spans="119:120" x14ac:dyDescent="0.15"/>
    <row r="23" spans="119:120" x14ac:dyDescent="0.15">
      <c r="DO23" s="285"/>
      <c r="DP23" s="285"/>
    </row>
    <row r="24" spans="119:120" x14ac:dyDescent="0.15">
      <c r="DP24" s="285"/>
    </row>
    <row r="25" spans="119:120" x14ac:dyDescent="0.15">
      <c r="DP25" s="285"/>
    </row>
    <row r="26" spans="119:120" x14ac:dyDescent="0.15">
      <c r="DO26" s="285"/>
      <c r="DP26" s="285"/>
    </row>
    <row r="27" spans="119:120" x14ac:dyDescent="0.15"/>
    <row r="28" spans="119:120" x14ac:dyDescent="0.15">
      <c r="DO28" s="285"/>
      <c r="DP28" s="285"/>
    </row>
    <row r="29" spans="119:120" x14ac:dyDescent="0.15">
      <c r="DP29" s="285"/>
    </row>
    <row r="30" spans="119:120" x14ac:dyDescent="0.15"/>
    <row r="31" spans="119:120" x14ac:dyDescent="0.15">
      <c r="DO31" s="285"/>
      <c r="DP31" s="285"/>
    </row>
    <row r="32" spans="119:120" x14ac:dyDescent="0.15"/>
    <row r="33" spans="98:120" x14ac:dyDescent="0.15">
      <c r="DO33" s="285"/>
      <c r="DP33" s="285"/>
    </row>
    <row r="34" spans="98:120" x14ac:dyDescent="0.15">
      <c r="DM34" s="285"/>
    </row>
    <row r="35" spans="98:120" x14ac:dyDescent="0.15">
      <c r="CT35" s="285"/>
      <c r="CU35" s="285"/>
      <c r="CV35" s="285"/>
      <c r="CY35" s="285"/>
      <c r="CZ35" s="285"/>
      <c r="DA35" s="285"/>
      <c r="DD35" s="285"/>
      <c r="DE35" s="285"/>
      <c r="DF35" s="285"/>
      <c r="DI35" s="285"/>
      <c r="DJ35" s="285"/>
      <c r="DK35" s="285"/>
      <c r="DM35" s="285"/>
      <c r="DN35" s="285"/>
      <c r="DO35" s="285"/>
      <c r="DP35" s="285"/>
    </row>
    <row r="36" spans="98:120" x14ac:dyDescent="0.15"/>
    <row r="37" spans="98:120" x14ac:dyDescent="0.15">
      <c r="CW37" s="285"/>
      <c r="DB37" s="285"/>
      <c r="DG37" s="285"/>
      <c r="DL37" s="285"/>
      <c r="DP37" s="285"/>
    </row>
    <row r="38" spans="98:120" x14ac:dyDescent="0.15">
      <c r="CT38" s="285"/>
      <c r="CU38" s="285"/>
      <c r="CV38" s="285"/>
      <c r="CW38" s="285"/>
      <c r="CY38" s="285"/>
      <c r="CZ38" s="285"/>
      <c r="DA38" s="285"/>
      <c r="DB38" s="285"/>
      <c r="DD38" s="285"/>
      <c r="DE38" s="285"/>
      <c r="DF38" s="285"/>
      <c r="DG38" s="285"/>
      <c r="DI38" s="285"/>
      <c r="DJ38" s="285"/>
      <c r="DK38" s="285"/>
      <c r="DL38" s="285"/>
      <c r="DN38" s="285"/>
      <c r="DO38" s="285"/>
      <c r="DP38" s="28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5"/>
      <c r="DO49" s="285"/>
      <c r="DP49" s="28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5"/>
      <c r="CS63" s="285"/>
      <c r="CX63" s="285"/>
      <c r="DC63" s="285"/>
      <c r="DH63" s="285"/>
    </row>
    <row r="64" spans="22:120" x14ac:dyDescent="0.15">
      <c r="V64" s="285"/>
    </row>
    <row r="65" spans="15:120" x14ac:dyDescent="0.15">
      <c r="X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85"/>
      <c r="BJ65" s="285"/>
      <c r="BK65" s="285"/>
      <c r="BL65" s="285"/>
      <c r="BM65" s="285"/>
      <c r="BN65" s="285"/>
      <c r="BO65" s="285"/>
      <c r="BP65" s="285"/>
      <c r="BQ65" s="285"/>
      <c r="BR65" s="285"/>
      <c r="BS65" s="285"/>
      <c r="BT65" s="285"/>
      <c r="BU65" s="285"/>
      <c r="BV65" s="285"/>
      <c r="BW65" s="285"/>
      <c r="BX65" s="285"/>
      <c r="BY65" s="285"/>
      <c r="BZ65" s="285"/>
      <c r="CA65" s="285"/>
      <c r="CB65" s="285"/>
      <c r="CC65" s="285"/>
      <c r="CD65" s="285"/>
      <c r="CE65" s="285"/>
      <c r="CF65" s="285"/>
      <c r="CG65" s="285"/>
      <c r="CH65" s="285"/>
      <c r="CI65" s="285"/>
      <c r="CJ65" s="285"/>
      <c r="CK65" s="285"/>
      <c r="CL65" s="285"/>
      <c r="CM65" s="285"/>
      <c r="CN65" s="285"/>
      <c r="CO65" s="285"/>
      <c r="CP65" s="285"/>
      <c r="CQ65" s="285"/>
      <c r="CR65" s="285"/>
      <c r="CU65" s="285"/>
      <c r="CZ65" s="285"/>
      <c r="DE65" s="285"/>
      <c r="DJ65" s="285"/>
    </row>
    <row r="66" spans="15:120" x14ac:dyDescent="0.15">
      <c r="Q66" s="285"/>
      <c r="S66" s="285"/>
      <c r="U66" s="285"/>
      <c r="DM66" s="285"/>
    </row>
    <row r="67" spans="15:120" x14ac:dyDescent="0.15">
      <c r="O67" s="285"/>
      <c r="P67" s="285"/>
      <c r="R67" s="285"/>
      <c r="T67" s="285"/>
      <c r="Y67" s="285"/>
      <c r="CT67" s="285"/>
      <c r="CV67" s="285"/>
      <c r="CW67" s="285"/>
      <c r="CY67" s="285"/>
      <c r="DA67" s="285"/>
      <c r="DB67" s="285"/>
      <c r="DD67" s="285"/>
      <c r="DF67" s="285"/>
      <c r="DG67" s="285"/>
      <c r="DI67" s="285"/>
      <c r="DK67" s="285"/>
      <c r="DL67" s="285"/>
      <c r="DN67" s="285"/>
      <c r="DO67" s="285"/>
      <c r="DP67" s="285"/>
    </row>
    <row r="68" spans="15:120" x14ac:dyDescent="0.15"/>
    <row r="69" spans="15:120" x14ac:dyDescent="0.15"/>
    <row r="70" spans="15:120" x14ac:dyDescent="0.15"/>
    <row r="71" spans="15:120" x14ac:dyDescent="0.15"/>
    <row r="72" spans="15:120" x14ac:dyDescent="0.15">
      <c r="DP72" s="285"/>
    </row>
    <row r="73" spans="15:120" x14ac:dyDescent="0.15">
      <c r="DP73" s="28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5"/>
      <c r="CX96" s="285"/>
      <c r="DC96" s="285"/>
      <c r="DH96" s="285"/>
    </row>
    <row r="97" spans="24:120" x14ac:dyDescent="0.15">
      <c r="CS97" s="285"/>
      <c r="CX97" s="285"/>
      <c r="DC97" s="285"/>
      <c r="DH97" s="285"/>
      <c r="DP97" s="286" t="s">
        <v>516</v>
      </c>
    </row>
    <row r="98" spans="24:120" hidden="1" x14ac:dyDescent="0.15">
      <c r="CS98" s="285"/>
      <c r="CX98" s="285"/>
      <c r="DC98" s="285"/>
      <c r="DH98" s="285"/>
    </row>
    <row r="99" spans="24:120" hidden="1" x14ac:dyDescent="0.15">
      <c r="CS99" s="285"/>
      <c r="CX99" s="285"/>
      <c r="DC99" s="285"/>
      <c r="DH99" s="285"/>
    </row>
    <row r="101" spans="24:120" ht="12" hidden="1" customHeight="1" x14ac:dyDescent="0.15">
      <c r="X101" s="285"/>
      <c r="Y101" s="285"/>
      <c r="Z101" s="285"/>
      <c r="AA101" s="285"/>
      <c r="AB101" s="285"/>
      <c r="AC101" s="285"/>
      <c r="AD101" s="285"/>
      <c r="AE101" s="285"/>
      <c r="AF101" s="285"/>
      <c r="AG101" s="285"/>
      <c r="AH101" s="285"/>
      <c r="AI101" s="285"/>
      <c r="AJ101" s="285"/>
      <c r="AK101" s="285"/>
      <c r="AL101" s="285"/>
      <c r="AM101" s="285"/>
      <c r="AN101" s="285"/>
      <c r="AO101" s="285"/>
      <c r="AP101" s="285"/>
      <c r="AQ101" s="285"/>
      <c r="AR101" s="285"/>
      <c r="AS101" s="285"/>
      <c r="AT101" s="285"/>
      <c r="AU101" s="285"/>
      <c r="AV101" s="285"/>
      <c r="AW101" s="285"/>
      <c r="AX101" s="285"/>
      <c r="AY101" s="285"/>
      <c r="AZ101" s="285"/>
      <c r="BA101" s="285"/>
      <c r="BB101" s="285"/>
      <c r="BC101" s="285"/>
      <c r="BD101" s="285"/>
      <c r="BE101" s="285"/>
      <c r="BF101" s="285"/>
      <c r="BG101" s="285"/>
      <c r="BH101" s="285"/>
      <c r="BI101" s="285"/>
      <c r="BJ101" s="285"/>
      <c r="BK101" s="285"/>
      <c r="BL101" s="285"/>
      <c r="BM101" s="285"/>
      <c r="BN101" s="285"/>
      <c r="BO101" s="285"/>
      <c r="BP101" s="285"/>
      <c r="BQ101" s="285"/>
      <c r="BR101" s="285"/>
      <c r="BS101" s="285"/>
      <c r="BT101" s="285"/>
      <c r="BU101" s="285"/>
      <c r="BV101" s="285"/>
      <c r="BW101" s="285"/>
      <c r="BX101" s="285"/>
      <c r="BY101" s="285"/>
      <c r="BZ101" s="285"/>
      <c r="CA101" s="285"/>
      <c r="CB101" s="285"/>
      <c r="CC101" s="285"/>
      <c r="CD101" s="285"/>
      <c r="CE101" s="285"/>
      <c r="CF101" s="285"/>
      <c r="CG101" s="285"/>
      <c r="CH101" s="285"/>
      <c r="CI101" s="285"/>
      <c r="CJ101" s="285"/>
      <c r="CK101" s="285"/>
      <c r="CL101" s="285"/>
      <c r="CM101" s="285"/>
      <c r="CN101" s="285"/>
      <c r="CO101" s="285"/>
      <c r="CP101" s="285"/>
      <c r="CQ101" s="285"/>
      <c r="CR101" s="285"/>
      <c r="CU101" s="285"/>
      <c r="CZ101" s="285"/>
      <c r="DE101" s="285"/>
      <c r="DJ101" s="285"/>
    </row>
    <row r="102" spans="24:120" ht="1.5" hidden="1" customHeight="1" x14ac:dyDescent="0.15">
      <c r="CU102" s="285"/>
      <c r="CZ102" s="285"/>
      <c r="DE102" s="285"/>
      <c r="DJ102" s="285"/>
      <c r="DM102" s="285"/>
    </row>
    <row r="103" spans="24:120" hidden="1" x14ac:dyDescent="0.15">
      <c r="CT103" s="285"/>
      <c r="CV103" s="285"/>
      <c r="CW103" s="285"/>
      <c r="CY103" s="285"/>
      <c r="DA103" s="285"/>
      <c r="DB103" s="285"/>
      <c r="DD103" s="285"/>
      <c r="DF103" s="285"/>
      <c r="DG103" s="285"/>
      <c r="DI103" s="285"/>
      <c r="DK103" s="285"/>
      <c r="DL103" s="285"/>
      <c r="DM103" s="285"/>
      <c r="DN103" s="285"/>
      <c r="DO103" s="285"/>
      <c r="DP103" s="285"/>
    </row>
    <row r="104" spans="24:120" hidden="1" x14ac:dyDescent="0.15">
      <c r="CV104" s="285"/>
      <c r="CW104" s="285"/>
      <c r="DA104" s="285"/>
      <c r="DB104" s="285"/>
      <c r="DF104" s="285"/>
      <c r="DG104" s="285"/>
      <c r="DK104" s="285"/>
      <c r="DL104" s="285"/>
      <c r="DN104" s="285"/>
      <c r="DO104" s="285"/>
      <c r="DP104" s="285"/>
    </row>
    <row r="105" spans="24:120" ht="12.75" hidden="1" customHeight="1" x14ac:dyDescent="0.15"/>
  </sheetData>
  <sheetProtection algorithmName="SHA-512" hashValue="UJp4EdvqjQ1oP7lia651sq+45kcMqgNfGfpKYIPfejyY7hCapUa2vB1QZUsT6svkoCOmJhaaV+ZnX5kjPHob/g==" saltValue="KZXCFga38bVjx56PQfEkr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86" customWidth="1"/>
    <col min="117" max="16384" width="9" style="285" hidden="1"/>
  </cols>
  <sheetData>
    <row r="1" spans="2:116"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row>
    <row r="2" spans="2:116" x14ac:dyDescent="0.15"/>
    <row r="3" spans="2:116" x14ac:dyDescent="0.15"/>
    <row r="4" spans="2:116" x14ac:dyDescent="0.1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D4" s="285"/>
      <c r="CE4" s="285"/>
      <c r="CF4" s="285"/>
      <c r="CG4" s="285"/>
      <c r="CH4" s="285"/>
      <c r="CI4" s="285"/>
      <c r="CJ4" s="285"/>
      <c r="CK4" s="285"/>
      <c r="CL4" s="285"/>
      <c r="CM4" s="285"/>
      <c r="CN4" s="285"/>
      <c r="CO4" s="285"/>
      <c r="CP4" s="285"/>
      <c r="CQ4" s="285"/>
      <c r="CR4" s="285"/>
      <c r="CS4" s="285"/>
      <c r="CT4" s="285"/>
      <c r="CU4" s="285"/>
      <c r="CV4" s="285"/>
      <c r="CW4" s="285"/>
      <c r="CX4" s="285"/>
      <c r="CY4" s="285"/>
      <c r="CZ4" s="285"/>
      <c r="DA4" s="285"/>
      <c r="DB4" s="285"/>
      <c r="DC4" s="285"/>
      <c r="DD4" s="285"/>
      <c r="DE4" s="285"/>
      <c r="DF4" s="285"/>
      <c r="DG4" s="285"/>
      <c r="DH4" s="285"/>
      <c r="DI4" s="285"/>
      <c r="DJ4" s="285"/>
      <c r="DK4" s="285"/>
      <c r="DL4" s="285"/>
    </row>
    <row r="5" spans="2:116" x14ac:dyDescent="0.1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D5" s="285"/>
      <c r="CE5" s="285"/>
      <c r="CF5" s="285"/>
      <c r="CG5" s="285"/>
      <c r="CH5" s="285"/>
      <c r="CI5" s="285"/>
      <c r="CJ5" s="285"/>
      <c r="CK5" s="285"/>
      <c r="CL5" s="285"/>
      <c r="CM5" s="285"/>
      <c r="CN5" s="285"/>
      <c r="CO5" s="285"/>
      <c r="CP5" s="285"/>
      <c r="CQ5" s="285"/>
      <c r="CR5" s="285"/>
      <c r="CS5" s="285"/>
      <c r="CT5" s="285"/>
      <c r="CU5" s="285"/>
      <c r="CV5" s="285"/>
      <c r="CW5" s="285"/>
      <c r="CX5" s="285"/>
      <c r="CY5" s="285"/>
      <c r="CZ5" s="285"/>
      <c r="DA5" s="285"/>
      <c r="DB5" s="285"/>
      <c r="DC5" s="285"/>
      <c r="DD5" s="285"/>
      <c r="DE5" s="285"/>
      <c r="DF5" s="285"/>
      <c r="DG5" s="285"/>
      <c r="DH5" s="285"/>
      <c r="DI5" s="285"/>
      <c r="DJ5" s="285"/>
      <c r="DK5" s="285"/>
      <c r="DL5" s="28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AZ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D18" s="285"/>
      <c r="CE18" s="285"/>
      <c r="CF18" s="285"/>
      <c r="CG18" s="285"/>
      <c r="CH18" s="285"/>
      <c r="CI18" s="285"/>
      <c r="CJ18" s="285"/>
      <c r="CK18" s="285"/>
      <c r="CL18" s="285"/>
      <c r="CM18" s="285"/>
      <c r="CN18" s="285"/>
      <c r="CO18" s="285"/>
      <c r="CP18" s="285"/>
      <c r="CQ18" s="285"/>
      <c r="CR18" s="285"/>
      <c r="CS18" s="285"/>
      <c r="CT18" s="285"/>
      <c r="CU18" s="285"/>
      <c r="CV18" s="285"/>
      <c r="CW18" s="285"/>
      <c r="CX18" s="285"/>
      <c r="CY18" s="285"/>
      <c r="CZ18" s="285"/>
      <c r="DA18" s="285"/>
      <c r="DB18" s="285"/>
      <c r="DC18" s="285"/>
      <c r="DD18" s="285"/>
      <c r="DE18" s="285"/>
      <c r="DF18" s="285"/>
      <c r="DG18" s="285"/>
      <c r="DH18" s="285"/>
      <c r="DI18" s="285"/>
      <c r="DJ18" s="285"/>
      <c r="DK18" s="285"/>
      <c r="DL18" s="285"/>
    </row>
    <row r="19" spans="9:116" x14ac:dyDescent="0.15"/>
    <row r="20" spans="9:116" x14ac:dyDescent="0.15"/>
    <row r="21" spans="9:116" x14ac:dyDescent="0.15">
      <c r="DL21" s="285"/>
    </row>
    <row r="22" spans="9:116" x14ac:dyDescent="0.15">
      <c r="DI22" s="285"/>
      <c r="DJ22" s="285"/>
      <c r="DK22" s="285"/>
      <c r="DL22" s="285"/>
    </row>
    <row r="23" spans="9:116" x14ac:dyDescent="0.15">
      <c r="CY23" s="285"/>
      <c r="CZ23" s="285"/>
      <c r="DA23" s="285"/>
      <c r="DB23" s="285"/>
      <c r="DC23" s="285"/>
      <c r="DD23" s="285"/>
      <c r="DE23" s="285"/>
      <c r="DF23" s="285"/>
      <c r="DG23" s="285"/>
      <c r="DH23" s="285"/>
      <c r="DI23" s="285"/>
      <c r="DJ23" s="285"/>
      <c r="DK23" s="285"/>
      <c r="DL23" s="28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5"/>
      <c r="DA35" s="285"/>
      <c r="DB35" s="285"/>
      <c r="DC35" s="285"/>
      <c r="DD35" s="285"/>
      <c r="DE35" s="285"/>
      <c r="DF35" s="285"/>
      <c r="DG35" s="285"/>
      <c r="DH35" s="285"/>
      <c r="DI35" s="285"/>
      <c r="DJ35" s="285"/>
      <c r="DK35" s="285"/>
      <c r="DL35" s="285"/>
    </row>
    <row r="36" spans="15:116" x14ac:dyDescent="0.15"/>
    <row r="37" spans="15:116" x14ac:dyDescent="0.15">
      <c r="DL37" s="285"/>
    </row>
    <row r="38" spans="15:116" x14ac:dyDescent="0.15">
      <c r="DI38" s="285"/>
      <c r="DJ38" s="285"/>
      <c r="DK38" s="285"/>
      <c r="DL38" s="285"/>
    </row>
    <row r="39" spans="15:116" x14ac:dyDescent="0.15"/>
    <row r="40" spans="15:116" x14ac:dyDescent="0.15"/>
    <row r="41" spans="15:116" x14ac:dyDescent="0.15"/>
    <row r="42" spans="15:116" x14ac:dyDescent="0.15"/>
    <row r="43" spans="15:116" x14ac:dyDescent="0.1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E43" s="285"/>
      <c r="DF43" s="285"/>
      <c r="DG43" s="285"/>
      <c r="DH43" s="285"/>
      <c r="DI43" s="285"/>
      <c r="DJ43" s="285"/>
      <c r="DK43" s="285"/>
      <c r="DL43" s="285"/>
    </row>
    <row r="44" spans="15:116" x14ac:dyDescent="0.15">
      <c r="DL44" s="285"/>
    </row>
    <row r="45" spans="15:116" x14ac:dyDescent="0.15"/>
    <row r="46" spans="15:116" x14ac:dyDescent="0.15">
      <c r="DA46" s="285"/>
      <c r="DB46" s="285"/>
      <c r="DC46" s="285"/>
      <c r="DD46" s="285"/>
      <c r="DE46" s="285"/>
      <c r="DF46" s="285"/>
      <c r="DG46" s="285"/>
      <c r="DH46" s="285"/>
      <c r="DI46" s="285"/>
      <c r="DJ46" s="285"/>
      <c r="DK46" s="285"/>
      <c r="DL46" s="285"/>
    </row>
    <row r="47" spans="15:116" x14ac:dyDescent="0.15"/>
    <row r="48" spans="15:116" x14ac:dyDescent="0.15"/>
    <row r="49" spans="104:116" x14ac:dyDescent="0.15"/>
    <row r="50" spans="104:116" x14ac:dyDescent="0.15">
      <c r="CZ50" s="285"/>
      <c r="DA50" s="285"/>
      <c r="DB50" s="285"/>
      <c r="DC50" s="285"/>
      <c r="DD50" s="285"/>
      <c r="DE50" s="285"/>
      <c r="DF50" s="285"/>
      <c r="DG50" s="285"/>
      <c r="DH50" s="285"/>
      <c r="DI50" s="285"/>
      <c r="DJ50" s="285"/>
      <c r="DK50" s="285"/>
      <c r="DL50" s="285"/>
    </row>
    <row r="51" spans="104:116" x14ac:dyDescent="0.15"/>
    <row r="52" spans="104:116" x14ac:dyDescent="0.15"/>
    <row r="53" spans="104:116" x14ac:dyDescent="0.15">
      <c r="DL53" s="28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5"/>
      <c r="DD67" s="285"/>
      <c r="DE67" s="285"/>
      <c r="DF67" s="285"/>
      <c r="DG67" s="285"/>
      <c r="DH67" s="285"/>
      <c r="DI67" s="285"/>
      <c r="DJ67" s="285"/>
      <c r="DK67" s="285"/>
      <c r="DL67" s="28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XEXove2RB/mERV1g7hHoenAPfhN4wQxKwnTdss2yBzaA2vOwSUVqefT0Mu1cIhsxy+t3qRRSz6IspbZNEnnOg==" saltValue="6Xu4S3VlnW+Omf2wRWw8W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87" customWidth="1"/>
    <col min="37" max="44" width="17" style="287" customWidth="1"/>
    <col min="45" max="45" width="6.125" style="294" customWidth="1"/>
    <col min="46" max="46" width="3" style="292" customWidth="1"/>
    <col min="47" max="47" width="19.125" style="287" hidden="1" customWidth="1"/>
    <col min="48" max="52" width="12.625" style="287" hidden="1" customWidth="1"/>
    <col min="53" max="16384" width="8.625" style="287" hidden="1"/>
  </cols>
  <sheetData>
    <row r="1" spans="1:46" x14ac:dyDescent="0.15">
      <c r="AS1" s="288"/>
      <c r="AT1" s="288"/>
    </row>
    <row r="2" spans="1:46" x14ac:dyDescent="0.15">
      <c r="AS2" s="288"/>
      <c r="AT2" s="288"/>
    </row>
    <row r="3" spans="1:46" x14ac:dyDescent="0.15">
      <c r="AS3" s="288"/>
      <c r="AT3" s="288"/>
    </row>
    <row r="4" spans="1:46" x14ac:dyDescent="0.15">
      <c r="AS4" s="288"/>
      <c r="AT4" s="288"/>
    </row>
    <row r="5" spans="1:46" ht="17.25" x14ac:dyDescent="0.15">
      <c r="A5" s="289" t="s">
        <v>517</v>
      </c>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1"/>
    </row>
    <row r="6" spans="1:46" x14ac:dyDescent="0.15">
      <c r="A6" s="292"/>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93" t="s">
        <v>518</v>
      </c>
      <c r="AL6" s="293"/>
      <c r="AM6" s="293"/>
      <c r="AN6" s="293"/>
      <c r="AO6" s="288"/>
      <c r="AP6" s="288"/>
      <c r="AQ6" s="288"/>
      <c r="AR6" s="288"/>
    </row>
    <row r="7" spans="1:46" x14ac:dyDescent="0.15">
      <c r="A7" s="292"/>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95"/>
      <c r="AL7" s="296"/>
      <c r="AM7" s="296"/>
      <c r="AN7" s="297"/>
      <c r="AO7" s="1214" t="s">
        <v>519</v>
      </c>
      <c r="AP7" s="298"/>
      <c r="AQ7" s="299" t="s">
        <v>520</v>
      </c>
      <c r="AR7" s="300"/>
    </row>
    <row r="8" spans="1:46" x14ac:dyDescent="0.15">
      <c r="A8" s="292"/>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301"/>
      <c r="AL8" s="302"/>
      <c r="AM8" s="302"/>
      <c r="AN8" s="303"/>
      <c r="AO8" s="1215"/>
      <c r="AP8" s="304" t="s">
        <v>521</v>
      </c>
      <c r="AQ8" s="305" t="s">
        <v>522</v>
      </c>
      <c r="AR8" s="306" t="s">
        <v>523</v>
      </c>
    </row>
    <row r="9" spans="1:46" x14ac:dyDescent="0.15">
      <c r="A9" s="292"/>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1216" t="s">
        <v>524</v>
      </c>
      <c r="AL9" s="1217"/>
      <c r="AM9" s="1217"/>
      <c r="AN9" s="1218"/>
      <c r="AO9" s="307">
        <v>7068460</v>
      </c>
      <c r="AP9" s="307">
        <v>92783</v>
      </c>
      <c r="AQ9" s="308">
        <v>73117</v>
      </c>
      <c r="AR9" s="309">
        <v>26.9</v>
      </c>
    </row>
    <row r="10" spans="1:46" x14ac:dyDescent="0.15">
      <c r="A10" s="292"/>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1216" t="s">
        <v>525</v>
      </c>
      <c r="AL10" s="1217"/>
      <c r="AM10" s="1217"/>
      <c r="AN10" s="1218"/>
      <c r="AO10" s="310">
        <v>683056</v>
      </c>
      <c r="AP10" s="310">
        <v>8966</v>
      </c>
      <c r="AQ10" s="311">
        <v>5871</v>
      </c>
      <c r="AR10" s="312">
        <v>52.7</v>
      </c>
    </row>
    <row r="11" spans="1:46" ht="13.5" customHeight="1" x14ac:dyDescent="0.15">
      <c r="A11" s="292"/>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1216" t="s">
        <v>526</v>
      </c>
      <c r="AL11" s="1217"/>
      <c r="AM11" s="1217"/>
      <c r="AN11" s="1218"/>
      <c r="AO11" s="310">
        <v>142959</v>
      </c>
      <c r="AP11" s="310">
        <v>1877</v>
      </c>
      <c r="AQ11" s="311">
        <v>5513</v>
      </c>
      <c r="AR11" s="312">
        <v>-66</v>
      </c>
    </row>
    <row r="12" spans="1:46" ht="13.5" customHeight="1" x14ac:dyDescent="0.15">
      <c r="A12" s="292"/>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1216" t="s">
        <v>527</v>
      </c>
      <c r="AL12" s="1217"/>
      <c r="AM12" s="1217"/>
      <c r="AN12" s="1218"/>
      <c r="AO12" s="310" t="s">
        <v>528</v>
      </c>
      <c r="AP12" s="310" t="s">
        <v>528</v>
      </c>
      <c r="AQ12" s="311">
        <v>1308</v>
      </c>
      <c r="AR12" s="312" t="s">
        <v>528</v>
      </c>
    </row>
    <row r="13" spans="1:46" ht="13.5" customHeight="1" x14ac:dyDescent="0.15">
      <c r="A13" s="292"/>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1216" t="s">
        <v>529</v>
      </c>
      <c r="AL13" s="1217"/>
      <c r="AM13" s="1217"/>
      <c r="AN13" s="1218"/>
      <c r="AO13" s="310" t="s">
        <v>528</v>
      </c>
      <c r="AP13" s="310" t="s">
        <v>528</v>
      </c>
      <c r="AQ13" s="311">
        <v>3</v>
      </c>
      <c r="AR13" s="312" t="s">
        <v>528</v>
      </c>
    </row>
    <row r="14" spans="1:46" ht="13.5" customHeight="1" x14ac:dyDescent="0.15">
      <c r="A14" s="292"/>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1216" t="s">
        <v>530</v>
      </c>
      <c r="AL14" s="1217"/>
      <c r="AM14" s="1217"/>
      <c r="AN14" s="1218"/>
      <c r="AO14" s="310">
        <v>110030</v>
      </c>
      <c r="AP14" s="310">
        <v>1444</v>
      </c>
      <c r="AQ14" s="311">
        <v>2952</v>
      </c>
      <c r="AR14" s="312">
        <v>-51.1</v>
      </c>
    </row>
    <row r="15" spans="1:46" ht="13.5" customHeight="1" x14ac:dyDescent="0.15">
      <c r="A15" s="292"/>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1216" t="s">
        <v>531</v>
      </c>
      <c r="AL15" s="1217"/>
      <c r="AM15" s="1217"/>
      <c r="AN15" s="1218"/>
      <c r="AO15" s="310">
        <v>211943</v>
      </c>
      <c r="AP15" s="310">
        <v>2782</v>
      </c>
      <c r="AQ15" s="311">
        <v>1788</v>
      </c>
      <c r="AR15" s="312">
        <v>55.6</v>
      </c>
    </row>
    <row r="16" spans="1:46" x14ac:dyDescent="0.15">
      <c r="A16" s="292"/>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1219" t="s">
        <v>532</v>
      </c>
      <c r="AL16" s="1220"/>
      <c r="AM16" s="1220"/>
      <c r="AN16" s="1221"/>
      <c r="AO16" s="310">
        <v>-592734</v>
      </c>
      <c r="AP16" s="310">
        <v>-7780</v>
      </c>
      <c r="AQ16" s="311">
        <v>-6565</v>
      </c>
      <c r="AR16" s="312">
        <v>18.5</v>
      </c>
    </row>
    <row r="17" spans="1:46" x14ac:dyDescent="0.15">
      <c r="A17" s="292"/>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1219" t="s">
        <v>188</v>
      </c>
      <c r="AL17" s="1220"/>
      <c r="AM17" s="1220"/>
      <c r="AN17" s="1221"/>
      <c r="AO17" s="310">
        <v>7623714</v>
      </c>
      <c r="AP17" s="310">
        <v>100071</v>
      </c>
      <c r="AQ17" s="311">
        <v>83986</v>
      </c>
      <c r="AR17" s="312">
        <v>19.2</v>
      </c>
    </row>
    <row r="18" spans="1:46" x14ac:dyDescent="0.15">
      <c r="A18" s="292"/>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313"/>
      <c r="AR18" s="313"/>
    </row>
    <row r="19" spans="1:46" x14ac:dyDescent="0.15">
      <c r="A19" s="292"/>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t="s">
        <v>533</v>
      </c>
      <c r="AL19" s="288"/>
      <c r="AM19" s="288"/>
      <c r="AN19" s="288"/>
      <c r="AO19" s="288"/>
      <c r="AP19" s="288"/>
      <c r="AQ19" s="288"/>
      <c r="AR19" s="288"/>
    </row>
    <row r="20" spans="1:46" x14ac:dyDescent="0.15">
      <c r="A20" s="292"/>
      <c r="B20" s="288"/>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314"/>
      <c r="AL20" s="315"/>
      <c r="AM20" s="315"/>
      <c r="AN20" s="316"/>
      <c r="AO20" s="317" t="s">
        <v>534</v>
      </c>
      <c r="AP20" s="318" t="s">
        <v>535</v>
      </c>
      <c r="AQ20" s="319" t="s">
        <v>536</v>
      </c>
      <c r="AR20" s="320"/>
    </row>
    <row r="21" spans="1:46" s="326" customFormat="1" x14ac:dyDescent="0.15">
      <c r="A21" s="321"/>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1211" t="s">
        <v>537</v>
      </c>
      <c r="AL21" s="1212"/>
      <c r="AM21" s="1212"/>
      <c r="AN21" s="1213"/>
      <c r="AO21" s="322">
        <v>11.5</v>
      </c>
      <c r="AP21" s="323">
        <v>8.24</v>
      </c>
      <c r="AQ21" s="324">
        <v>3.26</v>
      </c>
      <c r="AR21" s="293"/>
      <c r="AS21" s="325"/>
      <c r="AT21" s="321"/>
    </row>
    <row r="22" spans="1:46" s="326" customFormat="1" x14ac:dyDescent="0.15">
      <c r="A22" s="321"/>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1211" t="s">
        <v>538</v>
      </c>
      <c r="AL22" s="1212"/>
      <c r="AM22" s="1212"/>
      <c r="AN22" s="1213"/>
      <c r="AO22" s="327">
        <v>96.6</v>
      </c>
      <c r="AP22" s="328">
        <v>98.1</v>
      </c>
      <c r="AQ22" s="329">
        <v>-1.5</v>
      </c>
      <c r="AR22" s="313"/>
      <c r="AS22" s="325"/>
      <c r="AT22" s="321"/>
    </row>
    <row r="23" spans="1:46" s="326" customFormat="1" x14ac:dyDescent="0.15">
      <c r="A23" s="321"/>
      <c r="B23" s="293"/>
      <c r="C23" s="293"/>
      <c r="D23" s="293"/>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313"/>
      <c r="AQ23" s="313"/>
      <c r="AR23" s="313"/>
      <c r="AS23" s="325"/>
      <c r="AT23" s="321"/>
    </row>
    <row r="24" spans="1:46" s="326" customFormat="1" x14ac:dyDescent="0.15">
      <c r="A24" s="321"/>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313"/>
      <c r="AQ24" s="313"/>
      <c r="AR24" s="313"/>
      <c r="AS24" s="325"/>
      <c r="AT24" s="321"/>
    </row>
    <row r="25" spans="1:46" s="326" customFormat="1" x14ac:dyDescent="0.15">
      <c r="A25" s="330"/>
      <c r="B25" s="331"/>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2"/>
      <c r="AQ25" s="332"/>
      <c r="AR25" s="332"/>
      <c r="AS25" s="333"/>
      <c r="AT25" s="321"/>
    </row>
    <row r="26" spans="1:46" s="326" customFormat="1" x14ac:dyDescent="0.15">
      <c r="A26" s="293" t="s">
        <v>539</v>
      </c>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313"/>
      <c r="AQ26" s="313"/>
      <c r="AR26" s="313"/>
      <c r="AS26" s="293"/>
      <c r="AT26" s="293"/>
    </row>
    <row r="27" spans="1:46" x14ac:dyDescent="0.15">
      <c r="A27" s="334"/>
      <c r="AO27" s="288"/>
      <c r="AP27" s="288"/>
      <c r="AQ27" s="288"/>
      <c r="AR27" s="288"/>
      <c r="AS27" s="288"/>
      <c r="AT27" s="288"/>
    </row>
    <row r="28" spans="1:46" ht="17.25" x14ac:dyDescent="0.15">
      <c r="A28" s="289" t="s">
        <v>540</v>
      </c>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335"/>
    </row>
    <row r="29" spans="1:46" x14ac:dyDescent="0.15">
      <c r="A29" s="292"/>
      <c r="B29" s="288"/>
      <c r="C29" s="288"/>
      <c r="D29" s="288"/>
      <c r="E29" s="288"/>
      <c r="F29" s="288"/>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93" t="s">
        <v>541</v>
      </c>
      <c r="AL29" s="293"/>
      <c r="AM29" s="293"/>
      <c r="AN29" s="293"/>
      <c r="AO29" s="288"/>
      <c r="AP29" s="288"/>
      <c r="AQ29" s="288"/>
      <c r="AR29" s="288"/>
      <c r="AS29" s="336"/>
    </row>
    <row r="30" spans="1:46" x14ac:dyDescent="0.15">
      <c r="A30" s="292"/>
      <c r="B30" s="288"/>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95"/>
      <c r="AL30" s="296"/>
      <c r="AM30" s="296"/>
      <c r="AN30" s="297"/>
      <c r="AO30" s="1214" t="s">
        <v>519</v>
      </c>
      <c r="AP30" s="298"/>
      <c r="AQ30" s="299" t="s">
        <v>520</v>
      </c>
      <c r="AR30" s="300"/>
    </row>
    <row r="31" spans="1:46" x14ac:dyDescent="0.15">
      <c r="A31" s="292"/>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301"/>
      <c r="AL31" s="302"/>
      <c r="AM31" s="302"/>
      <c r="AN31" s="303"/>
      <c r="AO31" s="1215"/>
      <c r="AP31" s="304" t="s">
        <v>521</v>
      </c>
      <c r="AQ31" s="305" t="s">
        <v>522</v>
      </c>
      <c r="AR31" s="306" t="s">
        <v>523</v>
      </c>
    </row>
    <row r="32" spans="1:46" ht="27" customHeight="1" x14ac:dyDescent="0.15">
      <c r="A32" s="292"/>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1227" t="s">
        <v>542</v>
      </c>
      <c r="AL32" s="1228"/>
      <c r="AM32" s="1228"/>
      <c r="AN32" s="1229"/>
      <c r="AO32" s="337">
        <v>6123999</v>
      </c>
      <c r="AP32" s="337">
        <v>80385</v>
      </c>
      <c r="AQ32" s="338">
        <v>53780</v>
      </c>
      <c r="AR32" s="339">
        <v>49.5</v>
      </c>
    </row>
    <row r="33" spans="1:46" ht="13.5" customHeight="1" x14ac:dyDescent="0.15">
      <c r="A33" s="292"/>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1227" t="s">
        <v>543</v>
      </c>
      <c r="AL33" s="1228"/>
      <c r="AM33" s="1228"/>
      <c r="AN33" s="1229"/>
      <c r="AO33" s="337" t="s">
        <v>528</v>
      </c>
      <c r="AP33" s="337" t="s">
        <v>528</v>
      </c>
      <c r="AQ33" s="338" t="s">
        <v>528</v>
      </c>
      <c r="AR33" s="339" t="s">
        <v>528</v>
      </c>
    </row>
    <row r="34" spans="1:46" ht="27" customHeight="1" x14ac:dyDescent="0.15">
      <c r="A34" s="292"/>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1227" t="s">
        <v>544</v>
      </c>
      <c r="AL34" s="1228"/>
      <c r="AM34" s="1228"/>
      <c r="AN34" s="1229"/>
      <c r="AO34" s="337" t="s">
        <v>528</v>
      </c>
      <c r="AP34" s="337" t="s">
        <v>528</v>
      </c>
      <c r="AQ34" s="338">
        <v>5</v>
      </c>
      <c r="AR34" s="339" t="s">
        <v>528</v>
      </c>
    </row>
    <row r="35" spans="1:46" ht="27" customHeight="1" x14ac:dyDescent="0.15">
      <c r="A35" s="292"/>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1227" t="s">
        <v>545</v>
      </c>
      <c r="AL35" s="1228"/>
      <c r="AM35" s="1228"/>
      <c r="AN35" s="1229"/>
      <c r="AO35" s="337">
        <v>2661852</v>
      </c>
      <c r="AP35" s="337">
        <v>34940</v>
      </c>
      <c r="AQ35" s="338">
        <v>13935</v>
      </c>
      <c r="AR35" s="339">
        <v>150.69999999999999</v>
      </c>
    </row>
    <row r="36" spans="1:46" ht="27" customHeight="1" x14ac:dyDescent="0.15">
      <c r="A36" s="292"/>
      <c r="B36" s="288"/>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1227" t="s">
        <v>546</v>
      </c>
      <c r="AL36" s="1228"/>
      <c r="AM36" s="1228"/>
      <c r="AN36" s="1229"/>
      <c r="AO36" s="337">
        <v>51192</v>
      </c>
      <c r="AP36" s="337">
        <v>672</v>
      </c>
      <c r="AQ36" s="338">
        <v>1226</v>
      </c>
      <c r="AR36" s="339">
        <v>-45.2</v>
      </c>
    </row>
    <row r="37" spans="1:46" ht="13.5" customHeight="1" x14ac:dyDescent="0.15">
      <c r="A37" s="292"/>
      <c r="B37" s="288"/>
      <c r="C37" s="288"/>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1227" t="s">
        <v>547</v>
      </c>
      <c r="AL37" s="1228"/>
      <c r="AM37" s="1228"/>
      <c r="AN37" s="1229"/>
      <c r="AO37" s="337">
        <v>7270</v>
      </c>
      <c r="AP37" s="337">
        <v>95</v>
      </c>
      <c r="AQ37" s="338">
        <v>824</v>
      </c>
      <c r="AR37" s="339">
        <v>-88.5</v>
      </c>
    </row>
    <row r="38" spans="1:46" ht="27" customHeight="1" x14ac:dyDescent="0.15">
      <c r="A38" s="292"/>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1230" t="s">
        <v>548</v>
      </c>
      <c r="AL38" s="1231"/>
      <c r="AM38" s="1231"/>
      <c r="AN38" s="1232"/>
      <c r="AO38" s="340">
        <v>77</v>
      </c>
      <c r="AP38" s="340">
        <v>1</v>
      </c>
      <c r="AQ38" s="341">
        <v>1</v>
      </c>
      <c r="AR38" s="329">
        <v>0</v>
      </c>
      <c r="AS38" s="336"/>
    </row>
    <row r="39" spans="1:46" x14ac:dyDescent="0.15">
      <c r="A39" s="292"/>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1230" t="s">
        <v>549</v>
      </c>
      <c r="AL39" s="1231"/>
      <c r="AM39" s="1231"/>
      <c r="AN39" s="1232"/>
      <c r="AO39" s="337">
        <v>-194573</v>
      </c>
      <c r="AP39" s="337">
        <v>-2554</v>
      </c>
      <c r="AQ39" s="338">
        <v>-3983</v>
      </c>
      <c r="AR39" s="339">
        <v>-35.9</v>
      </c>
      <c r="AS39" s="336"/>
    </row>
    <row r="40" spans="1:46" ht="27" customHeight="1" x14ac:dyDescent="0.15">
      <c r="A40" s="292"/>
      <c r="B40" s="288"/>
      <c r="C40" s="288"/>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1227" t="s">
        <v>550</v>
      </c>
      <c r="AL40" s="1228"/>
      <c r="AM40" s="1228"/>
      <c r="AN40" s="1229"/>
      <c r="AO40" s="337">
        <v>-6373847</v>
      </c>
      <c r="AP40" s="337">
        <v>-83665</v>
      </c>
      <c r="AQ40" s="338">
        <v>-48081</v>
      </c>
      <c r="AR40" s="339">
        <v>74</v>
      </c>
      <c r="AS40" s="336"/>
    </row>
    <row r="41" spans="1:46" x14ac:dyDescent="0.15">
      <c r="A41" s="292"/>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1233" t="s">
        <v>300</v>
      </c>
      <c r="AL41" s="1234"/>
      <c r="AM41" s="1234"/>
      <c r="AN41" s="1235"/>
      <c r="AO41" s="337">
        <v>2275970</v>
      </c>
      <c r="AP41" s="337">
        <v>29875</v>
      </c>
      <c r="AQ41" s="338">
        <v>17707</v>
      </c>
      <c r="AR41" s="339">
        <v>68.7</v>
      </c>
      <c r="AS41" s="336"/>
    </row>
    <row r="42" spans="1:46" x14ac:dyDescent="0.15">
      <c r="A42" s="292"/>
      <c r="B42" s="288"/>
      <c r="C42" s="288"/>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342" t="s">
        <v>551</v>
      </c>
      <c r="AL42" s="288"/>
      <c r="AM42" s="288"/>
      <c r="AN42" s="288"/>
      <c r="AO42" s="288"/>
      <c r="AP42" s="288"/>
      <c r="AQ42" s="313"/>
      <c r="AR42" s="313"/>
      <c r="AS42" s="336"/>
    </row>
    <row r="43" spans="1:46" x14ac:dyDescent="0.15">
      <c r="A43" s="292"/>
      <c r="B43" s="288"/>
      <c r="C43" s="288"/>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343"/>
      <c r="AQ43" s="313"/>
      <c r="AR43" s="288"/>
      <c r="AS43" s="336"/>
    </row>
    <row r="44" spans="1:46" x14ac:dyDescent="0.15">
      <c r="A44" s="292"/>
      <c r="B44" s="288"/>
      <c r="C44" s="288"/>
      <c r="D44" s="288"/>
      <c r="E44" s="288"/>
      <c r="F44" s="288"/>
      <c r="G44" s="288"/>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313"/>
      <c r="AR44" s="288"/>
    </row>
    <row r="45" spans="1:46" x14ac:dyDescent="0.15">
      <c r="A45" s="290"/>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344"/>
      <c r="AR45" s="290"/>
      <c r="AS45" s="290"/>
      <c r="AT45" s="288"/>
    </row>
    <row r="46" spans="1:46" x14ac:dyDescent="0.15">
      <c r="A46" s="345"/>
      <c r="B46" s="345"/>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288"/>
    </row>
    <row r="47" spans="1:46" ht="17.25" customHeight="1" x14ac:dyDescent="0.15">
      <c r="A47" s="346" t="s">
        <v>552</v>
      </c>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row>
    <row r="48" spans="1:46" x14ac:dyDescent="0.15">
      <c r="A48" s="292"/>
      <c r="B48" s="288"/>
      <c r="C48" s="288"/>
      <c r="D48" s="288"/>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c r="AI48" s="288"/>
      <c r="AJ48" s="288"/>
      <c r="AK48" s="347" t="s">
        <v>553</v>
      </c>
      <c r="AL48" s="347"/>
      <c r="AM48" s="347"/>
      <c r="AN48" s="347"/>
      <c r="AO48" s="347"/>
      <c r="AP48" s="347"/>
      <c r="AQ48" s="348"/>
      <c r="AR48" s="347"/>
    </row>
    <row r="49" spans="1:44" ht="13.5" customHeight="1" x14ac:dyDescent="0.15">
      <c r="A49" s="292"/>
      <c r="B49" s="288"/>
      <c r="C49" s="288"/>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349"/>
      <c r="AL49" s="350"/>
      <c r="AM49" s="1222" t="s">
        <v>519</v>
      </c>
      <c r="AN49" s="1224" t="s">
        <v>554</v>
      </c>
      <c r="AO49" s="1225"/>
      <c r="AP49" s="1225"/>
      <c r="AQ49" s="1225"/>
      <c r="AR49" s="1226"/>
    </row>
    <row r="50" spans="1:44" x14ac:dyDescent="0.15">
      <c r="A50" s="292"/>
      <c r="B50" s="288"/>
      <c r="C50" s="288"/>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288"/>
      <c r="AE50" s="288"/>
      <c r="AF50" s="288"/>
      <c r="AG50" s="288"/>
      <c r="AH50" s="288"/>
      <c r="AI50" s="288"/>
      <c r="AJ50" s="288"/>
      <c r="AK50" s="351"/>
      <c r="AL50" s="352"/>
      <c r="AM50" s="1223"/>
      <c r="AN50" s="353" t="s">
        <v>555</v>
      </c>
      <c r="AO50" s="354" t="s">
        <v>556</v>
      </c>
      <c r="AP50" s="355" t="s">
        <v>557</v>
      </c>
      <c r="AQ50" s="356" t="s">
        <v>558</v>
      </c>
      <c r="AR50" s="357" t="s">
        <v>559</v>
      </c>
    </row>
    <row r="51" spans="1:44" x14ac:dyDescent="0.15">
      <c r="A51" s="292"/>
      <c r="B51" s="288"/>
      <c r="C51" s="288"/>
      <c r="D51" s="288"/>
      <c r="E51" s="288"/>
      <c r="F51" s="288"/>
      <c r="G51" s="288"/>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349" t="s">
        <v>560</v>
      </c>
      <c r="AL51" s="350"/>
      <c r="AM51" s="358">
        <v>6539948</v>
      </c>
      <c r="AN51" s="359">
        <v>80979</v>
      </c>
      <c r="AO51" s="360">
        <v>-44.4</v>
      </c>
      <c r="AP51" s="361">
        <v>92247</v>
      </c>
      <c r="AQ51" s="362">
        <v>39.200000000000003</v>
      </c>
      <c r="AR51" s="363">
        <v>-83.6</v>
      </c>
    </row>
    <row r="52" spans="1:44" x14ac:dyDescent="0.15">
      <c r="A52" s="292"/>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364"/>
      <c r="AL52" s="365" t="s">
        <v>561</v>
      </c>
      <c r="AM52" s="366">
        <v>3519511</v>
      </c>
      <c r="AN52" s="367">
        <v>43579</v>
      </c>
      <c r="AO52" s="368">
        <v>-46.9</v>
      </c>
      <c r="AP52" s="369">
        <v>37204</v>
      </c>
      <c r="AQ52" s="370">
        <v>16.899999999999999</v>
      </c>
      <c r="AR52" s="371">
        <v>-63.8</v>
      </c>
    </row>
    <row r="53" spans="1:44" x14ac:dyDescent="0.15">
      <c r="A53" s="292"/>
      <c r="B53" s="288"/>
      <c r="C53" s="288"/>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349" t="s">
        <v>562</v>
      </c>
      <c r="AL53" s="350"/>
      <c r="AM53" s="358">
        <v>6818162</v>
      </c>
      <c r="AN53" s="359">
        <v>85594</v>
      </c>
      <c r="AO53" s="360">
        <v>5.7</v>
      </c>
      <c r="AP53" s="361">
        <v>67319</v>
      </c>
      <c r="AQ53" s="362">
        <v>-27</v>
      </c>
      <c r="AR53" s="363">
        <v>32.700000000000003</v>
      </c>
    </row>
    <row r="54" spans="1:44" x14ac:dyDescent="0.15">
      <c r="A54" s="292"/>
      <c r="B54" s="288"/>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c r="AI54" s="288"/>
      <c r="AJ54" s="288"/>
      <c r="AK54" s="364"/>
      <c r="AL54" s="365" t="s">
        <v>561</v>
      </c>
      <c r="AM54" s="366">
        <v>4176735</v>
      </c>
      <c r="AN54" s="367">
        <v>52434</v>
      </c>
      <c r="AO54" s="368">
        <v>20.3</v>
      </c>
      <c r="AP54" s="369">
        <v>38101</v>
      </c>
      <c r="AQ54" s="370">
        <v>2.4</v>
      </c>
      <c r="AR54" s="371">
        <v>17.899999999999999</v>
      </c>
    </row>
    <row r="55" spans="1:44" x14ac:dyDescent="0.15">
      <c r="A55" s="292"/>
      <c r="B55" s="288"/>
      <c r="C55" s="288"/>
      <c r="D55" s="288"/>
      <c r="E55" s="288"/>
      <c r="F55" s="288"/>
      <c r="G55" s="288"/>
      <c r="H55" s="288"/>
      <c r="I55" s="288"/>
      <c r="J55" s="288"/>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8"/>
      <c r="AH55" s="288"/>
      <c r="AI55" s="288"/>
      <c r="AJ55" s="288"/>
      <c r="AK55" s="349" t="s">
        <v>563</v>
      </c>
      <c r="AL55" s="350"/>
      <c r="AM55" s="358">
        <v>8905027</v>
      </c>
      <c r="AN55" s="359">
        <v>113433</v>
      </c>
      <c r="AO55" s="360">
        <v>32.5</v>
      </c>
      <c r="AP55" s="361">
        <v>70615</v>
      </c>
      <c r="AQ55" s="362">
        <v>4.9000000000000004</v>
      </c>
      <c r="AR55" s="363">
        <v>27.6</v>
      </c>
    </row>
    <row r="56" spans="1:44" x14ac:dyDescent="0.15">
      <c r="A56" s="292"/>
      <c r="B56" s="288"/>
      <c r="C56" s="288"/>
      <c r="D56" s="288"/>
      <c r="E56" s="288"/>
      <c r="F56" s="288"/>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364"/>
      <c r="AL56" s="365" t="s">
        <v>561</v>
      </c>
      <c r="AM56" s="366">
        <v>5743231</v>
      </c>
      <c r="AN56" s="367">
        <v>73158</v>
      </c>
      <c r="AO56" s="368">
        <v>39.5</v>
      </c>
      <c r="AP56" s="369">
        <v>37382</v>
      </c>
      <c r="AQ56" s="370">
        <v>-1.9</v>
      </c>
      <c r="AR56" s="371">
        <v>41.4</v>
      </c>
    </row>
    <row r="57" spans="1:44" x14ac:dyDescent="0.15">
      <c r="A57" s="292"/>
      <c r="B57" s="288"/>
      <c r="C57" s="288"/>
      <c r="D57" s="288"/>
      <c r="E57" s="288"/>
      <c r="F57" s="288"/>
      <c r="G57" s="288"/>
      <c r="H57" s="288"/>
      <c r="I57" s="288"/>
      <c r="J57" s="288"/>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349" t="s">
        <v>564</v>
      </c>
      <c r="AL57" s="350"/>
      <c r="AM57" s="358">
        <v>7358856</v>
      </c>
      <c r="AN57" s="359">
        <v>95190</v>
      </c>
      <c r="AO57" s="360">
        <v>-16.100000000000001</v>
      </c>
      <c r="AP57" s="361">
        <v>69185</v>
      </c>
      <c r="AQ57" s="362">
        <v>-2</v>
      </c>
      <c r="AR57" s="363">
        <v>-14.1</v>
      </c>
    </row>
    <row r="58" spans="1:44" x14ac:dyDescent="0.15">
      <c r="A58" s="292"/>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364"/>
      <c r="AL58" s="365" t="s">
        <v>561</v>
      </c>
      <c r="AM58" s="366">
        <v>4865718</v>
      </c>
      <c r="AN58" s="367">
        <v>62940</v>
      </c>
      <c r="AO58" s="368">
        <v>-14</v>
      </c>
      <c r="AP58" s="369">
        <v>38519</v>
      </c>
      <c r="AQ58" s="370">
        <v>3</v>
      </c>
      <c r="AR58" s="371">
        <v>-17</v>
      </c>
    </row>
    <row r="59" spans="1:44" x14ac:dyDescent="0.15">
      <c r="A59" s="292"/>
      <c r="B59" s="288"/>
      <c r="C59" s="288"/>
      <c r="D59" s="288"/>
      <c r="E59" s="288"/>
      <c r="F59" s="288"/>
      <c r="G59" s="288"/>
      <c r="H59" s="288"/>
      <c r="I59" s="288"/>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349" t="s">
        <v>565</v>
      </c>
      <c r="AL59" s="350"/>
      <c r="AM59" s="358">
        <v>6453224</v>
      </c>
      <c r="AN59" s="359">
        <v>84707</v>
      </c>
      <c r="AO59" s="360">
        <v>-11</v>
      </c>
      <c r="AP59" s="361">
        <v>70166</v>
      </c>
      <c r="AQ59" s="362">
        <v>1.4</v>
      </c>
      <c r="AR59" s="363">
        <v>-12.4</v>
      </c>
    </row>
    <row r="60" spans="1:44" x14ac:dyDescent="0.15">
      <c r="A60" s="292"/>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364"/>
      <c r="AL60" s="365" t="s">
        <v>561</v>
      </c>
      <c r="AM60" s="366">
        <v>2523294</v>
      </c>
      <c r="AN60" s="367">
        <v>33121</v>
      </c>
      <c r="AO60" s="368">
        <v>-47.4</v>
      </c>
      <c r="AP60" s="369">
        <v>36115</v>
      </c>
      <c r="AQ60" s="370">
        <v>-6.2</v>
      </c>
      <c r="AR60" s="371">
        <v>-41.2</v>
      </c>
    </row>
    <row r="61" spans="1:44" x14ac:dyDescent="0.15">
      <c r="A61" s="292"/>
      <c r="B61" s="288"/>
      <c r="C61" s="288"/>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349" t="s">
        <v>566</v>
      </c>
      <c r="AL61" s="372"/>
      <c r="AM61" s="373">
        <v>7215043</v>
      </c>
      <c r="AN61" s="374">
        <v>91981</v>
      </c>
      <c r="AO61" s="375">
        <v>-6.7</v>
      </c>
      <c r="AP61" s="376">
        <v>73906</v>
      </c>
      <c r="AQ61" s="377">
        <v>3.3</v>
      </c>
      <c r="AR61" s="363">
        <v>-10</v>
      </c>
    </row>
    <row r="62" spans="1:44" x14ac:dyDescent="0.15">
      <c r="A62" s="292"/>
      <c r="B62" s="288"/>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364"/>
      <c r="AL62" s="365" t="s">
        <v>561</v>
      </c>
      <c r="AM62" s="366">
        <v>4165698</v>
      </c>
      <c r="AN62" s="367">
        <v>53046</v>
      </c>
      <c r="AO62" s="368">
        <v>-9.6999999999999993</v>
      </c>
      <c r="AP62" s="369">
        <v>37464</v>
      </c>
      <c r="AQ62" s="370">
        <v>2.8</v>
      </c>
      <c r="AR62" s="371">
        <v>-12.5</v>
      </c>
    </row>
    <row r="63" spans="1:44" x14ac:dyDescent="0.15">
      <c r="A63" s="292"/>
      <c r="B63" s="288"/>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row>
    <row r="64" spans="1:44" x14ac:dyDescent="0.15">
      <c r="A64" s="292"/>
      <c r="B64" s="288"/>
      <c r="C64" s="288"/>
      <c r="D64" s="288"/>
      <c r="E64" s="288"/>
      <c r="F64" s="288"/>
      <c r="G64" s="288"/>
      <c r="H64" s="288"/>
      <c r="I64" s="288"/>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288"/>
      <c r="AM64" s="288"/>
      <c r="AN64" s="288"/>
      <c r="AO64" s="288"/>
      <c r="AP64" s="288"/>
      <c r="AQ64" s="288"/>
      <c r="AR64" s="288"/>
    </row>
    <row r="65" spans="1:46" x14ac:dyDescent="0.15">
      <c r="A65" s="292"/>
      <c r="B65" s="288"/>
      <c r="C65" s="288"/>
      <c r="D65" s="288"/>
      <c r="E65" s="288"/>
      <c r="F65" s="288"/>
      <c r="G65" s="288"/>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row>
    <row r="66" spans="1:46" x14ac:dyDescent="0.15">
      <c r="A66" s="378"/>
      <c r="B66" s="345"/>
      <c r="C66" s="345"/>
      <c r="D66" s="345"/>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79"/>
    </row>
    <row r="67" spans="1:46" ht="13.5" hidden="1" customHeight="1" x14ac:dyDescent="0.15">
      <c r="AK67" s="288"/>
      <c r="AL67" s="288"/>
      <c r="AM67" s="288"/>
      <c r="AN67" s="288"/>
      <c r="AO67" s="288"/>
      <c r="AP67" s="288"/>
      <c r="AQ67" s="288"/>
      <c r="AR67" s="288"/>
      <c r="AS67" s="288"/>
      <c r="AT67" s="288"/>
    </row>
    <row r="68" spans="1:46" ht="13.5" hidden="1" customHeight="1" x14ac:dyDescent="0.15">
      <c r="AK68" s="288"/>
      <c r="AL68" s="288"/>
      <c r="AM68" s="288"/>
      <c r="AN68" s="288"/>
      <c r="AO68" s="288"/>
      <c r="AP68" s="288"/>
      <c r="AQ68" s="288"/>
      <c r="AR68" s="288"/>
    </row>
    <row r="69" spans="1:46" ht="13.5" hidden="1" customHeight="1" x14ac:dyDescent="0.15">
      <c r="AK69" s="288"/>
      <c r="AL69" s="288"/>
      <c r="AM69" s="288"/>
      <c r="AN69" s="288"/>
      <c r="AO69" s="288"/>
      <c r="AP69" s="288"/>
      <c r="AQ69" s="288"/>
      <c r="AR69" s="288"/>
    </row>
    <row r="70" spans="1:46" hidden="1" x14ac:dyDescent="0.15">
      <c r="AK70" s="288"/>
      <c r="AL70" s="288"/>
      <c r="AM70" s="288"/>
      <c r="AN70" s="288"/>
      <c r="AO70" s="288"/>
      <c r="AP70" s="288"/>
      <c r="AQ70" s="288"/>
      <c r="AR70" s="288"/>
    </row>
    <row r="71" spans="1:46" hidden="1" x14ac:dyDescent="0.15">
      <c r="AK71" s="288"/>
      <c r="AL71" s="288"/>
      <c r="AM71" s="288"/>
      <c r="AN71" s="288"/>
      <c r="AO71" s="288"/>
      <c r="AP71" s="288"/>
      <c r="AQ71" s="288"/>
      <c r="AR71" s="288"/>
    </row>
    <row r="72" spans="1:46" hidden="1" x14ac:dyDescent="0.15">
      <c r="AK72" s="288"/>
      <c r="AL72" s="288"/>
      <c r="AM72" s="288"/>
      <c r="AN72" s="288"/>
      <c r="AO72" s="288"/>
      <c r="AP72" s="288"/>
      <c r="AQ72" s="288"/>
      <c r="AR72" s="288"/>
    </row>
    <row r="73" spans="1:46" hidden="1" x14ac:dyDescent="0.15">
      <c r="AK73" s="288"/>
      <c r="AL73" s="288"/>
      <c r="AM73" s="288"/>
      <c r="AN73" s="288"/>
      <c r="AO73" s="288"/>
      <c r="AP73" s="288"/>
      <c r="AQ73" s="288"/>
      <c r="AR73" s="288"/>
    </row>
  </sheetData>
  <sheetProtection algorithmName="SHA-512" hashValue="ob6KtDjZJ8KSOX2cayd+Wsi83pUE1RrWPtvB0fE+uIn/jOH7gbNb2PywW1kMrOFCgV6NP7alxc2YITbXk1fe7Q==" saltValue="QReC+jxgGb7V/JaD/sk9c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86" customWidth="1"/>
    <col min="126" max="16384" width="9" style="285" hidden="1"/>
  </cols>
  <sheetData>
    <row r="1" spans="2:125" ht="13.5" customHeight="1" x14ac:dyDescent="0.1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2:125" x14ac:dyDescent="0.15">
      <c r="B2" s="285"/>
      <c r="DG2" s="285"/>
    </row>
    <row r="3" spans="2:125" x14ac:dyDescent="0.1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H3" s="285"/>
      <c r="DI3" s="285"/>
      <c r="DJ3" s="285"/>
      <c r="DK3" s="285"/>
      <c r="DL3" s="285"/>
      <c r="DM3" s="285"/>
      <c r="DN3" s="285"/>
      <c r="DO3" s="285"/>
      <c r="DP3" s="285"/>
      <c r="DQ3" s="285"/>
      <c r="DR3" s="285"/>
      <c r="DS3" s="285"/>
      <c r="DT3" s="285"/>
      <c r="DU3" s="285"/>
    </row>
    <row r="4" spans="2:125" x14ac:dyDescent="0.15"/>
    <row r="5" spans="2:125" x14ac:dyDescent="0.15"/>
    <row r="6" spans="2:125" x14ac:dyDescent="0.15"/>
    <row r="7" spans="2:125" x14ac:dyDescent="0.15"/>
    <row r="8" spans="2:125" x14ac:dyDescent="0.15"/>
    <row r="9" spans="2:125" x14ac:dyDescent="0.15">
      <c r="DU9" s="28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5"/>
    </row>
    <row r="18" spans="125:125" x14ac:dyDescent="0.15"/>
    <row r="19" spans="125:125" x14ac:dyDescent="0.15"/>
    <row r="20" spans="125:125" x14ac:dyDescent="0.15">
      <c r="DU20" s="285"/>
    </row>
    <row r="21" spans="125:125" x14ac:dyDescent="0.15">
      <c r="DU21" s="28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5"/>
    </row>
    <row r="29" spans="125:125" x14ac:dyDescent="0.15"/>
    <row r="30" spans="125:125" x14ac:dyDescent="0.15"/>
    <row r="31" spans="125:125" x14ac:dyDescent="0.15"/>
    <row r="32" spans="125:125" x14ac:dyDescent="0.15"/>
    <row r="33" spans="2:125" x14ac:dyDescent="0.15">
      <c r="B33" s="285"/>
      <c r="G33" s="285"/>
      <c r="I33" s="285"/>
    </row>
    <row r="34" spans="2:125" x14ac:dyDescent="0.15">
      <c r="C34" s="285"/>
      <c r="P34" s="285"/>
      <c r="DE34" s="285"/>
      <c r="DH34" s="285"/>
    </row>
    <row r="35" spans="2:125" x14ac:dyDescent="0.15">
      <c r="D35" s="285"/>
      <c r="E35" s="285"/>
      <c r="DG35" s="285"/>
      <c r="DJ35" s="285"/>
      <c r="DP35" s="285"/>
      <c r="DQ35" s="285"/>
      <c r="DR35" s="285"/>
      <c r="DS35" s="285"/>
      <c r="DT35" s="285"/>
      <c r="DU35" s="285"/>
    </row>
    <row r="36" spans="2:125" x14ac:dyDescent="0.15">
      <c r="F36" s="285"/>
      <c r="H36" s="285"/>
      <c r="J36" s="285"/>
      <c r="K36" s="285"/>
      <c r="L36" s="285"/>
      <c r="M36" s="285"/>
      <c r="N36" s="285"/>
      <c r="O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5"/>
      <c r="BR36" s="285"/>
      <c r="BS36" s="285"/>
      <c r="BT36" s="285"/>
      <c r="BU36" s="285"/>
      <c r="BV36" s="285"/>
      <c r="BW36" s="285"/>
      <c r="BX36" s="285"/>
      <c r="BY36" s="285"/>
      <c r="BZ36" s="285"/>
      <c r="CA36" s="285"/>
      <c r="CB36" s="285"/>
      <c r="CC36" s="285"/>
      <c r="CD36" s="285"/>
      <c r="CE36" s="285"/>
      <c r="CF36" s="285"/>
      <c r="CG36" s="285"/>
      <c r="CH36" s="285"/>
      <c r="CI36" s="285"/>
      <c r="CJ36" s="285"/>
      <c r="CK36" s="285"/>
      <c r="CL36" s="285"/>
      <c r="CM36" s="285"/>
      <c r="CN36" s="285"/>
      <c r="CO36" s="285"/>
      <c r="CP36" s="285"/>
      <c r="CQ36" s="285"/>
      <c r="CR36" s="285"/>
      <c r="CS36" s="285"/>
      <c r="CT36" s="285"/>
      <c r="CU36" s="285"/>
      <c r="CV36" s="285"/>
      <c r="CW36" s="285"/>
      <c r="CX36" s="285"/>
      <c r="CY36" s="285"/>
      <c r="CZ36" s="285"/>
      <c r="DA36" s="285"/>
      <c r="DB36" s="285"/>
      <c r="DC36" s="285"/>
      <c r="DD36" s="285"/>
      <c r="DF36" s="285"/>
      <c r="DI36" s="285"/>
      <c r="DK36" s="285"/>
      <c r="DL36" s="285"/>
      <c r="DM36" s="285"/>
      <c r="DN36" s="285"/>
      <c r="DO36" s="285"/>
      <c r="DP36" s="285"/>
      <c r="DQ36" s="285"/>
      <c r="DR36" s="285"/>
      <c r="DS36" s="285"/>
      <c r="DT36" s="285"/>
      <c r="DU36" s="285"/>
    </row>
    <row r="37" spans="2:125" x14ac:dyDescent="0.15">
      <c r="DU37" s="285"/>
    </row>
    <row r="38" spans="2:125" x14ac:dyDescent="0.15">
      <c r="DT38" s="285"/>
      <c r="DU38" s="285"/>
    </row>
    <row r="39" spans="2:125" x14ac:dyDescent="0.15"/>
    <row r="40" spans="2:125" x14ac:dyDescent="0.15">
      <c r="DH40" s="285"/>
    </row>
    <row r="41" spans="2:125" x14ac:dyDescent="0.15">
      <c r="DE41" s="285"/>
    </row>
    <row r="42" spans="2:125" x14ac:dyDescent="0.15">
      <c r="DG42" s="285"/>
      <c r="DJ42" s="285"/>
    </row>
    <row r="43" spans="2:125" x14ac:dyDescent="0.1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c r="CH43" s="285"/>
      <c r="CI43" s="285"/>
      <c r="CJ43" s="285"/>
      <c r="CK43" s="285"/>
      <c r="CL43" s="285"/>
      <c r="CM43" s="285"/>
      <c r="CN43" s="285"/>
      <c r="CO43" s="285"/>
      <c r="CP43" s="285"/>
      <c r="CQ43" s="285"/>
      <c r="CR43" s="285"/>
      <c r="CS43" s="285"/>
      <c r="CT43" s="285"/>
      <c r="CU43" s="285"/>
      <c r="CV43" s="285"/>
      <c r="CW43" s="285"/>
      <c r="CX43" s="285"/>
      <c r="CY43" s="285"/>
      <c r="CZ43" s="285"/>
      <c r="DA43" s="285"/>
      <c r="DB43" s="285"/>
      <c r="DC43" s="285"/>
      <c r="DD43" s="285"/>
      <c r="DF43" s="285"/>
      <c r="DI43" s="285"/>
      <c r="DK43" s="285"/>
      <c r="DL43" s="285"/>
      <c r="DM43" s="285"/>
      <c r="DN43" s="285"/>
      <c r="DO43" s="285"/>
      <c r="DP43" s="285"/>
      <c r="DQ43" s="285"/>
      <c r="DR43" s="285"/>
      <c r="DS43" s="285"/>
      <c r="DT43" s="285"/>
      <c r="DU43" s="285"/>
    </row>
    <row r="44" spans="2:125" x14ac:dyDescent="0.15">
      <c r="DU44" s="285"/>
    </row>
    <row r="45" spans="2:125" x14ac:dyDescent="0.15"/>
    <row r="46" spans="2:125" x14ac:dyDescent="0.15"/>
    <row r="47" spans="2:125" x14ac:dyDescent="0.15"/>
    <row r="48" spans="2:125" x14ac:dyDescent="0.15">
      <c r="DT48" s="285"/>
      <c r="DU48" s="285"/>
    </row>
    <row r="49" spans="120:125" x14ac:dyDescent="0.15">
      <c r="DU49" s="285"/>
    </row>
    <row r="50" spans="120:125" x14ac:dyDescent="0.15">
      <c r="DU50" s="285"/>
    </row>
    <row r="51" spans="120:125" x14ac:dyDescent="0.15">
      <c r="DP51" s="285"/>
      <c r="DQ51" s="285"/>
      <c r="DR51" s="285"/>
      <c r="DS51" s="285"/>
      <c r="DT51" s="285"/>
      <c r="DU51" s="285"/>
    </row>
    <row r="52" spans="120:125" x14ac:dyDescent="0.15"/>
    <row r="53" spans="120:125" x14ac:dyDescent="0.15"/>
    <row r="54" spans="120:125" x14ac:dyDescent="0.15">
      <c r="DU54" s="285"/>
    </row>
    <row r="55" spans="120:125" x14ac:dyDescent="0.15"/>
    <row r="56" spans="120:125" x14ac:dyDescent="0.15"/>
    <row r="57" spans="120:125" x14ac:dyDescent="0.15"/>
    <row r="58" spans="120:125" x14ac:dyDescent="0.15">
      <c r="DU58" s="285"/>
    </row>
    <row r="59" spans="120:125" x14ac:dyDescent="0.15"/>
    <row r="60" spans="120:125" x14ac:dyDescent="0.15"/>
    <row r="61" spans="120:125" x14ac:dyDescent="0.15"/>
    <row r="62" spans="120:125" x14ac:dyDescent="0.15"/>
    <row r="63" spans="120:125" x14ac:dyDescent="0.15">
      <c r="DU63" s="285"/>
    </row>
    <row r="64" spans="120:125" x14ac:dyDescent="0.15">
      <c r="DT64" s="285"/>
      <c r="DU64" s="285"/>
    </row>
    <row r="65" spans="123:125" x14ac:dyDescent="0.15"/>
    <row r="66" spans="123:125" x14ac:dyDescent="0.15"/>
    <row r="67" spans="123:125" x14ac:dyDescent="0.15"/>
    <row r="68" spans="123:125" x14ac:dyDescent="0.15"/>
    <row r="69" spans="123:125" x14ac:dyDescent="0.15">
      <c r="DS69" s="285"/>
      <c r="DT69" s="285"/>
      <c r="DU69" s="28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5"/>
    </row>
    <row r="83" spans="116:125" x14ac:dyDescent="0.15">
      <c r="DM83" s="285"/>
      <c r="DN83" s="285"/>
      <c r="DO83" s="285"/>
      <c r="DP83" s="285"/>
      <c r="DQ83" s="285"/>
      <c r="DR83" s="285"/>
      <c r="DS83" s="285"/>
      <c r="DT83" s="285"/>
      <c r="DU83" s="285"/>
    </row>
    <row r="84" spans="116:125" x14ac:dyDescent="0.15"/>
    <row r="85" spans="116:125" x14ac:dyDescent="0.15"/>
    <row r="86" spans="116:125" x14ac:dyDescent="0.15"/>
    <row r="87" spans="116:125" x14ac:dyDescent="0.15"/>
    <row r="88" spans="116:125" x14ac:dyDescent="0.15">
      <c r="DU88" s="28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5"/>
      <c r="DT94" s="285"/>
      <c r="DU94" s="285"/>
    </row>
    <row r="95" spans="116:125" ht="13.5" customHeight="1" x14ac:dyDescent="0.15">
      <c r="DU95" s="28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5"/>
    </row>
    <row r="102" spans="124:125" ht="13.5" customHeight="1" x14ac:dyDescent="0.15"/>
    <row r="103" spans="124:125" ht="13.5" customHeight="1" x14ac:dyDescent="0.15"/>
    <row r="104" spans="124:125" ht="13.5" customHeight="1" x14ac:dyDescent="0.15">
      <c r="DT104" s="285"/>
      <c r="DU104" s="28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5" t="s">
        <v>568</v>
      </c>
    </row>
    <row r="121" spans="125:125" ht="13.5" hidden="1" customHeight="1" x14ac:dyDescent="0.15">
      <c r="DU121" s="285"/>
    </row>
  </sheetData>
  <sheetProtection algorithmName="SHA-512" hashValue="FdnCUBJI07iyQHKEBssBRJEEi2+xTYvLpnqWM5AXzgVch+Z51InYSvdvagbnPe4XfqpojchQbNZ5eWW+dDDBRQ==" saltValue="//nzRy4yM2dspP1E44jn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86" customWidth="1"/>
    <col min="126" max="142" width="0" style="285" hidden="1" customWidth="1"/>
    <col min="143" max="16384" width="9" style="285" hidden="1"/>
  </cols>
  <sheetData>
    <row r="1" spans="1:125" ht="13.5" customHeight="1" x14ac:dyDescent="0.15">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c r="BV1" s="285"/>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5"/>
      <c r="CW1" s="285"/>
      <c r="CX1" s="285"/>
      <c r="CY1" s="285"/>
      <c r="CZ1" s="285"/>
      <c r="DA1" s="285"/>
      <c r="DB1" s="285"/>
      <c r="DC1" s="285"/>
      <c r="DD1" s="285"/>
      <c r="DE1" s="285"/>
      <c r="DF1" s="285"/>
      <c r="DG1" s="285"/>
      <c r="DH1" s="285"/>
      <c r="DI1" s="285"/>
      <c r="DJ1" s="285"/>
      <c r="DK1" s="285"/>
      <c r="DL1" s="285"/>
      <c r="DM1" s="285"/>
      <c r="DN1" s="285"/>
      <c r="DO1" s="285"/>
      <c r="DP1" s="285"/>
      <c r="DQ1" s="285"/>
      <c r="DR1" s="285"/>
      <c r="DS1" s="285"/>
      <c r="DT1" s="285"/>
      <c r="DU1" s="285"/>
    </row>
    <row r="2" spans="1:125" x14ac:dyDescent="0.15">
      <c r="B2" s="285"/>
      <c r="T2" s="285"/>
    </row>
    <row r="3" spans="1:125" x14ac:dyDescent="0.15">
      <c r="C3" s="285"/>
      <c r="D3" s="285"/>
      <c r="E3" s="285"/>
      <c r="F3" s="285"/>
      <c r="G3" s="285"/>
      <c r="H3" s="285"/>
      <c r="I3" s="285"/>
      <c r="J3" s="285"/>
      <c r="K3" s="285"/>
      <c r="L3" s="285"/>
      <c r="M3" s="285"/>
      <c r="N3" s="285"/>
      <c r="O3" s="285"/>
      <c r="P3" s="285"/>
      <c r="Q3" s="285"/>
      <c r="R3" s="285"/>
      <c r="S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285"/>
      <c r="BX3" s="285"/>
      <c r="BY3" s="285"/>
      <c r="BZ3" s="285"/>
      <c r="CA3" s="285"/>
      <c r="CB3" s="285"/>
      <c r="CC3" s="285"/>
      <c r="CD3" s="285"/>
      <c r="CE3" s="285"/>
      <c r="CF3" s="285"/>
      <c r="CG3" s="285"/>
      <c r="CH3" s="285"/>
      <c r="CI3" s="285"/>
      <c r="CJ3" s="285"/>
      <c r="CK3" s="285"/>
      <c r="CL3" s="285"/>
      <c r="CM3" s="285"/>
      <c r="CN3" s="285"/>
      <c r="CO3" s="285"/>
      <c r="CP3" s="285"/>
      <c r="CQ3" s="285"/>
      <c r="CR3" s="285"/>
      <c r="CS3" s="285"/>
      <c r="CT3" s="285"/>
      <c r="CU3" s="285"/>
      <c r="CV3" s="285"/>
      <c r="CW3" s="285"/>
      <c r="CX3" s="285"/>
      <c r="CY3" s="285"/>
      <c r="CZ3" s="285"/>
      <c r="DA3" s="285"/>
      <c r="DB3" s="285"/>
      <c r="DC3" s="285"/>
      <c r="DD3" s="285"/>
      <c r="DE3" s="285"/>
      <c r="DF3" s="285"/>
      <c r="DG3" s="285"/>
      <c r="DH3" s="285"/>
      <c r="DI3" s="285"/>
      <c r="DJ3" s="285"/>
      <c r="DK3" s="285"/>
      <c r="DL3" s="285"/>
      <c r="DM3" s="285"/>
      <c r="DN3" s="285"/>
      <c r="DO3" s="285"/>
      <c r="DP3" s="285"/>
      <c r="DQ3" s="285"/>
      <c r="DR3" s="285"/>
      <c r="DS3" s="285"/>
      <c r="DT3" s="285"/>
      <c r="DU3" s="28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5"/>
      <c r="G33" s="285"/>
      <c r="I33" s="285"/>
    </row>
    <row r="34" spans="2:125" x14ac:dyDescent="0.15">
      <c r="C34" s="285"/>
      <c r="P34" s="285"/>
      <c r="R34" s="285"/>
      <c r="U34" s="285"/>
    </row>
    <row r="35" spans="2:125" x14ac:dyDescent="0.15">
      <c r="D35" s="285"/>
      <c r="E35" s="285"/>
      <c r="T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5"/>
      <c r="BQ35" s="285"/>
      <c r="BR35" s="285"/>
      <c r="BS35" s="285"/>
      <c r="BT35" s="285"/>
      <c r="BU35" s="285"/>
      <c r="BV35" s="285"/>
      <c r="BW35" s="285"/>
      <c r="BX35" s="285"/>
      <c r="BY35" s="285"/>
      <c r="BZ35" s="285"/>
      <c r="CA35" s="285"/>
      <c r="CB35" s="285"/>
      <c r="CC35" s="285"/>
      <c r="CD35" s="285"/>
      <c r="CE35" s="285"/>
      <c r="CF35" s="285"/>
      <c r="CG35" s="285"/>
      <c r="CH35" s="285"/>
      <c r="CI35" s="285"/>
      <c r="CJ35" s="285"/>
      <c r="CK35" s="285"/>
      <c r="CL35" s="285"/>
      <c r="CM35" s="285"/>
      <c r="CN35" s="285"/>
      <c r="CO35" s="285"/>
      <c r="CP35" s="285"/>
      <c r="CQ35" s="285"/>
      <c r="CR35" s="285"/>
      <c r="CS35" s="285"/>
      <c r="CT35" s="285"/>
      <c r="CU35" s="285"/>
      <c r="CV35" s="285"/>
      <c r="CW35" s="285"/>
      <c r="CX35" s="285"/>
      <c r="CY35" s="285"/>
      <c r="CZ35" s="285"/>
      <c r="DA35" s="285"/>
      <c r="DB35" s="285"/>
      <c r="DC35" s="285"/>
      <c r="DD35" s="285"/>
      <c r="DE35" s="285"/>
      <c r="DF35" s="285"/>
      <c r="DG35" s="285"/>
      <c r="DH35" s="285"/>
      <c r="DI35" s="285"/>
      <c r="DJ35" s="285"/>
      <c r="DK35" s="285"/>
      <c r="DL35" s="285"/>
      <c r="DM35" s="285"/>
      <c r="DN35" s="285"/>
      <c r="DO35" s="285"/>
      <c r="DP35" s="285"/>
      <c r="DQ35" s="285"/>
      <c r="DR35" s="285"/>
      <c r="DS35" s="285"/>
      <c r="DT35" s="285"/>
      <c r="DU35" s="285"/>
    </row>
    <row r="36" spans="2:125" x14ac:dyDescent="0.15">
      <c r="F36" s="285"/>
      <c r="H36" s="285"/>
      <c r="J36" s="285"/>
      <c r="K36" s="285"/>
      <c r="L36" s="285"/>
      <c r="M36" s="285"/>
      <c r="N36" s="285"/>
      <c r="O36" s="285"/>
      <c r="Q36" s="285"/>
      <c r="S36" s="285"/>
      <c r="V36" s="285"/>
    </row>
    <row r="37" spans="2:125" x14ac:dyDescent="0.15"/>
    <row r="38" spans="2:125" x14ac:dyDescent="0.15"/>
    <row r="39" spans="2:125" x14ac:dyDescent="0.15"/>
    <row r="40" spans="2:125" x14ac:dyDescent="0.15">
      <c r="U40" s="285"/>
    </row>
    <row r="41" spans="2:125" x14ac:dyDescent="0.15">
      <c r="R41" s="285"/>
    </row>
    <row r="42" spans="2:125" x14ac:dyDescent="0.15">
      <c r="T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c r="BI42" s="285"/>
      <c r="BJ42" s="285"/>
      <c r="BK42" s="285"/>
      <c r="BL42" s="285"/>
      <c r="BM42" s="285"/>
      <c r="BN42" s="285"/>
      <c r="BO42" s="285"/>
      <c r="BP42" s="285"/>
      <c r="BQ42" s="285"/>
      <c r="BR42" s="285"/>
      <c r="BS42" s="285"/>
      <c r="BT42" s="285"/>
      <c r="BU42" s="285"/>
      <c r="BV42" s="285"/>
      <c r="BW42" s="285"/>
      <c r="BX42" s="285"/>
      <c r="BY42" s="285"/>
      <c r="BZ42" s="285"/>
      <c r="CA42" s="285"/>
      <c r="CB42" s="285"/>
      <c r="CC42" s="285"/>
      <c r="CD42" s="285"/>
      <c r="CE42" s="285"/>
      <c r="CF42" s="285"/>
      <c r="CG42" s="285"/>
      <c r="CH42" s="285"/>
      <c r="CI42" s="285"/>
      <c r="CJ42" s="285"/>
      <c r="CK42" s="285"/>
      <c r="CL42" s="285"/>
      <c r="CM42" s="285"/>
      <c r="CN42" s="285"/>
      <c r="CO42" s="285"/>
      <c r="CP42" s="285"/>
      <c r="CQ42" s="285"/>
      <c r="CR42" s="285"/>
      <c r="CS42" s="285"/>
      <c r="CT42" s="285"/>
      <c r="CU42" s="285"/>
      <c r="CV42" s="285"/>
      <c r="CW42" s="285"/>
      <c r="CX42" s="285"/>
      <c r="CY42" s="285"/>
      <c r="CZ42" s="285"/>
      <c r="DA42" s="285"/>
      <c r="DB42" s="285"/>
      <c r="DC42" s="285"/>
      <c r="DD42" s="285"/>
      <c r="DE42" s="285"/>
      <c r="DF42" s="285"/>
      <c r="DG42" s="285"/>
      <c r="DH42" s="285"/>
      <c r="DI42" s="285"/>
      <c r="DJ42" s="285"/>
      <c r="DK42" s="285"/>
      <c r="DL42" s="285"/>
      <c r="DM42" s="285"/>
      <c r="DN42" s="285"/>
      <c r="DO42" s="285"/>
      <c r="DP42" s="285"/>
      <c r="DQ42" s="285"/>
      <c r="DR42" s="285"/>
      <c r="DS42" s="285"/>
      <c r="DT42" s="285"/>
      <c r="DU42" s="285"/>
    </row>
    <row r="43" spans="2:125" x14ac:dyDescent="0.15">
      <c r="Q43" s="285"/>
      <c r="S43" s="285"/>
      <c r="V43" s="28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6" t="s">
        <v>569</v>
      </c>
    </row>
  </sheetData>
  <sheetProtection algorithmName="SHA-512" hashValue="TRfXDx8jTElbkQ+IkaY2bhBw+k18z3vt48uGfq/6juJhzt8Zs07fQwQNKweRWIZcOgKrQ+pJmYbCR6ei5sTtzw==" saltValue="cP3s71Zqzg9hy6cHodcJ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36" t="s">
        <v>3</v>
      </c>
      <c r="D47" s="1236"/>
      <c r="E47" s="1237"/>
      <c r="F47" s="11">
        <v>9.2100000000000009</v>
      </c>
      <c r="G47" s="12">
        <v>9.5299999999999994</v>
      </c>
      <c r="H47" s="12">
        <v>9.89</v>
      </c>
      <c r="I47" s="12">
        <v>10.01</v>
      </c>
      <c r="J47" s="13">
        <v>10.28</v>
      </c>
    </row>
    <row r="48" spans="2:10" ht="57.75" customHeight="1" x14ac:dyDescent="0.15">
      <c r="B48" s="14"/>
      <c r="C48" s="1238" t="s">
        <v>4</v>
      </c>
      <c r="D48" s="1238"/>
      <c r="E48" s="1239"/>
      <c r="F48" s="15">
        <v>9.14</v>
      </c>
      <c r="G48" s="16">
        <v>10.74</v>
      </c>
      <c r="H48" s="16">
        <v>7.25</v>
      </c>
      <c r="I48" s="16">
        <v>6.81</v>
      </c>
      <c r="J48" s="17">
        <v>6.01</v>
      </c>
    </row>
    <row r="49" spans="2:10" ht="57.75" customHeight="1" thickBot="1" x14ac:dyDescent="0.2">
      <c r="B49" s="18"/>
      <c r="C49" s="1240" t="s">
        <v>5</v>
      </c>
      <c r="D49" s="1240"/>
      <c r="E49" s="1241"/>
      <c r="F49" s="19">
        <v>2.0499999999999998</v>
      </c>
      <c r="G49" s="20">
        <v>1.29</v>
      </c>
      <c r="H49" s="20" t="s">
        <v>575</v>
      </c>
      <c r="I49" s="20">
        <v>1.6</v>
      </c>
      <c r="J49" s="21" t="s">
        <v>576</v>
      </c>
    </row>
    <row r="50" spans="2:10" ht="13.5" customHeight="1" x14ac:dyDescent="0.15"/>
  </sheetData>
  <sheetProtection algorithmName="SHA-512" hashValue="Vr5sx0ItPr+vk9P6XXUn3g8ti9Lct1VZ3XMhpDS5kHk/mULjXLGcNmLDbntwZlzDitxMavv++SVjkni7Vez9pg==" saltValue="evyXfJ+1MGTmiXZE0W1Y6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2021-10-05T01:10:21Z</cp:lastPrinted>
  <dcterms:created xsi:type="dcterms:W3CDTF">2021-02-05T01:08:56Z</dcterms:created>
  <dcterms:modified xsi:type="dcterms:W3CDTF">2021-10-26T07:03:58Z</dcterms:modified>
  <cp:category/>
</cp:coreProperties>
</file>