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1\財政課\財政班\11.公表関係\財政状況資料集\R1(H31)\05 追加作成依頼\03 提出（合体後）\"/>
    </mc:Choice>
  </mc:AlternateContent>
  <bookViews>
    <workbookView xWindow="0" yWindow="600" windowWidth="28800" windowHeight="15600" tabRatio="8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R102" i="12" l="1"/>
  <c r="AU88" i="12" l="1"/>
  <c r="AP88" i="12"/>
  <c r="AF88" i="12"/>
  <c r="AU63" i="12"/>
  <c r="AP63"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U37" i="10"/>
  <c r="C37" i="10"/>
  <c r="BE36"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BE34" i="10" l="1"/>
  <c r="BE35" i="10" s="1"/>
  <c r="BW34" i="10" l="1"/>
  <c r="BW35" i="10" s="1"/>
  <c r="BW36" i="10" s="1"/>
  <c r="BW37" i="10" s="1"/>
  <c r="BW38" i="10" s="1"/>
  <c r="BW39" i="10" s="1"/>
  <c r="BW40" i="10" s="1"/>
  <c r="CO34" i="10" l="1"/>
  <c r="CO35" i="10" s="1"/>
  <c r="CO36" i="10" s="1"/>
  <c r="CO37" i="10" s="1"/>
  <c r="CO38" i="10" s="1"/>
  <c r="CO39" i="10" s="1"/>
  <c r="CO40" i="10" s="1"/>
  <c r="CO41" i="10" s="1"/>
  <c r="CO42" i="10" s="1"/>
</calcChain>
</file>

<file path=xl/sharedStrings.xml><?xml version="1.0" encoding="utf-8"?>
<sst xmlns="http://schemas.openxmlformats.org/spreadsheetml/2006/main" count="1164" uniqueCount="607">
  <si>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</si>
  <si>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</si>
  <si>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</si>
  <si>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</si>
  <si>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</si>
  <si>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</si>
  <si>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</si>
  <si>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</si>
  <si>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</si>
  <si>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</si>
  <si>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</si>
  <si>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</si>
  <si>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</si>
  <si>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</si>
  <si>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</si>
  <si>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</si>
  <si>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</si>
  <si>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</si>
  <si>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</si>
  <si>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</si>
  <si>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</si>
  <si>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</si>
  <si>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</si>
  <si>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</si>
  <si>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</si>
  <si>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</si>
  <si>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</si>
  <si>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</si>
  <si>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</si>
  <si>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</si>
  <si>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</si>
  <si>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</si>
  <si>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</si>
  <si>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</si>
  <si>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</si>
  <si>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</si>
  <si>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</si>
  <si>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</si>
  <si>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</si>
  <si>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</si>
  <si>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</si>
  <si>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</si>
  <si>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</si>
  <si>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</si>
  <si>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</si>
  <si>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</si>
  <si>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</si>
  <si>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</si>
  <si>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</si>
  <si>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</si>
  <si>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</si>
  <si>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</si>
  <si>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</si>
  <si>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</si>
  <si>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</si>
  <si>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</si>
  <si>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</si>
  <si>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</si>
  <si>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</si>
  <si>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</si>
  <si>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</si>
  <si>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</si>
  <si>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</si>
  <si>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</si>
  <si>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</si>
  <si>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</si>
  <si>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</si>
  <si>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</si>
  <si>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</si>
  <si>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</si>
  <si>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</si>
  <si>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</si>
  <si>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</si>
  <si>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</si>
  <si>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</si>
  <si>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</si>
  <si>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</si>
  <si>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</si>
  <si>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</si>
  <si>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</si>
  <si>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</si>
  <si>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</si>
  <si>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</si>
  <si>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</si>
  <si>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</si>
  <si>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</si>
  <si>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</si>
  <si>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</si>
  <si>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</si>
  <si>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</si>
  <si>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</si>
  <si>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</si>
  <si>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</si>
  <si>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</si>
  <si>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</si>
  <si>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</si>
  <si>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</si>
  <si>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</si>
  <si>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鹿角市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</si>
  <si>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</si>
  <si>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</si>
  <si>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</si>
  <si>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</si>
  <si>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</si>
  <si>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</si>
  <si>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</si>
  <si>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</si>
  <si>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</si>
  <si>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</si>
  <si>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</si>
  <si>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</si>
  <si>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</si>
  <si>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</si>
  <si>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</si>
  <si>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</si>
  <si>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</si>
  <si>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</si>
  <si>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</si>
  <si>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</si>
  <si>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</si>
  <si>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</si>
  <si>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</si>
  <si>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</si>
  <si>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</si>
  <si>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</si>
  <si>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</si>
  <si>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</si>
  <si>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</si>
  <si>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</si>
  <si>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</si>
  <si>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</si>
  <si>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</si>
  <si>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</si>
  <si>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</si>
  <si>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</si>
  <si>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</si>
  <si>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</si>
  <si>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</si>
  <si>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</si>
  <si>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</si>
  <si>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</si>
  <si>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</si>
  <si>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</si>
  <si>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</si>
  <si>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</si>
  <si>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</si>
  <si>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</si>
  <si>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</si>
  <si>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</si>
  <si>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</si>
  <si>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</si>
  <si>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</si>
  <si>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</si>
  <si>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</si>
  <si>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</si>
  <si>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</si>
  <si>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</si>
  <si>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</si>
  <si>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</si>
  <si>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</si>
  <si>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</si>
  <si>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</si>
  <si>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</si>
  <si>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</si>
  <si>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</si>
  <si>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</si>
  <si>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</si>
  <si>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</si>
  <si>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</si>
  <si>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</si>
  <si>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</si>
  <si>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</si>
  <si>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</si>
  <si>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</si>
  <si>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</si>
  <si>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</si>
  <si>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</si>
  <si>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</si>
  <si>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</si>
  <si>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</si>
  <si>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</si>
  <si>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</si>
  <si>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</si>
  <si>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</si>
  <si>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</si>
  <si>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</si>
  <si>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</si>
  <si>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</si>
  <si>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</si>
  <si>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</si>
  <si>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</si>
  <si>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</si>
  <si>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</si>
  <si>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</si>
  <si>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</si>
  <si>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</si>
  <si>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</si>
  <si>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</si>
  <si>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</si>
  <si>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</si>
  <si>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</si>
  <si>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</si>
  <si>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</si>
  <si>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</si>
  <si>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</si>
  <si>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</si>
  <si>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</si>
  <si>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</si>
  <si>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</si>
  <si>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</si>
  <si>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</si>
  <si>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</si>
  <si>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</si>
  <si>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</si>
  <si>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</si>
  <si>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</si>
  <si>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</si>
  <si>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</si>
  <si>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秋田県鹿角市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</si>
  <si>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</si>
  <si>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</si>
  <si>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</si>
  <si>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</si>
  <si>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</si>
  <si>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</si>
  <si>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</si>
  <si>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</si>
  <si>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</si>
  <si>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</si>
  <si>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</si>
  <si>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</si>
  <si>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</si>
  <si>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</si>
  <si>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</si>
  <si>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</si>
  <si>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</si>
  <si>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</si>
  <si>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</si>
  <si>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</si>
  <si>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</si>
  <si>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</si>
  <si>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</si>
  <si>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</si>
  <si>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</si>
  <si>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</si>
  <si>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</si>
  <si>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</si>
  <si>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</si>
  <si>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</si>
  <si>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</si>
  <si>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</si>
  <si>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</si>
  <si>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</si>
  <si>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</si>
  <si>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</si>
  <si>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</si>
  <si>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</si>
  <si>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</si>
  <si>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</si>
  <si>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</si>
  <si>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</si>
  <si>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</si>
  <si>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</si>
  <si>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</si>
  <si>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</si>
  <si>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</si>
  <si>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</si>
  <si>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</si>
  <si>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</si>
  <si>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</si>
  <si>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</si>
  <si>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</si>
  <si>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</si>
  <si>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</si>
  <si>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</si>
  <si>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</si>
  <si>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</si>
  <si>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</si>
  <si>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</si>
  <si>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</si>
  <si>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</si>
  <si>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</si>
  <si>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</si>
  <si>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</si>
  <si>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</si>
  <si>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</si>
  <si>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</si>
  <si>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</si>
  <si>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</si>
  <si>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</si>
  <si>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</si>
  <si>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</si>
  <si>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</si>
  <si>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</si>
  <si>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</si>
  <si>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</si>
  <si>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</si>
  <si>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</si>
  <si>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</si>
  <si>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</si>
  <si>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</si>
  <si>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</si>
  <si>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</si>
  <si>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</si>
  <si>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</si>
  <si>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</si>
  <si>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</si>
  <si>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</si>
  <si>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</si>
  <si>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</si>
  <si>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</si>
  <si>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</si>
  <si>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</si>
  <si>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</si>
  <si>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</si>
  <si>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</si>
  <si>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</si>
  <si>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</si>
  <si>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</si>
  <si>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</si>
  <si>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</si>
  <si>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</si>
  <si>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</si>
  <si>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</si>
  <si>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</si>
  <si>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</si>
  <si>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</si>
  <si>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</si>
  <si>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</si>
  <si>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</si>
  <si>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</si>
  <si>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</si>
  <si>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</si>
  <si>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</si>
  <si>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</si>
  <si>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</si>
  <si>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</si>
  <si>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</si>
  <si>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</si>
  <si>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</si>
  <si>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</si>
  <si>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</si>
  <si>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</si>
  <si>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</si>
  <si>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</si>
  <si>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</si>
  <si>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</si>
  <si>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</si>
  <si>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</si>
  <si>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</si>
  <si>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</si>
  <si>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</si>
  <si>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</si>
  <si>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</si>
  <si>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</si>
  <si>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</si>
  <si>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</si>
  <si>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</si>
  <si>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</si>
  <si>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</si>
  <si>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</si>
  <si>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</si>
  <si>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</si>
  <si>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</si>
  <si>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</si>
  <si>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</si>
  <si>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</si>
  <si>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</si>
  <si>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</si>
  <si>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</si>
  <si>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</si>
  <si>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</si>
  <si>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秋田県鹿角市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</si>
  <si>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</si>
  <si>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</si>
  <si>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</si>
  <si>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</si>
  <si>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</si>
  <si>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</si>
  <si>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</si>
  <si>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</si>
  <si>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</si>
  <si>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</si>
  <si>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</si>
  <si>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</si>
  <si>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</si>
  <si>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</si>
  <si>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</si>
  <si>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</si>
  <si>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</si>
  <si>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</si>
  <si>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</si>
  <si>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</si>
  <si>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</si>
  <si>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</si>
  <si>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</si>
  <si>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</si>
  <si>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</si>
  <si>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</si>
  <si>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</si>
  <si>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</si>
  <si>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</si>
  <si>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</si>
  <si>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</si>
  <si>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</si>
  <si>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</si>
  <si>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鹿角市国民健康保険事業特別会計</t>
    <phoneticPr fontId="5"/>
  </si>
  <si>
    <t>鹿角市介護保険事業特別会計</t>
    <phoneticPr fontId="5"/>
  </si>
  <si>
    <t>鹿角市後期高齢者医療特別会計</t>
    <phoneticPr fontId="5"/>
  </si>
  <si>
    <t>鹿角市上水道事業会計</t>
    <phoneticPr fontId="5"/>
  </si>
  <si>
    <t>法適用企業</t>
    <phoneticPr fontId="5"/>
  </si>
  <si>
    <t>鹿角市下水道事業特別会計</t>
    <phoneticPr fontId="5"/>
  </si>
  <si>
    <t>法非適用企業</t>
    <phoneticPr fontId="5"/>
  </si>
  <si>
    <t>鹿角市農業集落排水事業特別会計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</si>
  <si>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</si>
  <si>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</si>
  <si>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</si>
  <si>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</si>
  <si>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</si>
  <si>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</si>
  <si>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</si>
  <si>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</si>
  <si>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</si>
  <si>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</si>
  <si>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</si>
  <si>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</si>
  <si>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</si>
  <si>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</si>
  <si>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</si>
  <si>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</si>
  <si>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</si>
  <si>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</si>
  <si>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</si>
  <si>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</si>
  <si>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</si>
  <si>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</si>
  <si>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</si>
  <si>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</si>
  <si>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</si>
  <si>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</si>
  <si>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</si>
  <si>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</si>
  <si>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</si>
  <si>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</si>
  <si>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</si>
  <si>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</si>
  <si>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</si>
  <si>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</si>
  <si>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</si>
  <si>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</si>
  <si>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</si>
  <si>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</si>
  <si>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</si>
  <si>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</si>
  <si>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</si>
  <si>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</si>
  <si>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</si>
  <si>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</si>
  <si>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</si>
  <si>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</si>
  <si>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</si>
  <si>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</si>
  <si>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</si>
  <si>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</si>
  <si>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</si>
  <si>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</si>
  <si>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鹿角市下水道事業特別会計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</si>
  <si>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</si>
  <si>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</si>
  <si>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</si>
  <si>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</si>
  <si>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</si>
  <si>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</si>
  <si>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</si>
  <si>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</si>
  <si>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</si>
  <si>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</si>
  <si>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</si>
  <si>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</si>
  <si>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</si>
  <si>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</si>
  <si>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</si>
  <si>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</si>
  <si>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</si>
  <si>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</si>
  <si>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</si>
  <si>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</si>
  <si>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</si>
  <si>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</si>
  <si>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</si>
  <si>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</si>
  <si>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</si>
  <si>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</si>
  <si>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</si>
  <si>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</si>
  <si>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</si>
  <si>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</si>
  <si>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</si>
  <si>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</si>
  <si>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</si>
  <si>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</si>
  <si>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</si>
  <si>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</si>
  <si>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</si>
  <si>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</si>
  <si>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</si>
  <si>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</si>
  <si>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</si>
  <si>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</si>
  <si>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</si>
  <si>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</si>
  <si>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</si>
  <si>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</si>
  <si>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</si>
  <si>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</si>
  <si>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</si>
  <si>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</si>
  <si>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</si>
  <si>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</si>
  <si>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</si>
  <si>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</si>
  <si>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</si>
  <si>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</si>
  <si>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</si>
  <si>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</si>
  <si>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</si>
  <si>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</si>
  <si>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</si>
  <si>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</si>
  <si>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</si>
  <si>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</si>
  <si>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</si>
  <si>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</si>
  <si>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</si>
  <si>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</si>
  <si>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</si>
  <si>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</si>
  <si>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</si>
  <si>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</si>
  <si>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</si>
  <si>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</si>
  <si>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</si>
  <si>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</si>
  <si>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</si>
  <si>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</si>
  <si>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</si>
  <si>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</si>
  <si>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</si>
  <si>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</si>
  <si>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</si>
  <si>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</si>
  <si>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</si>
  <si>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</si>
  <si>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</si>
  <si>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</si>
  <si>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1.96</t>
  </si>
  <si>
    <t>▲ 1.87</t>
  </si>
  <si>
    <t>▲ 4.69</t>
  </si>
  <si>
    <t>鹿角市上水道事業会計</t>
  </si>
  <si>
    <t>一般会計</t>
  </si>
  <si>
    <t>鹿角市国民健康保険事業特別会計</t>
  </si>
  <si>
    <t>鹿角市介護保険事業特別会計</t>
  </si>
  <si>
    <t>鹿角市下水道事業特別会計</t>
  </si>
  <si>
    <t>鹿角市後期高齢者医療特別会計</t>
  </si>
  <si>
    <t>鹿角市農業集落排水事業特別会計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</si>
  <si>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</si>
  <si>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</si>
  <si>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</si>
  <si>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</si>
  <si>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</si>
  <si>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</si>
  <si>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</si>
  <si>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</si>
  <si>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鹿角広域行政組合（一般会計）</t>
    <rPh sb="0" eb="2">
      <t>カヅノ</t>
    </rPh>
    <rPh sb="2" eb="4">
      <t>コウイキ</t>
    </rPh>
    <rPh sb="4" eb="6">
      <t>ギョウセイ</t>
    </rPh>
    <rPh sb="6" eb="8">
      <t>クミアイ</t>
    </rPh>
    <rPh sb="9" eb="11">
      <t>イッパン</t>
    </rPh>
    <rPh sb="11" eb="13">
      <t>カイケイ</t>
    </rPh>
    <phoneticPr fontId="2"/>
  </si>
  <si>
    <t>鹿角広域行政組合（鹿角地域ふるさと市町村圏基金特別会計）</t>
    <rPh sb="0" eb="2">
      <t>カヅノ</t>
    </rPh>
    <rPh sb="2" eb="4">
      <t>コウイキ</t>
    </rPh>
    <rPh sb="4" eb="6">
      <t>ギョウセイ</t>
    </rPh>
    <rPh sb="6" eb="8">
      <t>クミアイ</t>
    </rPh>
    <rPh sb="9" eb="11">
      <t>カヅノ</t>
    </rPh>
    <rPh sb="11" eb="13">
      <t>チイキ</t>
    </rPh>
    <rPh sb="17" eb="20">
      <t>シチョウソン</t>
    </rPh>
    <rPh sb="20" eb="21">
      <t>ケン</t>
    </rPh>
    <rPh sb="21" eb="23">
      <t>キキン</t>
    </rPh>
    <rPh sb="23" eb="25">
      <t>トクベツ</t>
    </rPh>
    <rPh sb="25" eb="27">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</si>
  <si>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</si>
  <si>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</si>
  <si>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</si>
  <si>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</si>
  <si>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</si>
  <si>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かづの観光物産公社</t>
    <rPh sb="3" eb="5">
      <t>カンコウ</t>
    </rPh>
    <rPh sb="5" eb="7">
      <t>ブッサン</t>
    </rPh>
    <rPh sb="7" eb="9">
      <t>コウシャ</t>
    </rPh>
    <phoneticPr fontId="2"/>
  </si>
  <si>
    <t>八幡平地域経営公社</t>
    <rPh sb="0" eb="3">
      <t>ハチマンタイ</t>
    </rPh>
    <rPh sb="3" eb="5">
      <t>チイキ</t>
    </rPh>
    <rPh sb="5" eb="7">
      <t>ケイエイ</t>
    </rPh>
    <rPh sb="7" eb="9">
      <t>コウシャ</t>
    </rPh>
    <phoneticPr fontId="2"/>
  </si>
  <si>
    <t>鹿角市子ども未来事業団</t>
    <rPh sb="0" eb="3">
      <t>カヅノシ</t>
    </rPh>
    <rPh sb="3" eb="4">
      <t>コ</t>
    </rPh>
    <rPh sb="6" eb="8">
      <t>ミライ</t>
    </rPh>
    <rPh sb="8" eb="11">
      <t>ジギョウダン</t>
    </rPh>
    <phoneticPr fontId="2"/>
  </si>
  <si>
    <t>花の輪</t>
    <rPh sb="0" eb="1">
      <t>ハナ</t>
    </rPh>
    <rPh sb="2" eb="3">
      <t>ワ</t>
    </rPh>
    <phoneticPr fontId="2"/>
  </si>
  <si>
    <t>県北環境保全センター</t>
    <rPh sb="0" eb="2">
      <t>ケンポク</t>
    </rPh>
    <rPh sb="2" eb="4">
      <t>カンキョウ</t>
    </rPh>
    <rPh sb="4" eb="6">
      <t>ホゼン</t>
    </rPh>
    <phoneticPr fontId="2"/>
  </si>
  <si>
    <t>－</t>
    <phoneticPr fontId="2"/>
  </si>
  <si>
    <t>-</t>
    <phoneticPr fontId="2"/>
  </si>
  <si>
    <t>-</t>
    <phoneticPr fontId="2"/>
  </si>
  <si>
    <t>かづのパワー</t>
    <phoneticPr fontId="2"/>
  </si>
  <si>
    <t>▲4</t>
    <phoneticPr fontId="2"/>
  </si>
  <si>
    <t>ふるさと鹿角応援基金</t>
    <rPh sb="4" eb="6">
      <t>カヅノ</t>
    </rPh>
    <rPh sb="6" eb="8">
      <t>オウエン</t>
    </rPh>
    <rPh sb="8" eb="10">
      <t>キキン</t>
    </rPh>
    <phoneticPr fontId="2"/>
  </si>
  <si>
    <t>まちづくり基金</t>
    <rPh sb="5" eb="7">
      <t>キキン</t>
    </rPh>
    <phoneticPr fontId="2"/>
  </si>
  <si>
    <t>教育施設整備基金</t>
    <rPh sb="0" eb="2">
      <t>キョウイク</t>
    </rPh>
    <rPh sb="2" eb="4">
      <t>シセツ</t>
    </rPh>
    <rPh sb="4" eb="6">
      <t>セイビ</t>
    </rPh>
    <rPh sb="6" eb="8">
      <t>キキン</t>
    </rPh>
    <phoneticPr fontId="2"/>
  </si>
  <si>
    <t>福祉基金</t>
    <rPh sb="0" eb="2">
      <t>フクシ</t>
    </rPh>
    <rPh sb="2" eb="4">
      <t>キキン</t>
    </rPh>
    <phoneticPr fontId="2"/>
  </si>
  <si>
    <t>企業立地促進基金</t>
    <rPh sb="0" eb="2">
      <t>キギョウ</t>
    </rPh>
    <rPh sb="2" eb="4">
      <t>リッチ</t>
    </rPh>
    <rPh sb="4" eb="6">
      <t>ソクシン</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</si>
  <si>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</si>
  <si>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</si>
  <si>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</si>
  <si>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</si>
  <si>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</si>
  <si>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</si>
  <si>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</si>
  <si>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</si>
  <si>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</si>
  <si>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</si>
  <si>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将来負担比率は類似団体内平均値よりも低いものの、有形固定資産減価償却率は高い水準となっている。
　第６次鹿角市総合計画後期基本計画（Ｈ28～Ｒ2）に掲げる産業力強化プロジェクトなどの重点プロジェクトの実施により、施設の整備や長寿命化が図られ、有形固定資産減価償却率の上昇幅を抑える要素となっているものの、財源として地方債や基金を活用したことから、充当可能基金残高は減少し、将来負担比率は前年度に比べ増加した。
　今後は鹿角市公共施設等総合管理計画の基本方針に基づき、老朽化した施設の長寿命化や統廃合を積極的に進めていくとともに、財源の確保に努め、将来負担比率の上昇抑制を図っていく。</t>
    <rPh sb="12" eb="13">
      <t>ナイ</t>
    </rPh>
    <rPh sb="15" eb="16">
      <t>チ</t>
    </rPh>
    <rPh sb="138" eb="139">
      <t>オサ</t>
    </rPh>
    <rPh sb="141" eb="143">
      <t>ヨウソ</t>
    </rPh>
    <rPh sb="187" eb="193">
      <t>ショウライフタンヒリツ</t>
    </rPh>
    <rPh sb="194" eb="197">
      <t>ゼンネンド</t>
    </rPh>
    <rPh sb="198" eb="199">
      <t>クラ</t>
    </rPh>
    <rPh sb="265" eb="267">
      <t>ザイゲン</t>
    </rPh>
    <rPh sb="268" eb="270">
      <t>カクホ</t>
    </rPh>
    <rPh sb="271" eb="272">
      <t>ツト</t>
    </rPh>
    <rPh sb="286" eb="287">
      <t>ハカ</t>
    </rPh>
    <phoneticPr fontId="5"/>
  </si>
  <si>
    <t>　将来負担比率及び実質公債費比率ともに、類似団体内平均値と比較して低い水準にある。
　これは財源の確保と歳出の抑制を徹底した予算編成や交付税算入率の有利な地方債を活用するなどの地方債管理を行ったことが主な要因となっている。
　前年度比では、両比率の分母となる標準財政規模が増加したものの、企業立地促進事業などに基金を活用したことから充当可能基金が減少し、将来負担比率は増加している。実質公債費比率では、平成２７年度に借入した八幡平市民センター建設事業などに係る地方債の元金償還が開始されたことから公債費が増加したものの、過疎対策事業債などの有利な地方債の活用により、公債費等交付税算入額も増加したことから、比率の上昇幅は抑えられた。今後も、引き続き地方債の管理を徹底するとともに、地方税等の徴収強化など自主財源の確保に努め、健全な財政運営を図っていく。</t>
    <rPh sb="24" eb="25">
      <t>ナイ</t>
    </rPh>
    <rPh sb="27" eb="28">
      <t>チ</t>
    </rPh>
    <rPh sb="136" eb="138">
      <t>ゾウカ</t>
    </rPh>
    <rPh sb="144" eb="146">
      <t>キギョウ</t>
    </rPh>
    <rPh sb="146" eb="148">
      <t>リッチ</t>
    </rPh>
    <rPh sb="148" eb="150">
      <t>ソクシン</t>
    </rPh>
    <rPh sb="150" eb="152">
      <t>ジギョウ</t>
    </rPh>
    <rPh sb="155" eb="157">
      <t>キキン</t>
    </rPh>
    <rPh sb="158" eb="160">
      <t>カツヨウ</t>
    </rPh>
    <rPh sb="166" eb="168">
      <t>ジュウトウ</t>
    </rPh>
    <rPh sb="168" eb="170">
      <t>カノウ</t>
    </rPh>
    <rPh sb="170" eb="172">
      <t>キキン</t>
    </rPh>
    <rPh sb="173" eb="175">
      <t>ゲンショウ</t>
    </rPh>
    <rPh sb="201" eb="203">
      <t>ヘイセイ</t>
    </rPh>
    <rPh sb="205" eb="207">
      <t>ネンド</t>
    </rPh>
    <rPh sb="208" eb="210">
      <t>カリイレ</t>
    </rPh>
    <rPh sb="212" eb="215">
      <t>ハチマンタイ</t>
    </rPh>
    <rPh sb="215" eb="217">
      <t>シミン</t>
    </rPh>
    <rPh sb="221" eb="223">
      <t>ケンセツ</t>
    </rPh>
    <rPh sb="223" eb="225">
      <t>ジギョウ</t>
    </rPh>
    <rPh sb="228" eb="229">
      <t>カカ</t>
    </rPh>
    <rPh sb="230" eb="233">
      <t>チホウサイ</t>
    </rPh>
    <rPh sb="234" eb="236">
      <t>ガンキン</t>
    </rPh>
    <rPh sb="236" eb="238">
      <t>ショウカン</t>
    </rPh>
    <rPh sb="239" eb="241">
      <t>カイシ</t>
    </rPh>
    <rPh sb="252" eb="254">
      <t>ゾウカ</t>
    </rPh>
    <rPh sb="260" eb="267">
      <t>カソタイサクジギョウサイ</t>
    </rPh>
    <rPh sb="270" eb="272">
      <t>ユウリ</t>
    </rPh>
    <rPh sb="273" eb="276">
      <t>チホウサイ</t>
    </rPh>
    <rPh sb="277" eb="279">
      <t>カツヨウ</t>
    </rPh>
    <rPh sb="283" eb="285">
      <t>コウサイ</t>
    </rPh>
    <rPh sb="285" eb="286">
      <t>ヒ</t>
    </rPh>
    <rPh sb="286" eb="287">
      <t>トウ</t>
    </rPh>
    <rPh sb="287" eb="290">
      <t>コウフゼイ</t>
    </rPh>
    <rPh sb="290" eb="292">
      <t>サンニュウ</t>
    </rPh>
    <rPh sb="292" eb="293">
      <t>ガク</t>
    </rPh>
    <rPh sb="294" eb="296">
      <t>ゾウカ</t>
    </rPh>
    <rPh sb="303" eb="305">
      <t>ヒリツ</t>
    </rPh>
    <rPh sb="306" eb="308">
      <t>ジョウショウ</t>
    </rPh>
    <rPh sb="308" eb="309">
      <t>ハバ</t>
    </rPh>
    <rPh sb="310" eb="311">
      <t>オサ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</si>
</sst>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12" xfId="15" quotePrefix="1" applyNumberFormat="1" applyFont="1" applyBorder="1" applyAlignment="1" applyProtection="1">
      <alignment horizontal="right" vertical="center" shrinkToFit="1"/>
      <protection locked="0"/>
    </xf>
    <xf numFmtId="177" fontId="34" fillId="0" borderId="113" xfId="15" quotePrefix="1" applyNumberFormat="1" applyFont="1" applyBorder="1" applyAlignment="1" applyProtection="1">
      <alignment horizontal="right" vertical="center" shrinkToFit="1"/>
      <protection locked="0"/>
    </xf>
    <xf numFmtId="177" fontId="34" fillId="0" borderId="114" xfId="15" quotePrefix="1"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EA9C-4F7F-B035-5FBA648948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67342</c:v>
                </c:pt>
                <c:pt idx="1">
                  <c:v>57512</c:v>
                </c:pt>
                <c:pt idx="2">
                  <c:v>78106</c:v>
                </c:pt>
                <c:pt idx="3">
                  <c:v>79373</c:v>
                </c:pt>
                <c:pt idx="4">
                  <c:v>80221</c:v>
                </c:pt>
              </c:numCache>
            </c:numRef>
          </c:val>
          <c:smooth val="0"/>
          <c:extLst>
            <c:ext xmlns:c16="http://schemas.microsoft.com/office/drawing/2014/chart" uri="{C3380CC4-5D6E-409C-BE32-E72D297353CC}">
              <c16:uniqueId val="{00000001-EA9C-4F7F-B035-5FBA648948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3.54</c:v>
                </c:pt>
                <c:pt idx="1">
                  <c:v>2.92</c:v>
                </c:pt>
                <c:pt idx="2">
                  <c:v>3.28</c:v>
                </c:pt>
                <c:pt idx="3">
                  <c:v>2.35</c:v>
                </c:pt>
                <c:pt idx="4">
                  <c:v>2.2000000000000002</c:v>
                </c:pt>
              </c:numCache>
            </c:numRef>
          </c:val>
          <c:extLst>
            <c:ext xmlns:c16="http://schemas.microsoft.com/office/drawing/2014/chart" uri="{C3380CC4-5D6E-409C-BE32-E72D297353CC}">
              <c16:uniqueId val="{00000000-6B09-48A3-B105-13EC8E5A49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28.59</c:v>
                </c:pt>
                <c:pt idx="1">
                  <c:v>27.19</c:v>
                </c:pt>
                <c:pt idx="2">
                  <c:v>25.26</c:v>
                </c:pt>
                <c:pt idx="3">
                  <c:v>21.54</c:v>
                </c:pt>
                <c:pt idx="4">
                  <c:v>22.92</c:v>
                </c:pt>
              </c:numCache>
            </c:numRef>
          </c:val>
          <c:extLst>
            <c:ext xmlns:c16="http://schemas.microsoft.com/office/drawing/2014/chart" uri="{C3380CC4-5D6E-409C-BE32-E72D297353CC}">
              <c16:uniqueId val="{00000001-6B09-48A3-B105-13EC8E5A49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c:v>
                </c:pt>
                <c:pt idx="1">
                  <c:v>-1.96</c:v>
                </c:pt>
                <c:pt idx="2">
                  <c:v>-1.87</c:v>
                </c:pt>
                <c:pt idx="3">
                  <c:v>-4.6900000000000004</c:v>
                </c:pt>
                <c:pt idx="4">
                  <c:v>1.85</c:v>
                </c:pt>
              </c:numCache>
            </c:numRef>
          </c:val>
          <c:smooth val="0"/>
          <c:extLst>
            <c:ext xmlns:c16="http://schemas.microsoft.com/office/drawing/2014/chart" uri="{C3380CC4-5D6E-409C-BE32-E72D297353CC}">
              <c16:uniqueId val="{00000002-6B09-48A3-B105-13EC8E5A49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0.65</c:v>
                </c:pt>
                <c:pt idx="2">
                  <c:v>#N/A</c:v>
                </c:pt>
                <c:pt idx="3">
                  <c:v>0.85</c:v>
                </c:pt>
                <c:pt idx="4">
                  <c:v>#N/A</c:v>
                </c:pt>
                <c:pt idx="5">
                  <c:v>0.64</c:v>
                </c:pt>
                <c:pt idx="6">
                  <c:v>#N/A</c:v>
                </c:pt>
                <c:pt idx="7">
                  <c:v>0.84</c:v>
                </c:pt>
                <c:pt idx="8">
                  <c:v>0</c:v>
                </c:pt>
                <c:pt idx="9">
                  <c:v>0</c:v>
                </c:pt>
              </c:numCache>
            </c:numRef>
          </c:val>
          <c:extLst>
            <c:ext xmlns:c16="http://schemas.microsoft.com/office/drawing/2014/chart" uri="{C3380CC4-5D6E-409C-BE32-E72D297353CC}">
              <c16:uniqueId val="{00000000-53F7-4376-BB5B-CA89687644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F7-4376-BB5B-CA89687644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3F7-4376-BB5B-CA8968764404}"/>
            </c:ext>
          </c:extLst>
        </c:ser>
        <c:ser>
          <c:idx val="3"/>
          <c:order val="3"/>
          <c:tx>
            <c:strRef>
              <c:f>データシート!$A$30</c:f>
              <c:strCache>
                <c:ptCount val="1"/>
                <c:pt idx="0">
                  <c:v>鹿角市農業集落排水事業特別会計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0.08</c:v>
                </c:pt>
                <c:pt idx="4">
                  <c:v>#N/A</c:v>
                </c:pt>
                <c:pt idx="5">
                  <c:v>0.03</c:v>
                </c:pt>
                <c:pt idx="6">
                  <c:v>#N/A</c:v>
                </c:pt>
                <c:pt idx="7">
                  <c:v>0.05</c:v>
                </c:pt>
                <c:pt idx="8">
                  <c:v>#N/A</c:v>
                </c:pt>
                <c:pt idx="9">
                  <c:v>0.01</c:v>
                </c:pt>
              </c:numCache>
            </c:numRef>
          </c:val>
          <c:extLst>
            <c:ext xmlns:c16="http://schemas.microsoft.com/office/drawing/2014/chart" uri="{C3380CC4-5D6E-409C-BE32-E72D297353CC}">
              <c16:uniqueId val="{00000003-53F7-4376-BB5B-CA8968764404}"/>
            </c:ext>
          </c:extLst>
        </c:ser>
        <c:ser>
          <c:idx val="4"/>
          <c:order val="4"/>
          <c:tx>
            <c:strRef>
              <c:f>データシート!$A$31</c:f>
              <c:strCache>
                <c:ptCount val="1"/>
                <c:pt idx="0">
                  <c:v>鹿角市後期高齢者医療特別会計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53F7-4376-BB5B-CA8968764404}"/>
            </c:ext>
          </c:extLst>
        </c:ser>
        <c:ser>
          <c:idx val="5"/>
          <c:order val="5"/>
          <c:tx>
            <c:strRef>
              <c:f>データシート!$A$32</c:f>
              <c:strCache>
                <c:ptCount val="1"/>
                <c:pt idx="0">
                  <c:v>鹿角市下水道事業特別会計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0.12</c:v>
                </c:pt>
                <c:pt idx="4">
                  <c:v>#N/A</c:v>
                </c:pt>
                <c:pt idx="5">
                  <c:v>0.12</c:v>
                </c:pt>
                <c:pt idx="6">
                  <c:v>#N/A</c:v>
                </c:pt>
                <c:pt idx="7">
                  <c:v>0.22</c:v>
                </c:pt>
                <c:pt idx="8">
                  <c:v>#N/A</c:v>
                </c:pt>
                <c:pt idx="9">
                  <c:v>0.13</c:v>
                </c:pt>
              </c:numCache>
            </c:numRef>
          </c:val>
          <c:extLst>
            <c:ext xmlns:c16="http://schemas.microsoft.com/office/drawing/2014/chart" uri="{C3380CC4-5D6E-409C-BE32-E72D297353CC}">
              <c16:uniqueId val="{00000005-53F7-4376-BB5B-CA8968764404}"/>
            </c:ext>
          </c:extLst>
        </c:ser>
        <c:ser>
          <c:idx val="6"/>
          <c:order val="6"/>
          <c:tx>
            <c:strRef>
              <c:f>データシート!$A$33</c:f>
              <c:strCache>
                <c:ptCount val="1"/>
                <c:pt idx="0">
                  <c:v>鹿角市介護保険事業特別会計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0.32</c:v>
                </c:pt>
              </c:numCache>
            </c:numRef>
          </c:val>
          <c:extLst>
            <c:ext xmlns:c16="http://schemas.microsoft.com/office/drawing/2014/chart" uri="{C3380CC4-5D6E-409C-BE32-E72D297353CC}">
              <c16:uniqueId val="{00000006-53F7-4376-BB5B-CA8968764404}"/>
            </c:ext>
          </c:extLst>
        </c:ser>
        <c:ser>
          <c:idx val="7"/>
          <c:order val="7"/>
          <c:tx>
            <c:strRef>
              <c:f>データシート!$A$34</c:f>
              <c:strCache>
                <c:ptCount val="1"/>
                <c:pt idx="0">
                  <c:v>鹿角市国民健康保険事業特別会計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2.29</c:v>
                </c:pt>
                <c:pt idx="2">
                  <c:v>#N/A</c:v>
                </c:pt>
                <c:pt idx="3">
                  <c:v>1.88</c:v>
                </c:pt>
                <c:pt idx="4">
                  <c:v>#N/A</c:v>
                </c:pt>
                <c:pt idx="5">
                  <c:v>2.71</c:v>
                </c:pt>
                <c:pt idx="6">
                  <c:v>#N/A</c:v>
                </c:pt>
                <c:pt idx="7">
                  <c:v>0.45</c:v>
                </c:pt>
                <c:pt idx="8">
                  <c:v>#N/A</c:v>
                </c:pt>
                <c:pt idx="9">
                  <c:v>1.1000000000000001</c:v>
                </c:pt>
              </c:numCache>
            </c:numRef>
          </c:val>
          <c:extLst>
            <c:ext xmlns:c16="http://schemas.microsoft.com/office/drawing/2014/chart" uri="{C3380CC4-5D6E-409C-BE32-E72D297353CC}">
              <c16:uniqueId val="{00000007-53F7-4376-BB5B-CA896876440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3.54</c:v>
                </c:pt>
                <c:pt idx="2">
                  <c:v>#N/A</c:v>
                </c:pt>
                <c:pt idx="3">
                  <c:v>2.91</c:v>
                </c:pt>
                <c:pt idx="4">
                  <c:v>#N/A</c:v>
                </c:pt>
                <c:pt idx="5">
                  <c:v>3.28</c:v>
                </c:pt>
                <c:pt idx="6">
                  <c:v>#N/A</c:v>
                </c:pt>
                <c:pt idx="7">
                  <c:v>2.35</c:v>
                </c:pt>
                <c:pt idx="8">
                  <c:v>#N/A</c:v>
                </c:pt>
                <c:pt idx="9">
                  <c:v>2.19</c:v>
                </c:pt>
              </c:numCache>
            </c:numRef>
          </c:val>
          <c:extLst>
            <c:ext xmlns:c16="http://schemas.microsoft.com/office/drawing/2014/chart" uri="{C3380CC4-5D6E-409C-BE32-E72D297353CC}">
              <c16:uniqueId val="{00000008-53F7-4376-BB5B-CA8968764404}"/>
            </c:ext>
          </c:extLst>
        </c:ser>
        <c:ser>
          <c:idx val="9"/>
          <c:order val="9"/>
          <c:tx>
            <c:strRef>
              <c:f>データシート!$A$36</c:f>
              <c:strCache>
                <c:ptCount val="1"/>
                <c:pt idx="0">
                  <c:v>鹿角市上水道事業会計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8.7799999999999994</c:v>
                </c:pt>
                <c:pt idx="2">
                  <c:v>#N/A</c:v>
                </c:pt>
                <c:pt idx="3">
                  <c:v>8.98</c:v>
                </c:pt>
                <c:pt idx="4">
                  <c:v>#N/A</c:v>
                </c:pt>
                <c:pt idx="5">
                  <c:v>8.19</c:v>
                </c:pt>
                <c:pt idx="6">
                  <c:v>#N/A</c:v>
                </c:pt>
                <c:pt idx="7">
                  <c:v>8.16</c:v>
                </c:pt>
                <c:pt idx="8">
                  <c:v>#N/A</c:v>
                </c:pt>
                <c:pt idx="9">
                  <c:v>7.36</c:v>
                </c:pt>
              </c:numCache>
            </c:numRef>
          </c:val>
          <c:extLst>
            <c:ext xmlns:c16="http://schemas.microsoft.com/office/drawing/2014/chart" uri="{C3380CC4-5D6E-409C-BE32-E72D297353CC}">
              <c16:uniqueId val="{00000009-53F7-4376-BB5B-CA89687644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1451</c:v>
                </c:pt>
                <c:pt idx="5">
                  <c:v>1593</c:v>
                </c:pt>
                <c:pt idx="8">
                  <c:v>1529</c:v>
                </c:pt>
                <c:pt idx="11">
                  <c:v>1530</c:v>
                </c:pt>
                <c:pt idx="14">
                  <c:v>1695</c:v>
                </c:pt>
              </c:numCache>
            </c:numRef>
          </c:val>
          <c:extLst>
            <c:ext xmlns:c16="http://schemas.microsoft.com/office/drawing/2014/chart" uri="{C3380CC4-5D6E-409C-BE32-E72D297353CC}">
              <c16:uniqueId val="{00000000-A73A-4234-A0C9-6E570643E6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73A-4234-A0C9-6E570643E6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1</c:v>
                </c:pt>
                <c:pt idx="9">
                  <c:v>0</c:v>
                </c:pt>
                <c:pt idx="12">
                  <c:v>0</c:v>
                </c:pt>
              </c:numCache>
            </c:numRef>
          </c:val>
          <c:extLst>
            <c:ext xmlns:c16="http://schemas.microsoft.com/office/drawing/2014/chart" uri="{C3380CC4-5D6E-409C-BE32-E72D297353CC}">
              <c16:uniqueId val="{00000002-A73A-4234-A0C9-6E570643E6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192</c:v>
                </c:pt>
                <c:pt idx="3">
                  <c:v>179</c:v>
                </c:pt>
                <c:pt idx="6">
                  <c:v>63</c:v>
                </c:pt>
                <c:pt idx="9">
                  <c:v>57</c:v>
                </c:pt>
                <c:pt idx="12">
                  <c:v>86</c:v>
                </c:pt>
              </c:numCache>
            </c:numRef>
          </c:val>
          <c:extLst>
            <c:ext xmlns:c16="http://schemas.microsoft.com/office/drawing/2014/chart" uri="{C3380CC4-5D6E-409C-BE32-E72D297353CC}">
              <c16:uniqueId val="{00000003-A73A-4234-A0C9-6E570643E6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346</c:v>
                </c:pt>
                <c:pt idx="3">
                  <c:v>350</c:v>
                </c:pt>
                <c:pt idx="6">
                  <c:v>436</c:v>
                </c:pt>
                <c:pt idx="9">
                  <c:v>447</c:v>
                </c:pt>
                <c:pt idx="12">
                  <c:v>461</c:v>
                </c:pt>
              </c:numCache>
            </c:numRef>
          </c:val>
          <c:extLst>
            <c:ext xmlns:c16="http://schemas.microsoft.com/office/drawing/2014/chart" uri="{C3380CC4-5D6E-409C-BE32-E72D297353CC}">
              <c16:uniqueId val="{00000004-A73A-4234-A0C9-6E570643E6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3A-4234-A0C9-6E570643E6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73A-4234-A0C9-6E570643E6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1641</c:v>
                </c:pt>
                <c:pt idx="3">
                  <c:v>1779</c:v>
                </c:pt>
                <c:pt idx="6">
                  <c:v>1761</c:v>
                </c:pt>
                <c:pt idx="9">
                  <c:v>1741</c:v>
                </c:pt>
                <c:pt idx="12">
                  <c:v>1945</c:v>
                </c:pt>
              </c:numCache>
            </c:numRef>
          </c:val>
          <c:extLst>
            <c:ext xmlns:c16="http://schemas.microsoft.com/office/drawing/2014/chart" uri="{C3380CC4-5D6E-409C-BE32-E72D297353CC}">
              <c16:uniqueId val="{00000007-A73A-4234-A0C9-6E570643E6E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730</c:v>
                </c:pt>
                <c:pt idx="2">
                  <c:v>#N/A</c:v>
                </c:pt>
                <c:pt idx="3">
                  <c:v>#N/A</c:v>
                </c:pt>
                <c:pt idx="4">
                  <c:v>717</c:v>
                </c:pt>
                <c:pt idx="5">
                  <c:v>#N/A</c:v>
                </c:pt>
                <c:pt idx="6">
                  <c:v>#N/A</c:v>
                </c:pt>
                <c:pt idx="7">
                  <c:v>732</c:v>
                </c:pt>
                <c:pt idx="8">
                  <c:v>#N/A</c:v>
                </c:pt>
                <c:pt idx="9">
                  <c:v>#N/A</c:v>
                </c:pt>
                <c:pt idx="10">
                  <c:v>715</c:v>
                </c:pt>
                <c:pt idx="11">
                  <c:v>#N/A</c:v>
                </c:pt>
                <c:pt idx="12">
                  <c:v>#N/A</c:v>
                </c:pt>
                <c:pt idx="13">
                  <c:v>797</c:v>
                </c:pt>
                <c:pt idx="14">
                  <c:v>#N/A</c:v>
                </c:pt>
              </c:numCache>
            </c:numRef>
          </c:val>
          <c:smooth val="0"/>
          <c:extLst>
            <c:ext xmlns:c16="http://schemas.microsoft.com/office/drawing/2014/chart" uri="{C3380CC4-5D6E-409C-BE32-E72D297353CC}">
              <c16:uniqueId val="{00000008-A73A-4234-A0C9-6E570643E6E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18608</c:v>
                </c:pt>
                <c:pt idx="5">
                  <c:v>18521</c:v>
                </c:pt>
                <c:pt idx="8">
                  <c:v>18814</c:v>
                </c:pt>
                <c:pt idx="11">
                  <c:v>18875</c:v>
                </c:pt>
                <c:pt idx="14">
                  <c:v>18609</c:v>
                </c:pt>
              </c:numCache>
            </c:numRef>
          </c:val>
          <c:extLst>
            <c:ext xmlns:c16="http://schemas.microsoft.com/office/drawing/2014/chart" uri="{C3380CC4-5D6E-409C-BE32-E72D297353CC}">
              <c16:uniqueId val="{00000000-737C-4C71-A1B5-4BFB006ADC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887</c:v>
                </c:pt>
                <c:pt idx="5">
                  <c:v>785</c:v>
                </c:pt>
                <c:pt idx="8">
                  <c:v>696</c:v>
                </c:pt>
                <c:pt idx="11">
                  <c:v>638</c:v>
                </c:pt>
                <c:pt idx="14">
                  <c:v>594</c:v>
                </c:pt>
              </c:numCache>
            </c:numRef>
          </c:val>
          <c:extLst>
            <c:ext xmlns:c16="http://schemas.microsoft.com/office/drawing/2014/chart" uri="{C3380CC4-5D6E-409C-BE32-E72D297353CC}">
              <c16:uniqueId val="{00000001-737C-4C71-A1B5-4BFB006ADC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6729</c:v>
                </c:pt>
                <c:pt idx="5">
                  <c:v>6925</c:v>
                </c:pt>
                <c:pt idx="8">
                  <c:v>6531</c:v>
                </c:pt>
                <c:pt idx="11">
                  <c:v>6357</c:v>
                </c:pt>
                <c:pt idx="14">
                  <c:v>6126</c:v>
                </c:pt>
              </c:numCache>
            </c:numRef>
          </c:val>
          <c:extLst>
            <c:ext xmlns:c16="http://schemas.microsoft.com/office/drawing/2014/chart" uri="{C3380CC4-5D6E-409C-BE32-E72D297353CC}">
              <c16:uniqueId val="{00000002-737C-4C71-A1B5-4BFB006ADC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7C-4C71-A1B5-4BFB006ADC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7C-4C71-A1B5-4BFB006ADC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7C-4C71-A1B5-4BFB006ADC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1952</c:v>
                </c:pt>
                <c:pt idx="3">
                  <c:v>1866</c:v>
                </c:pt>
                <c:pt idx="6">
                  <c:v>1772</c:v>
                </c:pt>
                <c:pt idx="9">
                  <c:v>1654</c:v>
                </c:pt>
                <c:pt idx="12">
                  <c:v>1549</c:v>
                </c:pt>
              </c:numCache>
            </c:numRef>
          </c:val>
          <c:extLst>
            <c:ext xmlns:c16="http://schemas.microsoft.com/office/drawing/2014/chart" uri="{C3380CC4-5D6E-409C-BE32-E72D297353CC}">
              <c16:uniqueId val="{00000006-737C-4C71-A1B5-4BFB006ADC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2228</c:v>
                </c:pt>
                <c:pt idx="3">
                  <c:v>2099</c:v>
                </c:pt>
                <c:pt idx="6">
                  <c:v>2054</c:v>
                </c:pt>
                <c:pt idx="9">
                  <c:v>2019</c:v>
                </c:pt>
                <c:pt idx="12">
                  <c:v>2008</c:v>
                </c:pt>
              </c:numCache>
            </c:numRef>
          </c:val>
          <c:extLst>
            <c:ext xmlns:c16="http://schemas.microsoft.com/office/drawing/2014/chart" uri="{C3380CC4-5D6E-409C-BE32-E72D297353CC}">
              <c16:uniqueId val="{00000007-737C-4C71-A1B5-4BFB006ADC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6836</c:v>
                </c:pt>
                <c:pt idx="3">
                  <c:v>6612</c:v>
                </c:pt>
                <c:pt idx="6">
                  <c:v>6691</c:v>
                </c:pt>
                <c:pt idx="9">
                  <c:v>6951</c:v>
                </c:pt>
                <c:pt idx="12">
                  <c:v>7164</c:v>
                </c:pt>
              </c:numCache>
            </c:numRef>
          </c:val>
          <c:extLst>
            <c:ext xmlns:c16="http://schemas.microsoft.com/office/drawing/2014/chart" uri="{C3380CC4-5D6E-409C-BE32-E72D297353CC}">
              <c16:uniqueId val="{00000008-737C-4C71-A1B5-4BFB006ADC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c:v>
                </c:pt>
                <c:pt idx="3">
                  <c:v>1</c:v>
                </c:pt>
                <c:pt idx="6">
                  <c:v>0</c:v>
                </c:pt>
                <c:pt idx="9">
                  <c:v>0</c:v>
                </c:pt>
                <c:pt idx="12">
                  <c:v>0</c:v>
                </c:pt>
              </c:numCache>
            </c:numRef>
          </c:val>
          <c:extLst>
            <c:ext xmlns:c16="http://schemas.microsoft.com/office/drawing/2014/chart" uri="{C3380CC4-5D6E-409C-BE32-E72D297353CC}">
              <c16:uniqueId val="{00000009-737C-4C71-A1B5-4BFB006ADC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18638</c:v>
                </c:pt>
                <c:pt idx="3">
                  <c:v>18565</c:v>
                </c:pt>
                <c:pt idx="6">
                  <c:v>18970</c:v>
                </c:pt>
                <c:pt idx="9">
                  <c:v>19188</c:v>
                </c:pt>
                <c:pt idx="12">
                  <c:v>18934</c:v>
                </c:pt>
              </c:numCache>
            </c:numRef>
          </c:val>
          <c:extLst>
            <c:ext xmlns:c16="http://schemas.microsoft.com/office/drawing/2014/chart" uri="{C3380CC4-5D6E-409C-BE32-E72D297353CC}">
              <c16:uniqueId val="{0000000A-737C-4C71-A1B5-4BFB006ADC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3433</c:v>
                </c:pt>
                <c:pt idx="2">
                  <c:v>#N/A</c:v>
                </c:pt>
                <c:pt idx="3">
                  <c:v>#N/A</c:v>
                </c:pt>
                <c:pt idx="4">
                  <c:v>2913</c:v>
                </c:pt>
                <c:pt idx="5">
                  <c:v>#N/A</c:v>
                </c:pt>
                <c:pt idx="6">
                  <c:v>#N/A</c:v>
                </c:pt>
                <c:pt idx="7">
                  <c:v>3445</c:v>
                </c:pt>
                <c:pt idx="8">
                  <c:v>#N/A</c:v>
                </c:pt>
                <c:pt idx="9">
                  <c:v>#N/A</c:v>
                </c:pt>
                <c:pt idx="10">
                  <c:v>3942</c:v>
                </c:pt>
                <c:pt idx="11">
                  <c:v>#N/A</c:v>
                </c:pt>
                <c:pt idx="12">
                  <c:v>#N/A</c:v>
                </c:pt>
                <c:pt idx="13">
                  <c:v>4326</c:v>
                </c:pt>
                <c:pt idx="14">
                  <c:v>#N/A</c:v>
                </c:pt>
              </c:numCache>
            </c:numRef>
          </c:val>
          <c:smooth val="0"/>
          <c:extLst>
            <c:ext xmlns:c16="http://schemas.microsoft.com/office/drawing/2014/chart" uri="{C3380CC4-5D6E-409C-BE32-E72D297353CC}">
              <c16:uniqueId val="{0000000B-737C-4C71-A1B5-4BFB006ADC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2618</c:v>
                </c:pt>
                <c:pt idx="1">
                  <c:v>2230</c:v>
                </c:pt>
                <c:pt idx="2">
                  <c:v>2437</c:v>
                </c:pt>
              </c:numCache>
            </c:numRef>
          </c:val>
          <c:extLst>
            <c:ext xmlns:c16="http://schemas.microsoft.com/office/drawing/2014/chart" uri="{C3380CC4-5D6E-409C-BE32-E72D297353CC}">
              <c16:uniqueId val="{00000000-1667-4D0C-A47F-5C8952E01E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152</c:v>
                </c:pt>
                <c:pt idx="1">
                  <c:v>152</c:v>
                </c:pt>
                <c:pt idx="2">
                  <c:v>152</c:v>
                </c:pt>
              </c:numCache>
            </c:numRef>
          </c:val>
          <c:extLst>
            <c:ext xmlns:c16="http://schemas.microsoft.com/office/drawing/2014/chart" uri="{C3380CC4-5D6E-409C-BE32-E72D297353CC}">
              <c16:uniqueId val="{00000001-1667-4D0C-A47F-5C8952E01E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3307</c:v>
                </c:pt>
                <c:pt idx="1">
                  <c:v>3185</c:v>
                </c:pt>
                <c:pt idx="2">
                  <c:v>2810</c:v>
                </c:pt>
              </c:numCache>
            </c:numRef>
          </c:val>
          <c:extLst>
            <c:ext xmlns:c16="http://schemas.microsoft.com/office/drawing/2014/chart" uri="{C3380CC4-5D6E-409C-BE32-E72D297353CC}">
              <c16:uniqueId val="{00000002-1667-4D0C-A47F-5C8952E01E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{4C5E8033-77A6-43B5-8174-B7EB5561DC29}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418-419D-8D4D-AA9A89B34C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{0E4A9547-AC60-44A3-B7AC-E44CA6488D70}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18-419D-8D4D-AA9A89B34C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{506E9F5F-292C-44A6-94DC-537940676DD8}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18-419D-8D4D-AA9A89B34C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{E2DC08FB-0EBA-4100-9D52-D4E3120B15FF}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18-419D-8D4D-AA9A89B34C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{B0E12B6A-2F4B-41AE-BEB9-D0B37275CA0D}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18-419D-8D4D-AA9A89B34C6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{CF50F7BC-2CC0-4C9D-B398-9E62DB729E2F}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418-419D-8D4D-AA9A89B34C6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{2FF7262C-F88C-4907-B86E-0425436A90E2}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418-419D-8D4D-AA9A89B34C6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{C3F90F1C-B11B-4D9B-B6E2-8D505BD9646F}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418-419D-8D4D-AA9A89B34C6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{ECDFDCE1-39CF-45A9-8CD7-09E03FA1B488}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418-419D-8D4D-AA9A89B34C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59.7</c:v>
                </c:pt>
                <c:pt idx="16">
                  <c:v>60.7</c:v>
                </c:pt>
                <c:pt idx="24">
                  <c:v>62</c:v>
                </c:pt>
                <c:pt idx="32">
                  <c:v>63.5</c:v>
                </c:pt>
              </c:numCache>
            </c:numRef>
          </c:xVal>
          <c:yVal>
            <c:numRef>
              <c:f>公会計指標分析・財政指標組合せ分析表!$BP$51:$DC$51</c:f>
              <c:numCache>
                <c:formatCode>#,##0.0;"▲ "#,##0.0</c:formatCode>
                <c:ptCount val="40"/>
                <c:pt idx="8">
                  <c:v>32.5</c:v>
                </c:pt>
                <c:pt idx="16">
                  <c:v>38.700000000000003</c:v>
                </c:pt>
                <c:pt idx="24">
                  <c:v>44.3</c:v>
                </c:pt>
                <c:pt idx="32">
                  <c:v>48</c:v>
                </c:pt>
              </c:numCache>
            </c:numRef>
          </c:yVal>
          <c:smooth val="0"/>
          <c:extLst>
            <c:ext xmlns:c16="http://schemas.microsoft.com/office/drawing/2014/chart" uri="{C3380CC4-5D6E-409C-BE32-E72D297353CC}">
              <c16:uniqueId val="{00000009-1418-419D-8D4D-AA9A89B34C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{ED12399B-0CF2-49D8-BC11-9A9D9009C844}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418-419D-8D4D-AA9A89B34C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{9653FEBC-EC73-47B3-8C30-04699E0A259E}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18-419D-8D4D-AA9A89B34C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{0761E0C4-7E23-464C-A446-3AA99E250B58}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18-419D-8D4D-AA9A89B34C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{F69051E1-C78B-4B70-BAC4-D49C0074AB17}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18-419D-8D4D-AA9A89B34C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{9560B3F4-F268-4927-A767-1C4566231919}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18-419D-8D4D-AA9A89B34C6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{BBDCF67E-5008-4541-8D49-2A8008795806}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418-419D-8D4D-AA9A89B34C6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{C960CFCB-0D75-4823-828C-B6D289BC66C3}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418-419D-8D4D-AA9A89B34C6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{3E415467-B7A1-46F4-9269-195CD2E41600}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418-419D-8D4D-AA9A89B34C6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{6103952A-6F43-47D4-B0BA-F8961C0E9E2C}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418-419D-8D4D-AA9A89B34C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1418-419D-8D4D-AA9A89B34C64}"/>
            </c:ext>
          </c:extLst>
        </c:ser>
        <c:dLbls>
          <c:showLegendKey val="0"/>
          <c:showVal val="1"/>
          <c:showCatName val="0"/>
          <c:showSerName val="0"/>
          <c:showPercent val="0"/>
          <c:showBubbleSize val="0"/>
        </c:dLbls>
        <c:axId val="46179840"/>
        <c:axId val="46181760"/>
      </c:scatterChart>
      <c:valAx>
        <c:axId val="46179840"/>
        <c:scaling>
          <c:orientation val="minMax"/>
          <c:max val="64"/>
          <c:min val="57.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{3599CD95-891E-45D7-A5DD-01B60198C403}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947-408E-A370-47A346446F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{BA72E566-EA99-47EA-9B85-AC2A89B1FE2F}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47-408E-A370-47A346446F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{958C8838-723C-4182-A6F6-887CF95B57E4}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47-408E-A370-47A346446F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{A9CD4F5B-95E9-4DFB-979A-47CF182BD963}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47-408E-A370-47A346446F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{EC41D0CA-43F0-4004-BFB4-EEB9978AD685}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47-408E-A370-47A346446F4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{EE828737-FD97-46F2-959F-BAF4DCDCE10E}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947-408E-A370-47A346446F4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{58693889-9DC4-430E-BC1A-5EFAD706033C}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947-408E-A370-47A346446F4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{ED049BE6-4AF2-4A29-B6F8-28F013BE24C7}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947-408E-A370-47A346446F4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{227C2DE6-8E92-4702-AD03-6F3943F15CBC}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947-408E-A370-47A346446F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7.9</c:v>
                </c:pt>
                <c:pt idx="16">
                  <c:v>8.1</c:v>
                </c:pt>
                <c:pt idx="24">
                  <c:v>8</c:v>
                </c:pt>
                <c:pt idx="32">
                  <c:v>8.3000000000000007</c:v>
                </c:pt>
              </c:numCache>
            </c:numRef>
          </c:xVal>
          <c:yVal>
            <c:numRef>
              <c:f>公会計指標分析・財政指標組合せ分析表!$BP$73:$DC$73</c:f>
              <c:numCache>
                <c:formatCode>#,##0.0;"▲ "#,##0.0</c:formatCode>
                <c:ptCount val="40"/>
                <c:pt idx="0">
                  <c:v>37.799999999999997</c:v>
                </c:pt>
                <c:pt idx="8">
                  <c:v>32.5</c:v>
                </c:pt>
                <c:pt idx="16">
                  <c:v>38.700000000000003</c:v>
                </c:pt>
                <c:pt idx="24">
                  <c:v>44.3</c:v>
                </c:pt>
                <c:pt idx="32">
                  <c:v>48</c:v>
                </c:pt>
              </c:numCache>
            </c:numRef>
          </c:yVal>
          <c:smooth val="0"/>
          <c:extLst>
            <c:ext xmlns:c16="http://schemas.microsoft.com/office/drawing/2014/chart" uri="{C3380CC4-5D6E-409C-BE32-E72D297353CC}">
              <c16:uniqueId val="{00000009-6947-408E-A370-47A346446F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{59BC266A-1FC1-45DC-BF7D-3ADF411500E6}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947-408E-A370-47A346446F4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{B5107C4B-0905-4688-BC7D-658EBEE12506}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47-408E-A370-47A346446F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{5A847C1B-FE39-4A39-9EB0-B9C85C761BB2}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47-408E-A370-47A346446F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{2CCFB6A4-E78B-49B4-8CC8-A75C75AE0E11}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47-408E-A370-47A346446F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{1F19655A-D5A5-4EBA-968D-DB8177D46184}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47-408E-A370-47A346446F4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{27AB7B12-BDF0-4C8A-BDBE-D33954230F46}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947-408E-A370-47A346446F4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{F62C2617-5077-4FA5-B4B4-C6673B2A54FC}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947-408E-A370-47A346446F41}"/>
                </c:ext>
              </c:extLst>
            </c:dLbl>
            <c:dLbl>
              <c:idx val="24"/>
              <c:layout>
                <c:manualLayout>
                  <c:x val="-3.10132967358641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{B426FEBA-6240-48E0-98E2-412715438A70}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947-408E-A370-47A346446F41}"/>
                </c:ext>
              </c:extLst>
            </c:dLbl>
            <c:dLbl>
              <c:idx val="32"/>
              <c:layout>
                <c:manualLayout>
                  <c:x val="-3.225503760832214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{41335A5C-8344-4FDA-A918-A9F6D6D101E6}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947-408E-A370-47A346446F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6947-408E-A370-47A346446F41}"/>
            </c:ext>
          </c:extLst>
        </c:ser>
        <c:dLbls>
          <c:showLegendKey val="0"/>
          <c:showVal val="1"/>
          <c:showCatName val="0"/>
          <c:showSerName val="0"/>
          <c:showPercent val="0"/>
          <c:showBubbleSize val="0"/>
        </c:dLbls>
        <c:axId val="84219776"/>
        <c:axId val="84234240"/>
      </c:scatterChart>
      <c:valAx>
        <c:axId val="84219776"/>
        <c:scaling>
          <c:orientation val="minMax"/>
          <c:max val="11"/>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元利償還金は、平成２７年度に借入した過疎対策事業債などの元金償還が開始されたことにより２０４百万円増加した。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組合等が起こした地方債の元利償還金に対する負担金等は、消防庁舎建設事業のために借入した緊急防災・減災事業債等の元金償還が開始されたことにより２９百万円増加した。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今後の元利償還金は、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平成２８年度から実施した大湯温泉地区観光拠点施設整備事業や学校給食施設整備等事業などに伴い借入した過疎対策事業債の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元金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償還が開始されることにより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1,900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百万円台</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で推移すると見込んでいる。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財政の健全性を維持するためにも、</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償還額と地方債発行額のバランスに注意し、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地方債の発行抑制を図りながら、適正な地方債管理に努めていく。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本市では、満期一括償還の地方債を発行していないため、減債基金残高と減債基金積立相当額に該当する数値はありません。</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　一般会計等に係る地方債の現在高は、</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鹿角観光ふるさと館改修事業、</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花輪第一中学校大規模改造事業などに過疎対策事業債等の地方債を発行した</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ものの、臨時財政対策債や学校教育施設等整備事業債に係る元金償還が進んだことにより、</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２５４</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公営企業債等繰入見込額では、下水道事業特別会計</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農業集落排水事業特別会計</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において、繰入割合が増加したことに伴い、</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２１３</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充当可能基金では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、企業立地促進基金において、事業の高度化等を行う企業を支援する助成金に</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取り崩し</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ことから、前年度比</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２３１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　中長期的な見通しを踏まえ、事業は財源を見込んで計画的に進めるとともに、事業の年度間調整や地方債の償還元金を超えない範囲で借入するなど、引き続き将来負担の改善に向けた財政運営に取り組んでいく。また、将来に向けて持続可能な財政基盤を堅持し、充当可能財源等の確保に努めていく。</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秋田県鹿角市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取り崩しがなかったものの、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特定目的基金である企業立地促進基金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の活用やまちづくり基金の活用などにより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、補助金などの各種支援事業や施設等整備事業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充当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するため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、それぞれ取り崩したことにより基金残高は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５，３９９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百万円、全体で前年度比</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１６８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財政調整基金については、弾力的な財政運営を図る上でも一定の基金残高の確保が必要であることから、今後とも基金残高を意識した予算編成を進めるとともに、標準財政規模の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％以上の残高維持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。また、その他特定目的基金については、各基金とも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今後の事業計画</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によって取り崩しが見込まれることから、効率かつ効果的な活用を図りながら、計画的な積み増し及び取り崩しに努めていく。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まちづくり基金：住みよい豊かなまちづくりの施策の推進</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企業立地促進基金：市内に企業を立地するものに対する財政援助</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教育施設整備基金：教育施設の整備の推進</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まちづくり基金：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社会福祉施設等整備支援事業や</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鹿角花輪駅前整備事業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などに充当したことにより前年度比で１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７７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企業立地促進基金：市内企業１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社への設備投資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助成したことから前年度比で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３１２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教育施設整備基金：学校の統廃合に伴う花輪第一中学校大規模改造事業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校務用パソコン（中学校）の更新などに充当したことにより前年度比で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２０</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今後は、鹿角観光ふるさと館改修事業や市営住宅整備事業などにまちづくり基金を活用予定であるほか、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市内企業への設備投資に引き続き助成するため企業立地促進基金を</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活用する予定としていることから、計画的な</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運用を図っていく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地方財政法に規定された前年度実質収支の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を下回らない額として、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１百万円を積み立て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たほか、降雪量が少なかったことから取り崩しがなく５６百万円を積み立て、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基金残高は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２，４３７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百万円、前年度比で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２０７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第６次鹿角市総合計画後期基本計画（Ｈ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）の着実な推進と突発的な災害等に迅速に対応するためにも、一定の基金残高の確保が必要であることから、基金残高を意識した予算編成を進めるとともに、標準財政規模の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％以上の残高維持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減債基金については、起債の繰上償還等に備え積立しているものであるが、繰上償還を行っていないため現状維持で推移している。</a:t>
          </a:r>
          <a:endParaRPr lang="ja-JP" altLang="ja-JP" sz="18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の繰上償還等が発生した場合は、その財源として取り崩しを行っていく。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30,454
30,360
707.52
18,614,681
18,329,257
233,506
10,631,220
18,934,424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本市の有形固定資産減価償却率は、類似団体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よりやや高い水準にある。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要因として挙げられる。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は、比率は上昇傾向にあるが、今後は鹿角市公共施設等総合管理計画の基本方針に基づき、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公営住宅や一般廃棄物処理施設等の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老朽化した施設の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建て替えや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統廃合を積極的に進めていく。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97790</xdr:rowOff>
    </xdr:from>
    <xdr:to>
      <xdr:col>23</xdr:col>
      <xdr:colOff>136525</xdr:colOff>
      <xdr:row>30</xdr:row>
      <xdr:rowOff>27940</xdr:rowOff>
    </xdr:to>
    <xdr:sp macro="" textlink="">
      <xdr:nvSpPr>
        <xdr:cNvPr id="79" name="楕円 78"/>
        <xdr:cNvSpPr/>
      </xdr:nvSpPr>
      <xdr:spPr>
        <a:xfrm>
          <a:off x="47117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76217</xdr:rowOff>
    </xdr:from>
    <xdr:ext cx="405111" cy="259045"/>
    <xdr:sp macro="" textlink="">
      <xdr:nvSpPr>
        <xdr:cNvPr id="80" name="有形固定資産減価償却率該当値テキスト"/>
        <xdr:cNvSpPr txBox="1"/>
      </xdr:nvSpPr>
      <xdr:spPr>
        <a:xfrm>
          <a:off x="4813300" y="58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1" name="楕円 80"/>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29</xdr:row>
      <xdr:rowOff>148590</xdr:rowOff>
    </xdr:to>
    <xdr:cxnSp macro="">
      <xdr:nvCxnSpPr>
        <xdr:cNvPr id="82" name="直線コネクタ 81"/>
        <xdr:cNvCxnSpPr/>
      </xdr:nvCxnSpPr>
      <xdr:spPr>
        <a:xfrm>
          <a:off x="4051300" y="5859780"/>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37338</xdr:rowOff>
    </xdr:from>
    <xdr:to>
      <xdr:col>15</xdr:col>
      <xdr:colOff>187325</xdr:colOff>
      <xdr:row>29</xdr:row>
      <xdr:rowOff>138938</xdr:rowOff>
    </xdr:to>
    <xdr:sp macro="" textlink="">
      <xdr:nvSpPr>
        <xdr:cNvPr id="83" name="楕円 82"/>
        <xdr:cNvSpPr/>
      </xdr:nvSpPr>
      <xdr:spPr>
        <a:xfrm>
          <a:off x="3238500" y="57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88138</xdr:rowOff>
    </xdr:from>
    <xdr:to>
      <xdr:col>19</xdr:col>
      <xdr:colOff>136525</xdr:colOff>
      <xdr:row>29</xdr:row>
      <xdr:rowOff>116205</xdr:rowOff>
    </xdr:to>
    <xdr:cxnSp macro="">
      <xdr:nvCxnSpPr>
        <xdr:cNvPr id="84" name="直線コネクタ 83"/>
        <xdr:cNvCxnSpPr/>
      </xdr:nvCxnSpPr>
      <xdr:spPr>
        <a:xfrm>
          <a:off x="3289300" y="5831713"/>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15748</xdr:rowOff>
    </xdr:from>
    <xdr:to>
      <xdr:col>11</xdr:col>
      <xdr:colOff>187325</xdr:colOff>
      <xdr:row>29</xdr:row>
      <xdr:rowOff>117348</xdr:rowOff>
    </xdr:to>
    <xdr:sp macro="" textlink="">
      <xdr:nvSpPr>
        <xdr:cNvPr id="85" name="楕円 84"/>
        <xdr:cNvSpPr/>
      </xdr:nvSpPr>
      <xdr:spPr>
        <a:xfrm>
          <a:off x="2476500" y="5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66548</xdr:rowOff>
    </xdr:from>
    <xdr:to>
      <xdr:col>15</xdr:col>
      <xdr:colOff>136525</xdr:colOff>
      <xdr:row>29</xdr:row>
      <xdr:rowOff>88138</xdr:rowOff>
    </xdr:to>
    <xdr:cxnSp macro="">
      <xdr:nvCxnSpPr>
        <xdr:cNvPr id="86" name="直線コネクタ 85"/>
        <xdr:cNvCxnSpPr/>
      </xdr:nvCxnSpPr>
      <xdr:spPr>
        <a:xfrm>
          <a:off x="2527300" y="581012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7"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88"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89"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0"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158132</xdr:rowOff>
    </xdr:from>
    <xdr:ext cx="405111" cy="259045"/>
    <xdr:sp macro="" textlink="">
      <xdr:nvSpPr>
        <xdr:cNvPr id="91" name="n_1mainValue有形固定資産減価償却率"/>
        <xdr:cNvSpPr txBox="1"/>
      </xdr:nvSpPr>
      <xdr:spPr>
        <a:xfrm>
          <a:off x="38360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130065</xdr:rowOff>
    </xdr:from>
    <xdr:ext cx="405111" cy="259045"/>
    <xdr:sp macro="" textlink="">
      <xdr:nvSpPr>
        <xdr:cNvPr id="92" name="n_2mainValue有形固定資産減価償却率"/>
        <xdr:cNvSpPr txBox="1"/>
      </xdr:nvSpPr>
      <xdr:spPr>
        <a:xfrm>
          <a:off x="30867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108475</xdr:rowOff>
    </xdr:from>
    <xdr:ext cx="405111" cy="259045"/>
    <xdr:sp macro="" textlink="">
      <xdr:nvSpPr>
        <xdr:cNvPr id="93" name="n_3mainValue有形固定資産減価償却率"/>
        <xdr:cNvSpPr txBox="1"/>
      </xdr:nvSpPr>
      <xdr:spPr>
        <a:xfrm>
          <a:off x="2324744" y="585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本市の債務償還比率は、類似団体</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適正な地方債の管理により、地方債の現在高が減少したものの、第６次鹿角市総合計画後期基本計画（Ｈ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基づき、地元企業の高度化支援である企業立地促進事業に基金を活用したことから、充当可能基金は減少した。一方で、経常一般財源等が普通交付税の増により増加したことから、前年度よりも比率は減少し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将来負担額の大半を占める地方債について、償還額以上の借入をしないなど、残高の抑制に努め、健全な財政運営を図っていく。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4" name="直線コネクタ 123"/>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5"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6" name="直線コネクタ 125"/>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7"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8" name="直線コネクタ 127"/>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29" name="債務償還比率平均値テキスト"/>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0" name="フローチャート: 判断 129"/>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1" name="フローチャート: 判断 130"/>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2" name="フローチャート: 判断 131"/>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3" name="フローチャート: 判断 132"/>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4" name="フローチャート: 判断 133"/>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30795</xdr:rowOff>
    </xdr:from>
    <xdr:to>
      <xdr:col>76</xdr:col>
      <xdr:colOff>73025</xdr:colOff>
      <xdr:row>30</xdr:row>
      <xdr:rowOff>132395</xdr:rowOff>
    </xdr:to>
    <xdr:sp macro="" textlink="">
      <xdr:nvSpPr>
        <xdr:cNvPr id="140" name="楕円 139"/>
        <xdr:cNvSpPr/>
      </xdr:nvSpPr>
      <xdr:spPr>
        <a:xfrm>
          <a:off x="14744700" y="59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53672</xdr:rowOff>
    </xdr:from>
    <xdr:ext cx="469744" cy="259045"/>
    <xdr:sp macro="" textlink="">
      <xdr:nvSpPr>
        <xdr:cNvPr id="141" name="債務償還比率該当値テキスト"/>
        <xdr:cNvSpPr txBox="1"/>
      </xdr:nvSpPr>
      <xdr:spPr>
        <a:xfrm>
          <a:off x="14846300" y="579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115098</xdr:rowOff>
    </xdr:from>
    <xdr:to>
      <xdr:col>72</xdr:col>
      <xdr:colOff>123825</xdr:colOff>
      <xdr:row>31</xdr:row>
      <xdr:rowOff>45248</xdr:rowOff>
    </xdr:to>
    <xdr:sp macro="" textlink="">
      <xdr:nvSpPr>
        <xdr:cNvPr id="142" name="楕円 141"/>
        <xdr:cNvSpPr/>
      </xdr:nvSpPr>
      <xdr:spPr>
        <a:xfrm>
          <a:off x="14033500" y="60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81595</xdr:rowOff>
    </xdr:from>
    <xdr:to>
      <xdr:col>76</xdr:col>
      <xdr:colOff>22225</xdr:colOff>
      <xdr:row>30</xdr:row>
      <xdr:rowOff>165898</xdr:rowOff>
    </xdr:to>
    <xdr:cxnSp macro="">
      <xdr:nvCxnSpPr>
        <xdr:cNvPr id="143" name="直線コネクタ 142"/>
        <xdr:cNvCxnSpPr/>
      </xdr:nvCxnSpPr>
      <xdr:spPr>
        <a:xfrm flipV="1">
          <a:off x="14084300" y="5996620"/>
          <a:ext cx="711200" cy="8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38814</xdr:rowOff>
    </xdr:from>
    <xdr:to>
      <xdr:col>68</xdr:col>
      <xdr:colOff>123825</xdr:colOff>
      <xdr:row>30</xdr:row>
      <xdr:rowOff>140414</xdr:rowOff>
    </xdr:to>
    <xdr:sp macro="" textlink="">
      <xdr:nvSpPr>
        <xdr:cNvPr id="144" name="楕円 143"/>
        <xdr:cNvSpPr/>
      </xdr:nvSpPr>
      <xdr:spPr>
        <a:xfrm>
          <a:off x="13271500" y="595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89614</xdr:rowOff>
    </xdr:from>
    <xdr:to>
      <xdr:col>72</xdr:col>
      <xdr:colOff>73025</xdr:colOff>
      <xdr:row>30</xdr:row>
      <xdr:rowOff>165898</xdr:rowOff>
    </xdr:to>
    <xdr:cxnSp macro="">
      <xdr:nvCxnSpPr>
        <xdr:cNvPr id="145" name="直線コネクタ 144"/>
        <xdr:cNvCxnSpPr/>
      </xdr:nvCxnSpPr>
      <xdr:spPr>
        <a:xfrm>
          <a:off x="13322300" y="6004639"/>
          <a:ext cx="762000" cy="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11261</xdr:rowOff>
    </xdr:from>
    <xdr:to>
      <xdr:col>64</xdr:col>
      <xdr:colOff>123825</xdr:colOff>
      <xdr:row>30</xdr:row>
      <xdr:rowOff>112861</xdr:rowOff>
    </xdr:to>
    <xdr:sp macro="" textlink="">
      <xdr:nvSpPr>
        <xdr:cNvPr id="146" name="楕円 145"/>
        <xdr:cNvSpPr/>
      </xdr:nvSpPr>
      <xdr:spPr>
        <a:xfrm>
          <a:off x="12509500" y="59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62061</xdr:rowOff>
    </xdr:from>
    <xdr:to>
      <xdr:col>68</xdr:col>
      <xdr:colOff>73025</xdr:colOff>
      <xdr:row>30</xdr:row>
      <xdr:rowOff>89614</xdr:rowOff>
    </xdr:to>
    <xdr:cxnSp macro="">
      <xdr:nvCxnSpPr>
        <xdr:cNvPr id="147" name="直線コネクタ 146"/>
        <xdr:cNvCxnSpPr/>
      </xdr:nvCxnSpPr>
      <xdr:spPr>
        <a:xfrm>
          <a:off x="12560300" y="5977086"/>
          <a:ext cx="762000" cy="2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17635</xdr:rowOff>
    </xdr:from>
    <xdr:to>
      <xdr:col>60</xdr:col>
      <xdr:colOff>123825</xdr:colOff>
      <xdr:row>30</xdr:row>
      <xdr:rowOff>119235</xdr:rowOff>
    </xdr:to>
    <xdr:sp macro="" textlink="">
      <xdr:nvSpPr>
        <xdr:cNvPr id="148" name="楕円 147"/>
        <xdr:cNvSpPr/>
      </xdr:nvSpPr>
      <xdr:spPr>
        <a:xfrm>
          <a:off x="11747500" y="59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62061</xdr:rowOff>
    </xdr:from>
    <xdr:to>
      <xdr:col>64</xdr:col>
      <xdr:colOff>73025</xdr:colOff>
      <xdr:row>30</xdr:row>
      <xdr:rowOff>68435</xdr:rowOff>
    </xdr:to>
    <xdr:cxnSp macro="">
      <xdr:nvCxnSpPr>
        <xdr:cNvPr id="149" name="直線コネクタ 148"/>
        <xdr:cNvCxnSpPr/>
      </xdr:nvCxnSpPr>
      <xdr:spPr>
        <a:xfrm flipV="1">
          <a:off x="11798300" y="5977086"/>
          <a:ext cx="762000" cy="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0"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1"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2"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3" name="n_4aveValue債務償還比率"/>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36375</xdr:rowOff>
    </xdr:from>
    <xdr:ext cx="469744" cy="259045"/>
    <xdr:sp macro="" textlink="">
      <xdr:nvSpPr>
        <xdr:cNvPr id="154" name="n_1mainValue債務償還比率"/>
        <xdr:cNvSpPr txBox="1"/>
      </xdr:nvSpPr>
      <xdr:spPr>
        <a:xfrm>
          <a:off x="13836727" y="61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131541</xdr:rowOff>
    </xdr:from>
    <xdr:ext cx="469744" cy="259045"/>
    <xdr:sp macro="" textlink="">
      <xdr:nvSpPr>
        <xdr:cNvPr id="155" name="n_2mainValue債務償還比率"/>
        <xdr:cNvSpPr txBox="1"/>
      </xdr:nvSpPr>
      <xdr:spPr>
        <a:xfrm>
          <a:off x="13087427" y="604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103988</xdr:rowOff>
    </xdr:from>
    <xdr:ext cx="469744" cy="259045"/>
    <xdr:sp macro="" textlink="">
      <xdr:nvSpPr>
        <xdr:cNvPr id="156" name="n_3mainValue債務償還比率"/>
        <xdr:cNvSpPr txBox="1"/>
      </xdr:nvSpPr>
      <xdr:spPr>
        <a:xfrm>
          <a:off x="12325427" y="6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110362</xdr:rowOff>
    </xdr:from>
    <xdr:ext cx="469744" cy="259045"/>
    <xdr:sp macro="" textlink="">
      <xdr:nvSpPr>
        <xdr:cNvPr id="157" name="n_4mainValue債務償還比率"/>
        <xdr:cNvSpPr txBox="1"/>
      </xdr:nvSpPr>
      <xdr:spPr>
        <a:xfrm>
          <a:off x="11563427" y="602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30,454
30,360
707.52
18,614,681
18,329,257
233,506
10,631,220
18,934,424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116840</xdr:rowOff>
    </xdr:from>
    <xdr:to>
      <xdr:col>24</xdr:col>
      <xdr:colOff>114300</xdr:colOff>
      <xdr:row>40</xdr:row>
      <xdr:rowOff>46990</xdr:rowOff>
    </xdr:to>
    <xdr:sp macro="" textlink="">
      <xdr:nvSpPr>
        <xdr:cNvPr id="74" name="楕円 73"/>
        <xdr:cNvSpPr/>
      </xdr:nvSpPr>
      <xdr:spPr>
        <a:xfrm>
          <a:off x="4584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95267</xdr:rowOff>
    </xdr:from>
    <xdr:ext cx="405111" cy="259045"/>
    <xdr:sp macro="" textlink="">
      <xdr:nvSpPr>
        <xdr:cNvPr id="75" name="【道路】&#10;有形固定資産減価償却率該当値テキスト"/>
        <xdr:cNvSpPr txBox="1"/>
      </xdr:nvSpPr>
      <xdr:spPr>
        <a:xfrm>
          <a:off x="4673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90715</xdr:rowOff>
    </xdr:from>
    <xdr:to>
      <xdr:col>20</xdr:col>
      <xdr:colOff>38100</xdr:colOff>
      <xdr:row>40</xdr:row>
      <xdr:rowOff>20865</xdr:rowOff>
    </xdr:to>
    <xdr:sp macro="" textlink="">
      <xdr:nvSpPr>
        <xdr:cNvPr id="76" name="楕円 75"/>
        <xdr:cNvSpPr/>
      </xdr:nvSpPr>
      <xdr:spPr>
        <a:xfrm>
          <a:off x="3746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141515</xdr:rowOff>
    </xdr:from>
    <xdr:to>
      <xdr:col>24</xdr:col>
      <xdr:colOff>63500</xdr:colOff>
      <xdr:row>39</xdr:row>
      <xdr:rowOff>167640</xdr:rowOff>
    </xdr:to>
    <xdr:cxnSp macro="">
      <xdr:nvCxnSpPr>
        <xdr:cNvPr id="77" name="直線コネクタ 76"/>
        <xdr:cNvCxnSpPr/>
      </xdr:nvCxnSpPr>
      <xdr:spPr>
        <a:xfrm>
          <a:off x="3797300" y="682806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62956</xdr:rowOff>
    </xdr:from>
    <xdr:to>
      <xdr:col>15</xdr:col>
      <xdr:colOff>101600</xdr:colOff>
      <xdr:row>39</xdr:row>
      <xdr:rowOff>164556</xdr:rowOff>
    </xdr:to>
    <xdr:sp macro="" textlink="">
      <xdr:nvSpPr>
        <xdr:cNvPr id="78" name="楕円 77"/>
        <xdr:cNvSpPr/>
      </xdr:nvSpPr>
      <xdr:spPr>
        <a:xfrm>
          <a:off x="2857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113756</xdr:rowOff>
    </xdr:from>
    <xdr:to>
      <xdr:col>19</xdr:col>
      <xdr:colOff>177800</xdr:colOff>
      <xdr:row>39</xdr:row>
      <xdr:rowOff>141515</xdr:rowOff>
    </xdr:to>
    <xdr:cxnSp macro="">
      <xdr:nvCxnSpPr>
        <xdr:cNvPr id="79" name="直線コネクタ 78"/>
        <xdr:cNvCxnSpPr/>
      </xdr:nvCxnSpPr>
      <xdr:spPr>
        <a:xfrm>
          <a:off x="2908300" y="680030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38463</xdr:rowOff>
    </xdr:from>
    <xdr:to>
      <xdr:col>10</xdr:col>
      <xdr:colOff>165100</xdr:colOff>
      <xdr:row>39</xdr:row>
      <xdr:rowOff>140063</xdr:rowOff>
    </xdr:to>
    <xdr:sp macro="" textlink="">
      <xdr:nvSpPr>
        <xdr:cNvPr id="80" name="楕円 79"/>
        <xdr:cNvSpPr/>
      </xdr:nvSpPr>
      <xdr:spPr>
        <a:xfrm>
          <a:off x="1968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89263</xdr:rowOff>
    </xdr:from>
    <xdr:to>
      <xdr:col>15</xdr:col>
      <xdr:colOff>50800</xdr:colOff>
      <xdr:row>39</xdr:row>
      <xdr:rowOff>113756</xdr:rowOff>
    </xdr:to>
    <xdr:cxnSp macro="">
      <xdr:nvCxnSpPr>
        <xdr:cNvPr id="81" name="直線コネクタ 80"/>
        <xdr:cNvCxnSpPr/>
      </xdr:nvCxnSpPr>
      <xdr:spPr>
        <a:xfrm>
          <a:off x="2019300" y="67758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2"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3"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4"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11992</xdr:rowOff>
    </xdr:from>
    <xdr:ext cx="405111" cy="259045"/>
    <xdr:sp macro="" textlink="">
      <xdr:nvSpPr>
        <xdr:cNvPr id="86" name="n_1mainValue【道路】&#10;有形固定資産減価償却率"/>
        <xdr:cNvSpPr txBox="1"/>
      </xdr:nvSpPr>
      <xdr:spPr>
        <a:xfrm>
          <a:off x="3582044" y="68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155683</xdr:rowOff>
    </xdr:from>
    <xdr:ext cx="405111" cy="259045"/>
    <xdr:sp macro="" textlink="">
      <xdr:nvSpPr>
        <xdr:cNvPr id="87" name="n_2mainValue【道路】&#10;有形固定資産減価償却率"/>
        <xdr:cNvSpPr txBox="1"/>
      </xdr:nvSpPr>
      <xdr:spPr>
        <a:xfrm>
          <a:off x="2705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131190</xdr:rowOff>
    </xdr:from>
    <xdr:ext cx="405111" cy="259045"/>
    <xdr:sp macro="" textlink="">
      <xdr:nvSpPr>
        <xdr:cNvPr id="88" name="n_3mainValue【道路】&#10;有形固定資産減価償却率"/>
        <xdr:cNvSpPr txBox="1"/>
      </xdr:nvSpPr>
      <xdr:spPr>
        <a:xfrm>
          <a:off x="1816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5"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0" name="フローチャート: 判断 119"/>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66008</xdr:rowOff>
    </xdr:from>
    <xdr:to>
      <xdr:col>55</xdr:col>
      <xdr:colOff>50800</xdr:colOff>
      <xdr:row>39</xdr:row>
      <xdr:rowOff>167608</xdr:rowOff>
    </xdr:to>
    <xdr:sp macro="" textlink="">
      <xdr:nvSpPr>
        <xdr:cNvPr id="126" name="楕円 125"/>
        <xdr:cNvSpPr/>
      </xdr:nvSpPr>
      <xdr:spPr>
        <a:xfrm>
          <a:off x="10426700" y="675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88885</xdr:rowOff>
    </xdr:from>
    <xdr:ext cx="534377" cy="259045"/>
    <xdr:sp macro="" textlink="">
      <xdr:nvSpPr>
        <xdr:cNvPr id="127" name="【道路】&#10;一人当たり延長該当値テキスト"/>
        <xdr:cNvSpPr txBox="1"/>
      </xdr:nvSpPr>
      <xdr:spPr>
        <a:xfrm>
          <a:off x="10515600" y="660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72656</xdr:rowOff>
    </xdr:from>
    <xdr:to>
      <xdr:col>50</xdr:col>
      <xdr:colOff>165100</xdr:colOff>
      <xdr:row>40</xdr:row>
      <xdr:rowOff>2806</xdr:rowOff>
    </xdr:to>
    <xdr:sp macro="" textlink="">
      <xdr:nvSpPr>
        <xdr:cNvPr id="128" name="楕円 127"/>
        <xdr:cNvSpPr/>
      </xdr:nvSpPr>
      <xdr:spPr>
        <a:xfrm>
          <a:off x="9588500" y="675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116808</xdr:rowOff>
    </xdr:from>
    <xdr:to>
      <xdr:col>55</xdr:col>
      <xdr:colOff>0</xdr:colOff>
      <xdr:row>39</xdr:row>
      <xdr:rowOff>123456</xdr:rowOff>
    </xdr:to>
    <xdr:cxnSp macro="">
      <xdr:nvCxnSpPr>
        <xdr:cNvPr id="129" name="直線コネクタ 128"/>
        <xdr:cNvCxnSpPr/>
      </xdr:nvCxnSpPr>
      <xdr:spPr>
        <a:xfrm flipV="1">
          <a:off x="9639300" y="6803358"/>
          <a:ext cx="8382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79103</xdr:rowOff>
    </xdr:from>
    <xdr:to>
      <xdr:col>46</xdr:col>
      <xdr:colOff>38100</xdr:colOff>
      <xdr:row>40</xdr:row>
      <xdr:rowOff>9253</xdr:rowOff>
    </xdr:to>
    <xdr:sp macro="" textlink="">
      <xdr:nvSpPr>
        <xdr:cNvPr id="130" name="楕円 129"/>
        <xdr:cNvSpPr/>
      </xdr:nvSpPr>
      <xdr:spPr>
        <a:xfrm>
          <a:off x="8699500" y="676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123456</xdr:rowOff>
    </xdr:from>
    <xdr:to>
      <xdr:col>50</xdr:col>
      <xdr:colOff>114300</xdr:colOff>
      <xdr:row>39</xdr:row>
      <xdr:rowOff>129903</xdr:rowOff>
    </xdr:to>
    <xdr:cxnSp macro="">
      <xdr:nvCxnSpPr>
        <xdr:cNvPr id="131" name="直線コネクタ 130"/>
        <xdr:cNvCxnSpPr/>
      </xdr:nvCxnSpPr>
      <xdr:spPr>
        <a:xfrm flipV="1">
          <a:off x="8750300" y="6810006"/>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85503</xdr:rowOff>
    </xdr:from>
    <xdr:to>
      <xdr:col>41</xdr:col>
      <xdr:colOff>101600</xdr:colOff>
      <xdr:row>40</xdr:row>
      <xdr:rowOff>15653</xdr:rowOff>
    </xdr:to>
    <xdr:sp macro="" textlink="">
      <xdr:nvSpPr>
        <xdr:cNvPr id="132" name="楕円 131"/>
        <xdr:cNvSpPr/>
      </xdr:nvSpPr>
      <xdr:spPr>
        <a:xfrm>
          <a:off x="7810500" y="67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129903</xdr:rowOff>
    </xdr:from>
    <xdr:to>
      <xdr:col>45</xdr:col>
      <xdr:colOff>177800</xdr:colOff>
      <xdr:row>39</xdr:row>
      <xdr:rowOff>136303</xdr:rowOff>
    </xdr:to>
    <xdr:cxnSp macro="">
      <xdr:nvCxnSpPr>
        <xdr:cNvPr id="133" name="直線コネクタ 132"/>
        <xdr:cNvCxnSpPr/>
      </xdr:nvCxnSpPr>
      <xdr:spPr>
        <a:xfrm flipV="1">
          <a:off x="7861300" y="6816453"/>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4" name="n_1aveValue【道路】&#10;一人当たり延長"/>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35" name="n_2aveValue【道路】&#10;一人当たり延長"/>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36"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7"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19333</xdr:rowOff>
    </xdr:from>
    <xdr:ext cx="534377" cy="259045"/>
    <xdr:sp macro="" textlink="">
      <xdr:nvSpPr>
        <xdr:cNvPr id="138" name="n_1mainValue【道路】&#10;一人当たり延長"/>
        <xdr:cNvSpPr txBox="1"/>
      </xdr:nvSpPr>
      <xdr:spPr>
        <a:xfrm>
          <a:off x="9359411" y="653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25780</xdr:rowOff>
    </xdr:from>
    <xdr:ext cx="534377" cy="259045"/>
    <xdr:sp macro="" textlink="">
      <xdr:nvSpPr>
        <xdr:cNvPr id="139" name="n_2mainValue【道路】&#10;一人当たり延長"/>
        <xdr:cNvSpPr txBox="1"/>
      </xdr:nvSpPr>
      <xdr:spPr>
        <a:xfrm>
          <a:off x="8483111" y="654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32180</xdr:rowOff>
    </xdr:from>
    <xdr:ext cx="534377" cy="259045"/>
    <xdr:sp macro="" textlink="">
      <xdr:nvSpPr>
        <xdr:cNvPr id="140" name="n_3mainValue【道路】&#10;一人当たり延長"/>
        <xdr:cNvSpPr txBox="1"/>
      </xdr:nvSpPr>
      <xdr:spPr>
        <a:xfrm>
          <a:off x="7594111" y="654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9"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4" name="フローチャート: 判断 173"/>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27305</xdr:rowOff>
    </xdr:from>
    <xdr:to>
      <xdr:col>24</xdr:col>
      <xdr:colOff>114300</xdr:colOff>
      <xdr:row>61</xdr:row>
      <xdr:rowOff>128905</xdr:rowOff>
    </xdr:to>
    <xdr:sp macro="" textlink="">
      <xdr:nvSpPr>
        <xdr:cNvPr id="180" name="楕円 179"/>
        <xdr:cNvSpPr/>
      </xdr:nvSpPr>
      <xdr:spPr>
        <a:xfrm>
          <a:off x="45847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50182</xdr:rowOff>
    </xdr:from>
    <xdr:ext cx="405111" cy="259045"/>
    <xdr:sp macro="" textlink="">
      <xdr:nvSpPr>
        <xdr:cNvPr id="181" name="【橋りょう・トンネル】&#10;有形固定資産減価償却率該当値テキスト"/>
        <xdr:cNvSpPr txBox="1"/>
      </xdr:nvSpPr>
      <xdr:spPr>
        <a:xfrm>
          <a:off x="4673600"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xdr:rowOff>
    </xdr:from>
    <xdr:to>
      <xdr:col>20</xdr:col>
      <xdr:colOff>38100</xdr:colOff>
      <xdr:row>61</xdr:row>
      <xdr:rowOff>111760</xdr:rowOff>
    </xdr:to>
    <xdr:sp macro="" textlink="">
      <xdr:nvSpPr>
        <xdr:cNvPr id="182" name="楕円 181"/>
        <xdr:cNvSpPr/>
      </xdr:nvSpPr>
      <xdr:spPr>
        <a:xfrm>
          <a:off x="3746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60960</xdr:rowOff>
    </xdr:from>
    <xdr:to>
      <xdr:col>24</xdr:col>
      <xdr:colOff>63500</xdr:colOff>
      <xdr:row>61</xdr:row>
      <xdr:rowOff>78105</xdr:rowOff>
    </xdr:to>
    <xdr:cxnSp macro="">
      <xdr:nvCxnSpPr>
        <xdr:cNvPr id="183" name="直線コネクタ 182"/>
        <xdr:cNvCxnSpPr/>
      </xdr:nvCxnSpPr>
      <xdr:spPr>
        <a:xfrm>
          <a:off x="3797300" y="1051941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4445</xdr:rowOff>
    </xdr:from>
    <xdr:to>
      <xdr:col>15</xdr:col>
      <xdr:colOff>101600</xdr:colOff>
      <xdr:row>61</xdr:row>
      <xdr:rowOff>106045</xdr:rowOff>
    </xdr:to>
    <xdr:sp macro="" textlink="">
      <xdr:nvSpPr>
        <xdr:cNvPr id="184" name="楕円 183"/>
        <xdr:cNvSpPr/>
      </xdr:nvSpPr>
      <xdr:spPr>
        <a:xfrm>
          <a:off x="2857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55245</xdr:rowOff>
    </xdr:from>
    <xdr:to>
      <xdr:col>19</xdr:col>
      <xdr:colOff>177800</xdr:colOff>
      <xdr:row>61</xdr:row>
      <xdr:rowOff>60960</xdr:rowOff>
    </xdr:to>
    <xdr:cxnSp macro="">
      <xdr:nvCxnSpPr>
        <xdr:cNvPr id="185" name="直線コネクタ 184"/>
        <xdr:cNvCxnSpPr/>
      </xdr:nvCxnSpPr>
      <xdr:spPr>
        <a:xfrm>
          <a:off x="2908300" y="105136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86" name="楕円 185"/>
        <xdr:cNvSpPr/>
      </xdr:nvSpPr>
      <xdr:spPr>
        <a:xfrm>
          <a:off x="1968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22860</xdr:rowOff>
    </xdr:from>
    <xdr:to>
      <xdr:col>15</xdr:col>
      <xdr:colOff>50800</xdr:colOff>
      <xdr:row>61</xdr:row>
      <xdr:rowOff>55245</xdr:rowOff>
    </xdr:to>
    <xdr:cxnSp macro="">
      <xdr:nvCxnSpPr>
        <xdr:cNvPr id="187" name="直線コネクタ 186"/>
        <xdr:cNvCxnSpPr/>
      </xdr:nvCxnSpPr>
      <xdr:spPr>
        <a:xfrm>
          <a:off x="2019300" y="104813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88"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89"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0"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1"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128287</xdr:rowOff>
    </xdr:from>
    <xdr:ext cx="405111" cy="259045"/>
    <xdr:sp macro="" textlink="">
      <xdr:nvSpPr>
        <xdr:cNvPr id="192" name="n_1mainValue【橋りょう・トンネル】&#10;有形固定資産減価償却率"/>
        <xdr:cNvSpPr txBox="1"/>
      </xdr:nvSpPr>
      <xdr:spPr>
        <a:xfrm>
          <a:off x="3582044" y="102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122572</xdr:rowOff>
    </xdr:from>
    <xdr:ext cx="405111" cy="259045"/>
    <xdr:sp macro="" textlink="">
      <xdr:nvSpPr>
        <xdr:cNvPr id="193" name="n_2mainValue【橋りょう・トンネル】&#10;有形固定資産減価償却率"/>
        <xdr:cNvSpPr txBox="1"/>
      </xdr:nvSpPr>
      <xdr:spPr>
        <a:xfrm>
          <a:off x="2705744" y="1023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90187</xdr:rowOff>
    </xdr:from>
    <xdr:ext cx="405111" cy="259045"/>
    <xdr:sp macro="" textlink="">
      <xdr:nvSpPr>
        <xdr:cNvPr id="194" name="n_3mainValue【橋りょう・トンネル】&#10;有形固定資産減価償却率"/>
        <xdr:cNvSpPr txBox="1"/>
      </xdr:nvSpPr>
      <xdr:spPr>
        <a:xfrm>
          <a:off x="18167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21"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6" name="フローチャート: 判断 225"/>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46963</xdr:rowOff>
    </xdr:from>
    <xdr:to>
      <xdr:col>55</xdr:col>
      <xdr:colOff>50800</xdr:colOff>
      <xdr:row>62</xdr:row>
      <xdr:rowOff>148563</xdr:rowOff>
    </xdr:to>
    <xdr:sp macro="" textlink="">
      <xdr:nvSpPr>
        <xdr:cNvPr id="232" name="楕円 231"/>
        <xdr:cNvSpPr/>
      </xdr:nvSpPr>
      <xdr:spPr>
        <a:xfrm>
          <a:off x="10426700" y="1067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25390</xdr:rowOff>
    </xdr:from>
    <xdr:ext cx="599010" cy="259045"/>
    <xdr:sp macro="" textlink="">
      <xdr:nvSpPr>
        <xdr:cNvPr id="233" name="【橋りょう・トンネル】&#10;一人当たり有形固定資産（償却資産）額該当値テキスト"/>
        <xdr:cNvSpPr txBox="1"/>
      </xdr:nvSpPr>
      <xdr:spPr>
        <a:xfrm>
          <a:off x="10515600" y="1065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54375</xdr:rowOff>
    </xdr:from>
    <xdr:to>
      <xdr:col>50</xdr:col>
      <xdr:colOff>165100</xdr:colOff>
      <xdr:row>62</xdr:row>
      <xdr:rowOff>155975</xdr:rowOff>
    </xdr:to>
    <xdr:sp macro="" textlink="">
      <xdr:nvSpPr>
        <xdr:cNvPr id="234" name="楕円 233"/>
        <xdr:cNvSpPr/>
      </xdr:nvSpPr>
      <xdr:spPr>
        <a:xfrm>
          <a:off x="9588500" y="106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97763</xdr:rowOff>
    </xdr:from>
    <xdr:to>
      <xdr:col>55</xdr:col>
      <xdr:colOff>0</xdr:colOff>
      <xdr:row>62</xdr:row>
      <xdr:rowOff>105175</xdr:rowOff>
    </xdr:to>
    <xdr:cxnSp macro="">
      <xdr:nvCxnSpPr>
        <xdr:cNvPr id="235" name="直線コネクタ 234"/>
        <xdr:cNvCxnSpPr/>
      </xdr:nvCxnSpPr>
      <xdr:spPr>
        <a:xfrm flipV="1">
          <a:off x="9639300" y="10727663"/>
          <a:ext cx="8382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64182</xdr:rowOff>
    </xdr:from>
    <xdr:to>
      <xdr:col>46</xdr:col>
      <xdr:colOff>38100</xdr:colOff>
      <xdr:row>62</xdr:row>
      <xdr:rowOff>165782</xdr:rowOff>
    </xdr:to>
    <xdr:sp macro="" textlink="">
      <xdr:nvSpPr>
        <xdr:cNvPr id="236" name="楕円 235"/>
        <xdr:cNvSpPr/>
      </xdr:nvSpPr>
      <xdr:spPr>
        <a:xfrm>
          <a:off x="8699500" y="1069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105175</xdr:rowOff>
    </xdr:from>
    <xdr:to>
      <xdr:col>50</xdr:col>
      <xdr:colOff>114300</xdr:colOff>
      <xdr:row>62</xdr:row>
      <xdr:rowOff>114982</xdr:rowOff>
    </xdr:to>
    <xdr:cxnSp macro="">
      <xdr:nvCxnSpPr>
        <xdr:cNvPr id="237" name="直線コネクタ 236"/>
        <xdr:cNvCxnSpPr/>
      </xdr:nvCxnSpPr>
      <xdr:spPr>
        <a:xfrm flipV="1">
          <a:off x="8750300" y="10735075"/>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68393</xdr:rowOff>
    </xdr:from>
    <xdr:to>
      <xdr:col>41</xdr:col>
      <xdr:colOff>101600</xdr:colOff>
      <xdr:row>62</xdr:row>
      <xdr:rowOff>169993</xdr:rowOff>
    </xdr:to>
    <xdr:sp macro="" textlink="">
      <xdr:nvSpPr>
        <xdr:cNvPr id="238" name="楕円 237"/>
        <xdr:cNvSpPr/>
      </xdr:nvSpPr>
      <xdr:spPr>
        <a:xfrm>
          <a:off x="7810500" y="1069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114982</xdr:rowOff>
    </xdr:from>
    <xdr:to>
      <xdr:col>45</xdr:col>
      <xdr:colOff>177800</xdr:colOff>
      <xdr:row>62</xdr:row>
      <xdr:rowOff>119193</xdr:rowOff>
    </xdr:to>
    <xdr:cxnSp macro="">
      <xdr:nvCxnSpPr>
        <xdr:cNvPr id="239" name="直線コネクタ 238"/>
        <xdr:cNvCxnSpPr/>
      </xdr:nvCxnSpPr>
      <xdr:spPr>
        <a:xfrm flipV="1">
          <a:off x="7861300" y="10744882"/>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40"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41"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42"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43"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147102</xdr:rowOff>
    </xdr:from>
    <xdr:ext cx="599010" cy="259045"/>
    <xdr:sp macro="" textlink="">
      <xdr:nvSpPr>
        <xdr:cNvPr id="244" name="n_1mainValue【橋りょう・トンネル】&#10;一人当たり有形固定資産（償却資産）額"/>
        <xdr:cNvSpPr txBox="1"/>
      </xdr:nvSpPr>
      <xdr:spPr>
        <a:xfrm>
          <a:off x="9327095" y="1077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156909</xdr:rowOff>
    </xdr:from>
    <xdr:ext cx="599010" cy="259045"/>
    <xdr:sp macro="" textlink="">
      <xdr:nvSpPr>
        <xdr:cNvPr id="245" name="n_2mainValue【橋りょう・トンネル】&#10;一人当たり有形固定資産（償却資産）額"/>
        <xdr:cNvSpPr txBox="1"/>
      </xdr:nvSpPr>
      <xdr:spPr>
        <a:xfrm>
          <a:off x="8450795" y="1078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161120</xdr:rowOff>
    </xdr:from>
    <xdr:ext cx="599010" cy="259045"/>
    <xdr:sp macro="" textlink="">
      <xdr:nvSpPr>
        <xdr:cNvPr id="246" name="n_3mainValue【橋りょう・トンネル】&#10;一人当たり有形固定資産（償却資産）額"/>
        <xdr:cNvSpPr txBox="1"/>
      </xdr:nvSpPr>
      <xdr:spPr>
        <a:xfrm>
          <a:off x="7561795" y="1079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76"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63500</xdr:rowOff>
    </xdr:from>
    <xdr:to>
      <xdr:col>24</xdr:col>
      <xdr:colOff>114300</xdr:colOff>
      <xdr:row>83</xdr:row>
      <xdr:rowOff>165100</xdr:rowOff>
    </xdr:to>
    <xdr:sp macro="" textlink="">
      <xdr:nvSpPr>
        <xdr:cNvPr id="287" name="楕円 286"/>
        <xdr:cNvSpPr/>
      </xdr:nvSpPr>
      <xdr:spPr>
        <a:xfrm>
          <a:off x="4584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41927</xdr:rowOff>
    </xdr:from>
    <xdr:ext cx="405111" cy="259045"/>
    <xdr:sp macro="" textlink="">
      <xdr:nvSpPr>
        <xdr:cNvPr id="288" name="【公営住宅】&#10;有形固定資産減価償却率該当値テキスト"/>
        <xdr:cNvSpPr txBox="1"/>
      </xdr:nvSpPr>
      <xdr:spPr>
        <a:xfrm>
          <a:off x="4673600"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23495</xdr:rowOff>
    </xdr:from>
    <xdr:to>
      <xdr:col>20</xdr:col>
      <xdr:colOff>38100</xdr:colOff>
      <xdr:row>83</xdr:row>
      <xdr:rowOff>125095</xdr:rowOff>
    </xdr:to>
    <xdr:sp macro="" textlink="">
      <xdr:nvSpPr>
        <xdr:cNvPr id="289" name="楕円 288"/>
        <xdr:cNvSpPr/>
      </xdr:nvSpPr>
      <xdr:spPr>
        <a:xfrm>
          <a:off x="3746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74295</xdr:rowOff>
    </xdr:from>
    <xdr:to>
      <xdr:col>24</xdr:col>
      <xdr:colOff>63500</xdr:colOff>
      <xdr:row>83</xdr:row>
      <xdr:rowOff>114300</xdr:rowOff>
    </xdr:to>
    <xdr:cxnSp macro="">
      <xdr:nvCxnSpPr>
        <xdr:cNvPr id="290" name="直線コネクタ 289"/>
        <xdr:cNvCxnSpPr/>
      </xdr:nvCxnSpPr>
      <xdr:spPr>
        <a:xfrm>
          <a:off x="3797300" y="143046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145414</xdr:rowOff>
    </xdr:from>
    <xdr:to>
      <xdr:col>15</xdr:col>
      <xdr:colOff>101600</xdr:colOff>
      <xdr:row>83</xdr:row>
      <xdr:rowOff>75564</xdr:rowOff>
    </xdr:to>
    <xdr:sp macro="" textlink="">
      <xdr:nvSpPr>
        <xdr:cNvPr id="291" name="楕円 290"/>
        <xdr:cNvSpPr/>
      </xdr:nvSpPr>
      <xdr:spPr>
        <a:xfrm>
          <a:off x="2857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24764</xdr:rowOff>
    </xdr:from>
    <xdr:to>
      <xdr:col>19</xdr:col>
      <xdr:colOff>177800</xdr:colOff>
      <xdr:row>83</xdr:row>
      <xdr:rowOff>74295</xdr:rowOff>
    </xdr:to>
    <xdr:cxnSp macro="">
      <xdr:nvCxnSpPr>
        <xdr:cNvPr id="292" name="直線コネクタ 291"/>
        <xdr:cNvCxnSpPr/>
      </xdr:nvCxnSpPr>
      <xdr:spPr>
        <a:xfrm>
          <a:off x="2908300" y="142551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97789</xdr:rowOff>
    </xdr:from>
    <xdr:to>
      <xdr:col>10</xdr:col>
      <xdr:colOff>165100</xdr:colOff>
      <xdr:row>83</xdr:row>
      <xdr:rowOff>27939</xdr:rowOff>
    </xdr:to>
    <xdr:sp macro="" textlink="">
      <xdr:nvSpPr>
        <xdr:cNvPr id="293" name="楕円 292"/>
        <xdr:cNvSpPr/>
      </xdr:nvSpPr>
      <xdr:spPr>
        <a:xfrm>
          <a:off x="1968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148589</xdr:rowOff>
    </xdr:from>
    <xdr:to>
      <xdr:col>15</xdr:col>
      <xdr:colOff>50800</xdr:colOff>
      <xdr:row>83</xdr:row>
      <xdr:rowOff>24764</xdr:rowOff>
    </xdr:to>
    <xdr:cxnSp macro="">
      <xdr:nvCxnSpPr>
        <xdr:cNvPr id="294" name="直線コネクタ 293"/>
        <xdr:cNvCxnSpPr/>
      </xdr:nvCxnSpPr>
      <xdr:spPr>
        <a:xfrm>
          <a:off x="2019300" y="142074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295"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96"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7"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98"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116222</xdr:rowOff>
    </xdr:from>
    <xdr:ext cx="405111" cy="259045"/>
    <xdr:sp macro="" textlink="">
      <xdr:nvSpPr>
        <xdr:cNvPr id="299" name="n_1mainValue【公営住宅】&#10;有形固定資産減価償却率"/>
        <xdr:cNvSpPr txBox="1"/>
      </xdr:nvSpPr>
      <xdr:spPr>
        <a:xfrm>
          <a:off x="35820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300" name="n_2mainValue【公営住宅】&#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19066</xdr:rowOff>
    </xdr:from>
    <xdr:ext cx="405111" cy="259045"/>
    <xdr:sp macro="" textlink="">
      <xdr:nvSpPr>
        <xdr:cNvPr id="301" name="n_3mainValue【公営住宅】&#10;有形固定資産減価償却率"/>
        <xdr:cNvSpPr txBox="1"/>
      </xdr:nvSpPr>
      <xdr:spPr>
        <a:xfrm>
          <a:off x="1816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28"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3" name="フローチャート: 判断 332"/>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117281</xdr:rowOff>
    </xdr:from>
    <xdr:to>
      <xdr:col>55</xdr:col>
      <xdr:colOff>50800</xdr:colOff>
      <xdr:row>86</xdr:row>
      <xdr:rowOff>47431</xdr:rowOff>
    </xdr:to>
    <xdr:sp macro="" textlink="">
      <xdr:nvSpPr>
        <xdr:cNvPr id="339" name="楕円 338"/>
        <xdr:cNvSpPr/>
      </xdr:nvSpPr>
      <xdr:spPr>
        <a:xfrm>
          <a:off x="10426700" y="146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79020</xdr:rowOff>
    </xdr:from>
    <xdr:ext cx="469744" cy="259045"/>
    <xdr:sp macro="" textlink="">
      <xdr:nvSpPr>
        <xdr:cNvPr id="340" name="【公営住宅】&#10;一人当たり面積該当値テキスト"/>
        <xdr:cNvSpPr txBox="1"/>
      </xdr:nvSpPr>
      <xdr:spPr>
        <a:xfrm>
          <a:off x="10515600" y="1465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118013</xdr:rowOff>
    </xdr:from>
    <xdr:to>
      <xdr:col>50</xdr:col>
      <xdr:colOff>165100</xdr:colOff>
      <xdr:row>86</xdr:row>
      <xdr:rowOff>48163</xdr:rowOff>
    </xdr:to>
    <xdr:sp macro="" textlink="">
      <xdr:nvSpPr>
        <xdr:cNvPr id="341" name="楕円 340"/>
        <xdr:cNvSpPr/>
      </xdr:nvSpPr>
      <xdr:spPr>
        <a:xfrm>
          <a:off x="9588500" y="1469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168081</xdr:rowOff>
    </xdr:from>
    <xdr:to>
      <xdr:col>55</xdr:col>
      <xdr:colOff>0</xdr:colOff>
      <xdr:row>85</xdr:row>
      <xdr:rowOff>168813</xdr:rowOff>
    </xdr:to>
    <xdr:cxnSp macro="">
      <xdr:nvCxnSpPr>
        <xdr:cNvPr id="342" name="直線コネクタ 341"/>
        <xdr:cNvCxnSpPr/>
      </xdr:nvCxnSpPr>
      <xdr:spPr>
        <a:xfrm flipV="1">
          <a:off x="9639300" y="14741331"/>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118791</xdr:rowOff>
    </xdr:from>
    <xdr:to>
      <xdr:col>46</xdr:col>
      <xdr:colOff>38100</xdr:colOff>
      <xdr:row>86</xdr:row>
      <xdr:rowOff>48941</xdr:rowOff>
    </xdr:to>
    <xdr:sp macro="" textlink="">
      <xdr:nvSpPr>
        <xdr:cNvPr id="343" name="楕円 342"/>
        <xdr:cNvSpPr/>
      </xdr:nvSpPr>
      <xdr:spPr>
        <a:xfrm>
          <a:off x="8699500" y="1469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168813</xdr:rowOff>
    </xdr:from>
    <xdr:to>
      <xdr:col>50</xdr:col>
      <xdr:colOff>114300</xdr:colOff>
      <xdr:row>85</xdr:row>
      <xdr:rowOff>169591</xdr:rowOff>
    </xdr:to>
    <xdr:cxnSp macro="">
      <xdr:nvCxnSpPr>
        <xdr:cNvPr id="344" name="直線コネクタ 343"/>
        <xdr:cNvCxnSpPr/>
      </xdr:nvCxnSpPr>
      <xdr:spPr>
        <a:xfrm flipV="1">
          <a:off x="8750300" y="14742063"/>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119523</xdr:rowOff>
    </xdr:from>
    <xdr:to>
      <xdr:col>41</xdr:col>
      <xdr:colOff>101600</xdr:colOff>
      <xdr:row>86</xdr:row>
      <xdr:rowOff>49673</xdr:rowOff>
    </xdr:to>
    <xdr:sp macro="" textlink="">
      <xdr:nvSpPr>
        <xdr:cNvPr id="345" name="楕円 344"/>
        <xdr:cNvSpPr/>
      </xdr:nvSpPr>
      <xdr:spPr>
        <a:xfrm>
          <a:off x="7810500" y="1469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169591</xdr:rowOff>
    </xdr:from>
    <xdr:to>
      <xdr:col>45</xdr:col>
      <xdr:colOff>177800</xdr:colOff>
      <xdr:row>85</xdr:row>
      <xdr:rowOff>170323</xdr:rowOff>
    </xdr:to>
    <xdr:cxnSp macro="">
      <xdr:nvCxnSpPr>
        <xdr:cNvPr id="346" name="直線コネクタ 345"/>
        <xdr:cNvCxnSpPr/>
      </xdr:nvCxnSpPr>
      <xdr:spPr>
        <a:xfrm flipV="1">
          <a:off x="7861300" y="14742841"/>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47"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48"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49"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50"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39290</xdr:rowOff>
    </xdr:from>
    <xdr:ext cx="469744" cy="259045"/>
    <xdr:sp macro="" textlink="">
      <xdr:nvSpPr>
        <xdr:cNvPr id="351" name="n_1mainValue【公営住宅】&#10;一人当たり面積"/>
        <xdr:cNvSpPr txBox="1"/>
      </xdr:nvSpPr>
      <xdr:spPr>
        <a:xfrm>
          <a:off x="9391727" y="1478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40068</xdr:rowOff>
    </xdr:from>
    <xdr:ext cx="469744" cy="259045"/>
    <xdr:sp macro="" textlink="">
      <xdr:nvSpPr>
        <xdr:cNvPr id="352" name="n_2mainValue【公営住宅】&#10;一人当たり面積"/>
        <xdr:cNvSpPr txBox="1"/>
      </xdr:nvSpPr>
      <xdr:spPr>
        <a:xfrm>
          <a:off x="8515427" y="1478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40800</xdr:rowOff>
    </xdr:from>
    <xdr:ext cx="469744" cy="259045"/>
    <xdr:sp macro="" textlink="">
      <xdr:nvSpPr>
        <xdr:cNvPr id="353" name="n_3mainValue【公営住宅】&#10;一人当たり面積"/>
        <xdr:cNvSpPr txBox="1"/>
      </xdr:nvSpPr>
      <xdr:spPr>
        <a:xfrm>
          <a:off x="7626427" y="1478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94" name="直線コネクタ 393"/>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6" name="直線コネクタ 39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97"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98" name="直線コネクタ 397"/>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99"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00" name="フローチャート: 判断 399"/>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01" name="フローチャート: 判断 400"/>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02" name="フローチャート: 判断 401"/>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03" name="フローチャート: 判断 402"/>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04" name="フローチャート: 判断 403"/>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65405</xdr:rowOff>
    </xdr:from>
    <xdr:to>
      <xdr:col>85</xdr:col>
      <xdr:colOff>177800</xdr:colOff>
      <xdr:row>34</xdr:row>
      <xdr:rowOff>167005</xdr:rowOff>
    </xdr:to>
    <xdr:sp macro="" textlink="">
      <xdr:nvSpPr>
        <xdr:cNvPr id="410" name="楕円 409"/>
        <xdr:cNvSpPr/>
      </xdr:nvSpPr>
      <xdr:spPr>
        <a:xfrm>
          <a:off x="162687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88282</xdr:rowOff>
    </xdr:from>
    <xdr:ext cx="405111" cy="259045"/>
    <xdr:sp macro="" textlink="">
      <xdr:nvSpPr>
        <xdr:cNvPr id="411" name="【認定こども園・幼稚園・保育所】&#10;有形固定資産減価償却率該当値テキスト"/>
        <xdr:cNvSpPr txBox="1"/>
      </xdr:nvSpPr>
      <xdr:spPr>
        <a:xfrm>
          <a:off x="16357600"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23495</xdr:rowOff>
    </xdr:from>
    <xdr:to>
      <xdr:col>81</xdr:col>
      <xdr:colOff>101600</xdr:colOff>
      <xdr:row>34</xdr:row>
      <xdr:rowOff>125095</xdr:rowOff>
    </xdr:to>
    <xdr:sp macro="" textlink="">
      <xdr:nvSpPr>
        <xdr:cNvPr id="412" name="楕円 411"/>
        <xdr:cNvSpPr/>
      </xdr:nvSpPr>
      <xdr:spPr>
        <a:xfrm>
          <a:off x="154305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74295</xdr:rowOff>
    </xdr:from>
    <xdr:to>
      <xdr:col>85</xdr:col>
      <xdr:colOff>127000</xdr:colOff>
      <xdr:row>34</xdr:row>
      <xdr:rowOff>116205</xdr:rowOff>
    </xdr:to>
    <xdr:cxnSp macro="">
      <xdr:nvCxnSpPr>
        <xdr:cNvPr id="413" name="直線コネクタ 412"/>
        <xdr:cNvCxnSpPr/>
      </xdr:nvCxnSpPr>
      <xdr:spPr>
        <a:xfrm>
          <a:off x="15481300" y="59035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151130</xdr:rowOff>
    </xdr:from>
    <xdr:to>
      <xdr:col>76</xdr:col>
      <xdr:colOff>165100</xdr:colOff>
      <xdr:row>34</xdr:row>
      <xdr:rowOff>81280</xdr:rowOff>
    </xdr:to>
    <xdr:sp macro="" textlink="">
      <xdr:nvSpPr>
        <xdr:cNvPr id="414" name="楕円 413"/>
        <xdr:cNvSpPr/>
      </xdr:nvSpPr>
      <xdr:spPr>
        <a:xfrm>
          <a:off x="14541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30480</xdr:rowOff>
    </xdr:from>
    <xdr:to>
      <xdr:col>81</xdr:col>
      <xdr:colOff>50800</xdr:colOff>
      <xdr:row>34</xdr:row>
      <xdr:rowOff>74295</xdr:rowOff>
    </xdr:to>
    <xdr:cxnSp macro="">
      <xdr:nvCxnSpPr>
        <xdr:cNvPr id="415" name="直線コネクタ 414"/>
        <xdr:cNvCxnSpPr/>
      </xdr:nvCxnSpPr>
      <xdr:spPr>
        <a:xfrm>
          <a:off x="14592300" y="58597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107315</xdr:rowOff>
    </xdr:from>
    <xdr:to>
      <xdr:col>72</xdr:col>
      <xdr:colOff>38100</xdr:colOff>
      <xdr:row>34</xdr:row>
      <xdr:rowOff>37465</xdr:rowOff>
    </xdr:to>
    <xdr:sp macro="" textlink="">
      <xdr:nvSpPr>
        <xdr:cNvPr id="416" name="楕円 415"/>
        <xdr:cNvSpPr/>
      </xdr:nvSpPr>
      <xdr:spPr>
        <a:xfrm>
          <a:off x="13652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158115</xdr:rowOff>
    </xdr:from>
    <xdr:to>
      <xdr:col>76</xdr:col>
      <xdr:colOff>114300</xdr:colOff>
      <xdr:row>34</xdr:row>
      <xdr:rowOff>30480</xdr:rowOff>
    </xdr:to>
    <xdr:cxnSp macro="">
      <xdr:nvCxnSpPr>
        <xdr:cNvPr id="417" name="直線コネクタ 416"/>
        <xdr:cNvCxnSpPr/>
      </xdr:nvCxnSpPr>
      <xdr:spPr>
        <a:xfrm>
          <a:off x="13703300" y="58159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418" name="n_1aveValue【認定こども園・幼稚園・保育所】&#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419" name="n_2aveValue【認定こども園・幼稚園・保育所】&#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420" name="n_3aveValue【認定こども園・幼稚園・保育所】&#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21"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141622</xdr:rowOff>
    </xdr:from>
    <xdr:ext cx="405111" cy="259045"/>
    <xdr:sp macro="" textlink="">
      <xdr:nvSpPr>
        <xdr:cNvPr id="422" name="n_1mainValue【認定こども園・幼稚園・保育所】&#10;有形固定資産減価償却率"/>
        <xdr:cNvSpPr txBox="1"/>
      </xdr:nvSpPr>
      <xdr:spPr>
        <a:xfrm>
          <a:off x="15266044"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97807</xdr:rowOff>
    </xdr:from>
    <xdr:ext cx="405111" cy="259045"/>
    <xdr:sp macro="" textlink="">
      <xdr:nvSpPr>
        <xdr:cNvPr id="423" name="n_2mainValue【認定こども園・幼稚園・保育所】&#10;有形固定資産減価償却率"/>
        <xdr:cNvSpPr txBox="1"/>
      </xdr:nvSpPr>
      <xdr:spPr>
        <a:xfrm>
          <a:off x="14389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53992</xdr:rowOff>
    </xdr:from>
    <xdr:ext cx="405111" cy="259045"/>
    <xdr:sp macro="" textlink="">
      <xdr:nvSpPr>
        <xdr:cNvPr id="424" name="n_3mainValue【認定こども園・幼稚園・保育所】&#10;有形固定資産減価償却率"/>
        <xdr:cNvSpPr txBox="1"/>
      </xdr:nvSpPr>
      <xdr:spPr>
        <a:xfrm>
          <a:off x="135007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46" name="直線コネクタ 445"/>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7"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8" name="直線コネクタ 447"/>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9"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50" name="直線コネクタ 449"/>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51"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52" name="フローチャート: 判断 451"/>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53" name="フローチャート: 判断 452"/>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54" name="フローチャート: 判断 453"/>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55" name="フローチャート: 判断 454"/>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56" name="フローチャート: 判断 455"/>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130556</xdr:rowOff>
    </xdr:from>
    <xdr:to>
      <xdr:col>116</xdr:col>
      <xdr:colOff>114300</xdr:colOff>
      <xdr:row>37</xdr:row>
      <xdr:rowOff>60706</xdr:rowOff>
    </xdr:to>
    <xdr:sp macro="" textlink="">
      <xdr:nvSpPr>
        <xdr:cNvPr id="462" name="楕円 461"/>
        <xdr:cNvSpPr/>
      </xdr:nvSpPr>
      <xdr:spPr>
        <a:xfrm>
          <a:off x="221107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153433</xdr:rowOff>
    </xdr:from>
    <xdr:ext cx="469744" cy="259045"/>
    <xdr:sp macro="" textlink="">
      <xdr:nvSpPr>
        <xdr:cNvPr id="463" name="【認定こども園・幼稚園・保育所】&#10;一人当たり面積該当値テキスト"/>
        <xdr:cNvSpPr txBox="1"/>
      </xdr:nvSpPr>
      <xdr:spPr>
        <a:xfrm>
          <a:off x="22199600"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144272</xdr:rowOff>
    </xdr:from>
    <xdr:to>
      <xdr:col>112</xdr:col>
      <xdr:colOff>38100</xdr:colOff>
      <xdr:row>37</xdr:row>
      <xdr:rowOff>74422</xdr:rowOff>
    </xdr:to>
    <xdr:sp macro="" textlink="">
      <xdr:nvSpPr>
        <xdr:cNvPr id="464" name="楕円 463"/>
        <xdr:cNvSpPr/>
      </xdr:nvSpPr>
      <xdr:spPr>
        <a:xfrm>
          <a:off x="21272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9906</xdr:rowOff>
    </xdr:from>
    <xdr:to>
      <xdr:col>116</xdr:col>
      <xdr:colOff>63500</xdr:colOff>
      <xdr:row>37</xdr:row>
      <xdr:rowOff>23622</xdr:rowOff>
    </xdr:to>
    <xdr:cxnSp macro="">
      <xdr:nvCxnSpPr>
        <xdr:cNvPr id="465" name="直線コネクタ 464"/>
        <xdr:cNvCxnSpPr/>
      </xdr:nvCxnSpPr>
      <xdr:spPr>
        <a:xfrm flipV="1">
          <a:off x="21323300" y="63535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160274</xdr:rowOff>
    </xdr:from>
    <xdr:to>
      <xdr:col>107</xdr:col>
      <xdr:colOff>101600</xdr:colOff>
      <xdr:row>37</xdr:row>
      <xdr:rowOff>90424</xdr:rowOff>
    </xdr:to>
    <xdr:sp macro="" textlink="">
      <xdr:nvSpPr>
        <xdr:cNvPr id="466" name="楕円 465"/>
        <xdr:cNvSpPr/>
      </xdr:nvSpPr>
      <xdr:spPr>
        <a:xfrm>
          <a:off x="20383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23622</xdr:rowOff>
    </xdr:from>
    <xdr:to>
      <xdr:col>111</xdr:col>
      <xdr:colOff>177800</xdr:colOff>
      <xdr:row>37</xdr:row>
      <xdr:rowOff>39624</xdr:rowOff>
    </xdr:to>
    <xdr:cxnSp macro="">
      <xdr:nvCxnSpPr>
        <xdr:cNvPr id="467" name="直線コネクタ 466"/>
        <xdr:cNvCxnSpPr/>
      </xdr:nvCxnSpPr>
      <xdr:spPr>
        <a:xfrm flipV="1">
          <a:off x="20434300" y="636727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2540</xdr:rowOff>
    </xdr:from>
    <xdr:to>
      <xdr:col>102</xdr:col>
      <xdr:colOff>165100</xdr:colOff>
      <xdr:row>37</xdr:row>
      <xdr:rowOff>104140</xdr:rowOff>
    </xdr:to>
    <xdr:sp macro="" textlink="">
      <xdr:nvSpPr>
        <xdr:cNvPr id="468" name="楕円 467"/>
        <xdr:cNvSpPr/>
      </xdr:nvSpPr>
      <xdr:spPr>
        <a:xfrm>
          <a:off x="19494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39624</xdr:rowOff>
    </xdr:from>
    <xdr:to>
      <xdr:col>107</xdr:col>
      <xdr:colOff>50800</xdr:colOff>
      <xdr:row>37</xdr:row>
      <xdr:rowOff>53340</xdr:rowOff>
    </xdr:to>
    <xdr:cxnSp macro="">
      <xdr:nvCxnSpPr>
        <xdr:cNvPr id="469" name="直線コネクタ 468"/>
        <xdr:cNvCxnSpPr/>
      </xdr:nvCxnSpPr>
      <xdr:spPr>
        <a:xfrm flipV="1">
          <a:off x="19545300" y="638327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70"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471"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72"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73"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90949</xdr:rowOff>
    </xdr:from>
    <xdr:ext cx="469744" cy="259045"/>
    <xdr:sp macro="" textlink="">
      <xdr:nvSpPr>
        <xdr:cNvPr id="474" name="n_1mainValue【認定こども園・幼稚園・保育所】&#10;一人当たり面積"/>
        <xdr:cNvSpPr txBox="1"/>
      </xdr:nvSpPr>
      <xdr:spPr>
        <a:xfrm>
          <a:off x="21075727" y="609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106951</xdr:rowOff>
    </xdr:from>
    <xdr:ext cx="469744" cy="259045"/>
    <xdr:sp macro="" textlink="">
      <xdr:nvSpPr>
        <xdr:cNvPr id="475" name="n_2mainValue【認定こども園・幼稚園・保育所】&#10;一人当たり面積"/>
        <xdr:cNvSpPr txBox="1"/>
      </xdr:nvSpPr>
      <xdr:spPr>
        <a:xfrm>
          <a:off x="20199427"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120667</xdr:rowOff>
    </xdr:from>
    <xdr:ext cx="469744" cy="259045"/>
    <xdr:sp macro="" textlink="">
      <xdr:nvSpPr>
        <xdr:cNvPr id="476" name="n_3mainValue【認定こども園・幼稚園・保育所】&#10;一人当たり面積"/>
        <xdr:cNvSpPr txBox="1"/>
      </xdr:nvSpPr>
      <xdr:spPr>
        <a:xfrm>
          <a:off x="193104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9" name="テキスト ボックス 48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9" name="テキスト ボックス 49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01" name="直線コネクタ 500"/>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02"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03" name="直線コネクタ 502"/>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04"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05" name="直線コネクタ 504"/>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06"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07" name="フローチャート: 判断 506"/>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08" name="フローチャート: 判断 507"/>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09" name="フローチャート: 判断 508"/>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10" name="フローチャート: 判断 509"/>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11" name="フローチャート: 判断 510"/>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107315</xdr:rowOff>
    </xdr:from>
    <xdr:to>
      <xdr:col>85</xdr:col>
      <xdr:colOff>177800</xdr:colOff>
      <xdr:row>60</xdr:row>
      <xdr:rowOff>37465</xdr:rowOff>
    </xdr:to>
    <xdr:sp macro="" textlink="">
      <xdr:nvSpPr>
        <xdr:cNvPr id="517" name="楕円 516"/>
        <xdr:cNvSpPr/>
      </xdr:nvSpPr>
      <xdr:spPr>
        <a:xfrm>
          <a:off x="16268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130192</xdr:rowOff>
    </xdr:from>
    <xdr:ext cx="405111" cy="259045"/>
    <xdr:sp macro="" textlink="">
      <xdr:nvSpPr>
        <xdr:cNvPr id="518" name="【学校施設】&#10;有形固定資産減価償却率該当値テキスト"/>
        <xdr:cNvSpPr txBox="1"/>
      </xdr:nvSpPr>
      <xdr:spPr>
        <a:xfrm>
          <a:off x="16357600"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124460</xdr:rowOff>
    </xdr:from>
    <xdr:to>
      <xdr:col>81</xdr:col>
      <xdr:colOff>101600</xdr:colOff>
      <xdr:row>60</xdr:row>
      <xdr:rowOff>54610</xdr:rowOff>
    </xdr:to>
    <xdr:sp macro="" textlink="">
      <xdr:nvSpPr>
        <xdr:cNvPr id="519" name="楕円 518"/>
        <xdr:cNvSpPr/>
      </xdr:nvSpPr>
      <xdr:spPr>
        <a:xfrm>
          <a:off x="15430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158115</xdr:rowOff>
    </xdr:from>
    <xdr:to>
      <xdr:col>85</xdr:col>
      <xdr:colOff>127000</xdr:colOff>
      <xdr:row>60</xdr:row>
      <xdr:rowOff>3810</xdr:rowOff>
    </xdr:to>
    <xdr:cxnSp macro="">
      <xdr:nvCxnSpPr>
        <xdr:cNvPr id="520" name="直線コネクタ 519"/>
        <xdr:cNvCxnSpPr/>
      </xdr:nvCxnSpPr>
      <xdr:spPr>
        <a:xfrm flipV="1">
          <a:off x="15481300" y="102736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86360</xdr:rowOff>
    </xdr:from>
    <xdr:to>
      <xdr:col>76</xdr:col>
      <xdr:colOff>165100</xdr:colOff>
      <xdr:row>60</xdr:row>
      <xdr:rowOff>16510</xdr:rowOff>
    </xdr:to>
    <xdr:sp macro="" textlink="">
      <xdr:nvSpPr>
        <xdr:cNvPr id="521" name="楕円 520"/>
        <xdr:cNvSpPr/>
      </xdr:nvSpPr>
      <xdr:spPr>
        <a:xfrm>
          <a:off x="14541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137160</xdr:rowOff>
    </xdr:from>
    <xdr:to>
      <xdr:col>81</xdr:col>
      <xdr:colOff>50800</xdr:colOff>
      <xdr:row>60</xdr:row>
      <xdr:rowOff>3810</xdr:rowOff>
    </xdr:to>
    <xdr:cxnSp macro="">
      <xdr:nvCxnSpPr>
        <xdr:cNvPr id="522" name="直線コネクタ 521"/>
        <xdr:cNvCxnSpPr/>
      </xdr:nvCxnSpPr>
      <xdr:spPr>
        <a:xfrm>
          <a:off x="14592300" y="102527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48260</xdr:rowOff>
    </xdr:from>
    <xdr:to>
      <xdr:col>72</xdr:col>
      <xdr:colOff>38100</xdr:colOff>
      <xdr:row>59</xdr:row>
      <xdr:rowOff>149860</xdr:rowOff>
    </xdr:to>
    <xdr:sp macro="" textlink="">
      <xdr:nvSpPr>
        <xdr:cNvPr id="523" name="楕円 522"/>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99060</xdr:rowOff>
    </xdr:from>
    <xdr:to>
      <xdr:col>76</xdr:col>
      <xdr:colOff>114300</xdr:colOff>
      <xdr:row>59</xdr:row>
      <xdr:rowOff>137160</xdr:rowOff>
    </xdr:to>
    <xdr:cxnSp macro="">
      <xdr:nvCxnSpPr>
        <xdr:cNvPr id="524" name="直線コネクタ 523"/>
        <xdr:cNvCxnSpPr/>
      </xdr:nvCxnSpPr>
      <xdr:spPr>
        <a:xfrm>
          <a:off x="13703300" y="10214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25"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26"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27"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28"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71137</xdr:rowOff>
    </xdr:from>
    <xdr:ext cx="405111" cy="259045"/>
    <xdr:sp macro="" textlink="">
      <xdr:nvSpPr>
        <xdr:cNvPr id="529" name="n_1mainValue【学校施設】&#10;有形固定資産減価償却率"/>
        <xdr:cNvSpPr txBox="1"/>
      </xdr:nvSpPr>
      <xdr:spPr>
        <a:xfrm>
          <a:off x="152660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30" name="n_2mainValue【学校施設】&#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166387</xdr:rowOff>
    </xdr:from>
    <xdr:ext cx="405111" cy="259045"/>
    <xdr:sp macro="" textlink="">
      <xdr:nvSpPr>
        <xdr:cNvPr id="531" name="n_3mainValue【学校施設】&#10;有形固定資産減価償却率"/>
        <xdr:cNvSpPr txBox="1"/>
      </xdr:nvSpPr>
      <xdr:spPr>
        <a:xfrm>
          <a:off x="13500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3" name="テキスト ボックス 55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55" name="直線コネクタ 554"/>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56"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57" name="直線コネクタ 556"/>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58"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59" name="直線コネクタ 558"/>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60"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61" name="フローチャート: 判断 560"/>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62" name="フローチャート: 判断 561"/>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63" name="フローチャート: 判断 562"/>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64" name="フローチャート: 判断 563"/>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65" name="フローチャート: 判断 564"/>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117031</xdr:rowOff>
    </xdr:from>
    <xdr:to>
      <xdr:col>116</xdr:col>
      <xdr:colOff>114300</xdr:colOff>
      <xdr:row>62</xdr:row>
      <xdr:rowOff>47181</xdr:rowOff>
    </xdr:to>
    <xdr:sp macro="" textlink="">
      <xdr:nvSpPr>
        <xdr:cNvPr id="571" name="楕円 570"/>
        <xdr:cNvSpPr/>
      </xdr:nvSpPr>
      <xdr:spPr>
        <a:xfrm>
          <a:off x="22110700" y="1057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95458</xdr:rowOff>
    </xdr:from>
    <xdr:ext cx="469744" cy="259045"/>
    <xdr:sp macro="" textlink="">
      <xdr:nvSpPr>
        <xdr:cNvPr id="572" name="【学校施設】&#10;一人当たり面積該当値テキスト"/>
        <xdr:cNvSpPr txBox="1"/>
      </xdr:nvSpPr>
      <xdr:spPr>
        <a:xfrm>
          <a:off x="22199600" y="1055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90742</xdr:rowOff>
    </xdr:from>
    <xdr:to>
      <xdr:col>112</xdr:col>
      <xdr:colOff>38100</xdr:colOff>
      <xdr:row>62</xdr:row>
      <xdr:rowOff>20892</xdr:rowOff>
    </xdr:to>
    <xdr:sp macro="" textlink="">
      <xdr:nvSpPr>
        <xdr:cNvPr id="573" name="楕円 572"/>
        <xdr:cNvSpPr/>
      </xdr:nvSpPr>
      <xdr:spPr>
        <a:xfrm>
          <a:off x="21272500" y="105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141542</xdr:rowOff>
    </xdr:from>
    <xdr:to>
      <xdr:col>116</xdr:col>
      <xdr:colOff>63500</xdr:colOff>
      <xdr:row>61</xdr:row>
      <xdr:rowOff>167831</xdr:rowOff>
    </xdr:to>
    <xdr:cxnSp macro="">
      <xdr:nvCxnSpPr>
        <xdr:cNvPr id="574" name="直線コネクタ 573"/>
        <xdr:cNvCxnSpPr/>
      </xdr:nvCxnSpPr>
      <xdr:spPr>
        <a:xfrm>
          <a:off x="21323300" y="10599992"/>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98933</xdr:rowOff>
    </xdr:from>
    <xdr:to>
      <xdr:col>107</xdr:col>
      <xdr:colOff>101600</xdr:colOff>
      <xdr:row>62</xdr:row>
      <xdr:rowOff>29083</xdr:rowOff>
    </xdr:to>
    <xdr:sp macro="" textlink="">
      <xdr:nvSpPr>
        <xdr:cNvPr id="575" name="楕円 574"/>
        <xdr:cNvSpPr/>
      </xdr:nvSpPr>
      <xdr:spPr>
        <a:xfrm>
          <a:off x="20383500" y="1055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141542</xdr:rowOff>
    </xdr:from>
    <xdr:to>
      <xdr:col>111</xdr:col>
      <xdr:colOff>177800</xdr:colOff>
      <xdr:row>61</xdr:row>
      <xdr:rowOff>149733</xdr:rowOff>
    </xdr:to>
    <xdr:cxnSp macro="">
      <xdr:nvCxnSpPr>
        <xdr:cNvPr id="576" name="直線コネクタ 575"/>
        <xdr:cNvCxnSpPr/>
      </xdr:nvCxnSpPr>
      <xdr:spPr>
        <a:xfrm flipV="1">
          <a:off x="20434300" y="10599992"/>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77" name="楕円 576"/>
        <xdr:cNvSpPr/>
      </xdr:nvSpPr>
      <xdr:spPr>
        <a:xfrm>
          <a:off x="19494500" y="105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149733</xdr:rowOff>
    </xdr:from>
    <xdr:to>
      <xdr:col>107</xdr:col>
      <xdr:colOff>50800</xdr:colOff>
      <xdr:row>61</xdr:row>
      <xdr:rowOff>157924</xdr:rowOff>
    </xdr:to>
    <xdr:cxnSp macro="">
      <xdr:nvCxnSpPr>
        <xdr:cNvPr id="578" name="直線コネクタ 577"/>
        <xdr:cNvCxnSpPr/>
      </xdr:nvCxnSpPr>
      <xdr:spPr>
        <a:xfrm flipV="1">
          <a:off x="19545300" y="10608183"/>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579"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80"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581"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582"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37419</xdr:rowOff>
    </xdr:from>
    <xdr:ext cx="469744" cy="259045"/>
    <xdr:sp macro="" textlink="">
      <xdr:nvSpPr>
        <xdr:cNvPr id="583" name="n_1mainValue【学校施設】&#10;一人当たり面積"/>
        <xdr:cNvSpPr txBox="1"/>
      </xdr:nvSpPr>
      <xdr:spPr>
        <a:xfrm>
          <a:off x="21075727" y="103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20210</xdr:rowOff>
    </xdr:from>
    <xdr:ext cx="469744" cy="259045"/>
    <xdr:sp macro="" textlink="">
      <xdr:nvSpPr>
        <xdr:cNvPr id="584" name="n_2mainValue【学校施設】&#10;一人当たり面積"/>
        <xdr:cNvSpPr txBox="1"/>
      </xdr:nvSpPr>
      <xdr:spPr>
        <a:xfrm>
          <a:off x="20199427" y="1065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85" name="n_3main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8" name="テキスト ボックス 59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8" name="テキスト ボックス 60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11" name="直線コネクタ 61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3" name="直線コネクタ 61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1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15" name="直線コネクタ 61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616"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17" name="フローチャート: 判断 61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18" name="フローチャート: 判断 61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19" name="フローチャート: 判断 61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20" name="フローチャート: 判断 61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21" name="フローチャート: 判断 62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52614</xdr:rowOff>
    </xdr:from>
    <xdr:to>
      <xdr:col>85</xdr:col>
      <xdr:colOff>177800</xdr:colOff>
      <xdr:row>80</xdr:row>
      <xdr:rowOff>154214</xdr:rowOff>
    </xdr:to>
    <xdr:sp macro="" textlink="">
      <xdr:nvSpPr>
        <xdr:cNvPr id="627" name="楕円 626"/>
        <xdr:cNvSpPr/>
      </xdr:nvSpPr>
      <xdr:spPr>
        <a:xfrm>
          <a:off x="162687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75491</xdr:rowOff>
    </xdr:from>
    <xdr:ext cx="405111" cy="259045"/>
    <xdr:sp macro="" textlink="">
      <xdr:nvSpPr>
        <xdr:cNvPr id="628" name="【児童館】&#10;有形固定資産減価償却率該当値テキスト"/>
        <xdr:cNvSpPr txBox="1"/>
      </xdr:nvSpPr>
      <xdr:spPr>
        <a:xfrm>
          <a:off x="16357600" y="1362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16692</xdr:rowOff>
    </xdr:from>
    <xdr:to>
      <xdr:col>81</xdr:col>
      <xdr:colOff>101600</xdr:colOff>
      <xdr:row>80</xdr:row>
      <xdr:rowOff>118292</xdr:rowOff>
    </xdr:to>
    <xdr:sp macro="" textlink="">
      <xdr:nvSpPr>
        <xdr:cNvPr id="629" name="楕円 628"/>
        <xdr:cNvSpPr/>
      </xdr:nvSpPr>
      <xdr:spPr>
        <a:xfrm>
          <a:off x="15430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67492</xdr:rowOff>
    </xdr:from>
    <xdr:to>
      <xdr:col>85</xdr:col>
      <xdr:colOff>127000</xdr:colOff>
      <xdr:row>80</xdr:row>
      <xdr:rowOff>103414</xdr:rowOff>
    </xdr:to>
    <xdr:cxnSp macro="">
      <xdr:nvCxnSpPr>
        <xdr:cNvPr id="630" name="直線コネクタ 629"/>
        <xdr:cNvCxnSpPr/>
      </xdr:nvCxnSpPr>
      <xdr:spPr>
        <a:xfrm>
          <a:off x="15481300" y="137834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152219</xdr:rowOff>
    </xdr:from>
    <xdr:to>
      <xdr:col>76</xdr:col>
      <xdr:colOff>165100</xdr:colOff>
      <xdr:row>80</xdr:row>
      <xdr:rowOff>82369</xdr:rowOff>
    </xdr:to>
    <xdr:sp macro="" textlink="">
      <xdr:nvSpPr>
        <xdr:cNvPr id="631" name="楕円 630"/>
        <xdr:cNvSpPr/>
      </xdr:nvSpPr>
      <xdr:spPr>
        <a:xfrm>
          <a:off x="14541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31569</xdr:rowOff>
    </xdr:from>
    <xdr:to>
      <xdr:col>81</xdr:col>
      <xdr:colOff>50800</xdr:colOff>
      <xdr:row>80</xdr:row>
      <xdr:rowOff>67492</xdr:rowOff>
    </xdr:to>
    <xdr:cxnSp macro="">
      <xdr:nvCxnSpPr>
        <xdr:cNvPr id="632" name="直線コネクタ 631"/>
        <xdr:cNvCxnSpPr/>
      </xdr:nvCxnSpPr>
      <xdr:spPr>
        <a:xfrm>
          <a:off x="14592300" y="137475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116295</xdr:rowOff>
    </xdr:from>
    <xdr:to>
      <xdr:col>72</xdr:col>
      <xdr:colOff>38100</xdr:colOff>
      <xdr:row>80</xdr:row>
      <xdr:rowOff>46445</xdr:rowOff>
    </xdr:to>
    <xdr:sp macro="" textlink="">
      <xdr:nvSpPr>
        <xdr:cNvPr id="633" name="楕円 632"/>
        <xdr:cNvSpPr/>
      </xdr:nvSpPr>
      <xdr:spPr>
        <a:xfrm>
          <a:off x="13652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167095</xdr:rowOff>
    </xdr:from>
    <xdr:to>
      <xdr:col>76</xdr:col>
      <xdr:colOff>114300</xdr:colOff>
      <xdr:row>80</xdr:row>
      <xdr:rowOff>31569</xdr:rowOff>
    </xdr:to>
    <xdr:cxnSp macro="">
      <xdr:nvCxnSpPr>
        <xdr:cNvPr id="634" name="直線コネクタ 633"/>
        <xdr:cNvCxnSpPr/>
      </xdr:nvCxnSpPr>
      <xdr:spPr>
        <a:xfrm>
          <a:off x="13703300" y="137116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35"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16346</xdr:rowOff>
    </xdr:from>
    <xdr:ext cx="405111" cy="259045"/>
    <xdr:sp macro="" textlink="">
      <xdr:nvSpPr>
        <xdr:cNvPr id="636" name="n_2aveValue【児童館】&#10;有形固定資産減価償却率"/>
        <xdr:cNvSpPr txBox="1"/>
      </xdr:nvSpPr>
      <xdr:spPr>
        <a:xfrm>
          <a:off x="14389744" y="1424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637" name="n_3aveValue【児童館】&#10;有形固定資産減価償却率"/>
        <xdr:cNvSpPr txBox="1"/>
      </xdr:nvSpPr>
      <xdr:spPr>
        <a:xfrm>
          <a:off x="13500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38"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134819</xdr:rowOff>
    </xdr:from>
    <xdr:ext cx="405111" cy="259045"/>
    <xdr:sp macro="" textlink="">
      <xdr:nvSpPr>
        <xdr:cNvPr id="639" name="n_1mainValue【児童館】&#10;有形固定資産減価償却率"/>
        <xdr:cNvSpPr txBox="1"/>
      </xdr:nvSpPr>
      <xdr:spPr>
        <a:xfrm>
          <a:off x="152660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98896</xdr:rowOff>
    </xdr:from>
    <xdr:ext cx="405111" cy="259045"/>
    <xdr:sp macro="" textlink="">
      <xdr:nvSpPr>
        <xdr:cNvPr id="640" name="n_2mainValue【児童館】&#10;有形固定資産減価償却率"/>
        <xdr:cNvSpPr txBox="1"/>
      </xdr:nvSpPr>
      <xdr:spPr>
        <a:xfrm>
          <a:off x="14389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62972</xdr:rowOff>
    </xdr:from>
    <xdr:ext cx="405111" cy="259045"/>
    <xdr:sp macro="" textlink="">
      <xdr:nvSpPr>
        <xdr:cNvPr id="641" name="n_3mainValue【児童館】&#10;有形固定資産減価償却率"/>
        <xdr:cNvSpPr txBox="1"/>
      </xdr:nvSpPr>
      <xdr:spPr>
        <a:xfrm>
          <a:off x="13500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2" name="直線コネクタ 65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3" name="テキスト ボックス 65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4" name="直線コネクタ 65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5" name="テキスト ボックス 65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6" name="直線コネクタ 65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7" name="テキスト ボックス 65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8" name="直線コネクタ 65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9" name="テキスト ボックス 65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63" name="直線コネクタ 662"/>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64"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65" name="直線コネクタ 664"/>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66"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67" name="直線コネクタ 666"/>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668" name="【児童館】&#10;一人当たり面積平均値テキスト"/>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69" name="フローチャート: 判断 668"/>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70" name="フローチャート: 判断 669"/>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71" name="フローチャート: 判断 670"/>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72" name="フローチャート: 判断 671"/>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73" name="フローチャート: 判断 672"/>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679" name="楕円 678"/>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680" name="【児童館】&#10;一人当たり面積該当値テキスト"/>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681" name="楕円 680"/>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682" name="直線コネクタ 681"/>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94742</xdr:rowOff>
    </xdr:from>
    <xdr:to>
      <xdr:col>107</xdr:col>
      <xdr:colOff>101600</xdr:colOff>
      <xdr:row>86</xdr:row>
      <xdr:rowOff>24892</xdr:rowOff>
    </xdr:to>
    <xdr:sp macro="" textlink="">
      <xdr:nvSpPr>
        <xdr:cNvPr id="683" name="楕円 682"/>
        <xdr:cNvSpPr/>
      </xdr:nvSpPr>
      <xdr:spPr>
        <a:xfrm>
          <a:off x="20383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145542</xdr:rowOff>
    </xdr:to>
    <xdr:cxnSp macro="">
      <xdr:nvCxnSpPr>
        <xdr:cNvPr id="684" name="直線コネクタ 683"/>
        <xdr:cNvCxnSpPr/>
      </xdr:nvCxnSpPr>
      <xdr:spPr>
        <a:xfrm flipV="1">
          <a:off x="20434300" y="14714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94742</xdr:rowOff>
    </xdr:from>
    <xdr:to>
      <xdr:col>102</xdr:col>
      <xdr:colOff>165100</xdr:colOff>
      <xdr:row>86</xdr:row>
      <xdr:rowOff>24892</xdr:rowOff>
    </xdr:to>
    <xdr:sp macro="" textlink="">
      <xdr:nvSpPr>
        <xdr:cNvPr id="685" name="楕円 684"/>
        <xdr:cNvSpPr/>
      </xdr:nvSpPr>
      <xdr:spPr>
        <a:xfrm>
          <a:off x="19494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145542</xdr:rowOff>
    </xdr:from>
    <xdr:to>
      <xdr:col>107</xdr:col>
      <xdr:colOff>50800</xdr:colOff>
      <xdr:row>85</xdr:row>
      <xdr:rowOff>145542</xdr:rowOff>
    </xdr:to>
    <xdr:cxnSp macro="">
      <xdr:nvCxnSpPr>
        <xdr:cNvPr id="686" name="直線コネクタ 685"/>
        <xdr:cNvCxnSpPr/>
      </xdr:nvCxnSpPr>
      <xdr:spPr>
        <a:xfrm>
          <a:off x="19545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687"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688"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689"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690"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691" name="n_1mainValue【児童館】&#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16019</xdr:rowOff>
    </xdr:from>
    <xdr:ext cx="469744" cy="259045"/>
    <xdr:sp macro="" textlink="">
      <xdr:nvSpPr>
        <xdr:cNvPr id="692" name="n_2mainValue【児童館】&#10;一人当たり面積"/>
        <xdr:cNvSpPr txBox="1"/>
      </xdr:nvSpPr>
      <xdr:spPr>
        <a:xfrm>
          <a:off x="20199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16019</xdr:rowOff>
    </xdr:from>
    <xdr:ext cx="469744" cy="259045"/>
    <xdr:sp macro="" textlink="">
      <xdr:nvSpPr>
        <xdr:cNvPr id="693" name="n_3mainValue【児童館】&#10;一人当たり面積"/>
        <xdr:cNvSpPr txBox="1"/>
      </xdr:nvSpPr>
      <xdr:spPr>
        <a:xfrm>
          <a:off x="19310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と比較して有形固定資産減価償却率が高くなっている施設は、道路、公営住宅であり、低くなっている施設は、橋りょう、認定こども園、学校施設、児童館である。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道路については、道路改良など長寿命化を図っているものの、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農道、林道において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減価償却が進んでいる路線が多く、類似団体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よりも高くなっている。公営住宅については、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耐用年数を経過した住宅もあり、類似団体内平均値よりも高くなっているが、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鹿角市公営住宅等長寿命化計画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に基づき、国の補助金等を活用しながら順次更新を行って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から令和４年度にかけて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新しい公営住宅が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整備されることから今後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低下する見込みである。認定こども園・幼稚園・保育所については、平成２７年度に整備したあおぞらこども園をはじめ、平成１４年度から平成２１年度の間に４施設の整備を行っているため、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よりも低くなっている。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学校施設については、鹿角市立学校等再編計画（Ｈ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）に基づき、学校の統廃合を進めていることから、有形固定資産減価償却率の上昇幅は緩やかに推移する見込みである。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児童館については、平成１５年度に児童センターの整備を行っているため、類似団体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よりも低くなっている。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いずれの施設においても、鹿角市公共施設等総合管理計画及び各施設の個別施設計画に基づき、施設の維持管理や更新を適切に行っていく。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30,454
30,360
707.52
18,614,681
18,329,257
233,506
10,631,220
18,934,424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132080</xdr:rowOff>
    </xdr:from>
    <xdr:to>
      <xdr:col>24</xdr:col>
      <xdr:colOff>114300</xdr:colOff>
      <xdr:row>35</xdr:row>
      <xdr:rowOff>62230</xdr:rowOff>
    </xdr:to>
    <xdr:sp macro="" textlink="">
      <xdr:nvSpPr>
        <xdr:cNvPr id="72" name="楕円 71"/>
        <xdr:cNvSpPr/>
      </xdr:nvSpPr>
      <xdr:spPr>
        <a:xfrm>
          <a:off x="45847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154957</xdr:rowOff>
    </xdr:from>
    <xdr:ext cx="405111" cy="259045"/>
    <xdr:sp macro="" textlink="">
      <xdr:nvSpPr>
        <xdr:cNvPr id="73" name="【図書館】&#10;有形固定資産減価償却率該当値テキスト"/>
        <xdr:cNvSpPr txBox="1"/>
      </xdr:nvSpPr>
      <xdr:spPr>
        <a:xfrm>
          <a:off x="4673600"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101600</xdr:rowOff>
    </xdr:from>
    <xdr:to>
      <xdr:col>20</xdr:col>
      <xdr:colOff>38100</xdr:colOff>
      <xdr:row>35</xdr:row>
      <xdr:rowOff>31750</xdr:rowOff>
    </xdr:to>
    <xdr:sp macro="" textlink="">
      <xdr:nvSpPr>
        <xdr:cNvPr id="74" name="楕円 73"/>
        <xdr:cNvSpPr/>
      </xdr:nvSpPr>
      <xdr:spPr>
        <a:xfrm>
          <a:off x="3746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152400</xdr:rowOff>
    </xdr:from>
    <xdr:to>
      <xdr:col>24</xdr:col>
      <xdr:colOff>63500</xdr:colOff>
      <xdr:row>35</xdr:row>
      <xdr:rowOff>11430</xdr:rowOff>
    </xdr:to>
    <xdr:cxnSp macro="">
      <xdr:nvCxnSpPr>
        <xdr:cNvPr id="75" name="直線コネクタ 74"/>
        <xdr:cNvCxnSpPr/>
      </xdr:nvCxnSpPr>
      <xdr:spPr>
        <a:xfrm>
          <a:off x="3797300" y="5981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83820</xdr:rowOff>
    </xdr:from>
    <xdr:to>
      <xdr:col>15</xdr:col>
      <xdr:colOff>101600</xdr:colOff>
      <xdr:row>35</xdr:row>
      <xdr:rowOff>13970</xdr:rowOff>
    </xdr:to>
    <xdr:sp macro="" textlink="">
      <xdr:nvSpPr>
        <xdr:cNvPr id="76" name="楕円 75"/>
        <xdr:cNvSpPr/>
      </xdr:nvSpPr>
      <xdr:spPr>
        <a:xfrm>
          <a:off x="28575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134620</xdr:rowOff>
    </xdr:from>
    <xdr:to>
      <xdr:col>19</xdr:col>
      <xdr:colOff>177800</xdr:colOff>
      <xdr:row>34</xdr:row>
      <xdr:rowOff>152400</xdr:rowOff>
    </xdr:to>
    <xdr:cxnSp macro="">
      <xdr:nvCxnSpPr>
        <xdr:cNvPr id="77" name="直線コネクタ 76"/>
        <xdr:cNvCxnSpPr/>
      </xdr:nvCxnSpPr>
      <xdr:spPr>
        <a:xfrm>
          <a:off x="2908300" y="596392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59690</xdr:rowOff>
    </xdr:from>
    <xdr:to>
      <xdr:col>10</xdr:col>
      <xdr:colOff>165100</xdr:colOff>
      <xdr:row>34</xdr:row>
      <xdr:rowOff>161290</xdr:rowOff>
    </xdr:to>
    <xdr:sp macro="" textlink="">
      <xdr:nvSpPr>
        <xdr:cNvPr id="78" name="楕円 77"/>
        <xdr:cNvSpPr/>
      </xdr:nvSpPr>
      <xdr:spPr>
        <a:xfrm>
          <a:off x="1968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110490</xdr:rowOff>
    </xdr:from>
    <xdr:to>
      <xdr:col>15</xdr:col>
      <xdr:colOff>50800</xdr:colOff>
      <xdr:row>34</xdr:row>
      <xdr:rowOff>134620</xdr:rowOff>
    </xdr:to>
    <xdr:cxnSp macro="">
      <xdr:nvCxnSpPr>
        <xdr:cNvPr id="79" name="直線コネクタ 78"/>
        <xdr:cNvCxnSpPr/>
      </xdr:nvCxnSpPr>
      <xdr:spPr>
        <a:xfrm>
          <a:off x="2019300" y="59397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0"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1"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2" name="n_3aveValue【図書館】&#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3"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48277</xdr:rowOff>
    </xdr:from>
    <xdr:ext cx="405111" cy="259045"/>
    <xdr:sp macro="" textlink="">
      <xdr:nvSpPr>
        <xdr:cNvPr id="84" name="n_1mainValue【図書館】&#10;有形固定資産減価償却率"/>
        <xdr:cNvSpPr txBox="1"/>
      </xdr:nvSpPr>
      <xdr:spPr>
        <a:xfrm>
          <a:off x="358204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30497</xdr:rowOff>
    </xdr:from>
    <xdr:ext cx="405111" cy="259045"/>
    <xdr:sp macro="" textlink="">
      <xdr:nvSpPr>
        <xdr:cNvPr id="85" name="n_2mainValue【図書館】&#10;有形固定資産減価償却率"/>
        <xdr:cNvSpPr txBox="1"/>
      </xdr:nvSpPr>
      <xdr:spPr>
        <a:xfrm>
          <a:off x="2705744"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6367</xdr:rowOff>
    </xdr:from>
    <xdr:ext cx="405111" cy="259045"/>
    <xdr:sp macro="" textlink="">
      <xdr:nvSpPr>
        <xdr:cNvPr id="86" name="n_3mainValue【図書館】&#10;有形固定資産減価償却率"/>
        <xdr:cNvSpPr txBox="1"/>
      </xdr:nvSpPr>
      <xdr:spPr>
        <a:xfrm>
          <a:off x="1816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5"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0" name="フローチャート: 判断 119"/>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143510</xdr:rowOff>
    </xdr:from>
    <xdr:to>
      <xdr:col>55</xdr:col>
      <xdr:colOff>50800</xdr:colOff>
      <xdr:row>40</xdr:row>
      <xdr:rowOff>73660</xdr:rowOff>
    </xdr:to>
    <xdr:sp macro="" textlink="">
      <xdr:nvSpPr>
        <xdr:cNvPr id="126" name="楕円 125"/>
        <xdr:cNvSpPr/>
      </xdr:nvSpPr>
      <xdr:spPr>
        <a:xfrm>
          <a:off x="10426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166387</xdr:rowOff>
    </xdr:from>
    <xdr:ext cx="469744" cy="259045"/>
    <xdr:sp macro="" textlink="">
      <xdr:nvSpPr>
        <xdr:cNvPr id="127" name="【図書館】&#10;一人当たり面積該当値テキスト"/>
        <xdr:cNvSpPr txBox="1"/>
      </xdr:nvSpPr>
      <xdr:spPr>
        <a:xfrm>
          <a:off x="105156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28" name="楕円 127"/>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22860</xdr:rowOff>
    </xdr:from>
    <xdr:to>
      <xdr:col>55</xdr:col>
      <xdr:colOff>0</xdr:colOff>
      <xdr:row>40</xdr:row>
      <xdr:rowOff>30480</xdr:rowOff>
    </xdr:to>
    <xdr:cxnSp macro="">
      <xdr:nvCxnSpPr>
        <xdr:cNvPr id="129" name="直線コネクタ 128"/>
        <xdr:cNvCxnSpPr/>
      </xdr:nvCxnSpPr>
      <xdr:spPr>
        <a:xfrm flipV="1">
          <a:off x="9639300" y="6880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30" name="楕円 129"/>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38100</xdr:rowOff>
    </xdr:to>
    <xdr:cxnSp macro="">
      <xdr:nvCxnSpPr>
        <xdr:cNvPr id="131" name="直線コネクタ 130"/>
        <xdr:cNvCxnSpPr/>
      </xdr:nvCxnSpPr>
      <xdr:spPr>
        <a:xfrm flipV="1">
          <a:off x="8750300" y="688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162560</xdr:rowOff>
    </xdr:from>
    <xdr:to>
      <xdr:col>41</xdr:col>
      <xdr:colOff>101600</xdr:colOff>
      <xdr:row>40</xdr:row>
      <xdr:rowOff>92710</xdr:rowOff>
    </xdr:to>
    <xdr:sp macro="" textlink="">
      <xdr:nvSpPr>
        <xdr:cNvPr id="132" name="楕円 131"/>
        <xdr:cNvSpPr/>
      </xdr:nvSpPr>
      <xdr:spPr>
        <a:xfrm>
          <a:off x="781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41910</xdr:rowOff>
    </xdr:to>
    <xdr:cxnSp macro="">
      <xdr:nvCxnSpPr>
        <xdr:cNvPr id="133" name="直線コネクタ 132"/>
        <xdr:cNvCxnSpPr/>
      </xdr:nvCxnSpPr>
      <xdr:spPr>
        <a:xfrm flipV="1">
          <a:off x="7861300" y="68961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4" name="n_1ave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5"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36"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7"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97807</xdr:rowOff>
    </xdr:from>
    <xdr:ext cx="469744" cy="259045"/>
    <xdr:sp macro="" textlink="">
      <xdr:nvSpPr>
        <xdr:cNvPr id="138" name="n_1mainValue【図書館】&#10;一人当たり面積"/>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39" name="n_2mainValue【図書館】&#10;一人当たり面積"/>
        <xdr:cNvSpPr txBox="1"/>
      </xdr:nvSpPr>
      <xdr:spPr>
        <a:xfrm>
          <a:off x="8515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109237</xdr:rowOff>
    </xdr:from>
    <xdr:ext cx="469744" cy="259045"/>
    <xdr:sp macro="" textlink="">
      <xdr:nvSpPr>
        <xdr:cNvPr id="140" name="n_3mainValue【図書館】&#10;一人当たり面積"/>
        <xdr:cNvSpPr txBox="1"/>
      </xdr:nvSpPr>
      <xdr:spPr>
        <a:xfrm>
          <a:off x="7626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0"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5" name="フローチャート: 判断 174"/>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99695</xdr:rowOff>
    </xdr:from>
    <xdr:to>
      <xdr:col>24</xdr:col>
      <xdr:colOff>114300</xdr:colOff>
      <xdr:row>61</xdr:row>
      <xdr:rowOff>29845</xdr:rowOff>
    </xdr:to>
    <xdr:sp macro="" textlink="">
      <xdr:nvSpPr>
        <xdr:cNvPr id="181" name="楕円 180"/>
        <xdr:cNvSpPr/>
      </xdr:nvSpPr>
      <xdr:spPr>
        <a:xfrm>
          <a:off x="4584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78122</xdr:rowOff>
    </xdr:from>
    <xdr:ext cx="405111" cy="259045"/>
    <xdr:sp macro="" textlink="">
      <xdr:nvSpPr>
        <xdr:cNvPr id="182" name="【体育館・プール】&#10;有形固定資産減価償却率該当値テキスト"/>
        <xdr:cNvSpPr txBox="1"/>
      </xdr:nvSpPr>
      <xdr:spPr>
        <a:xfrm>
          <a:off x="4673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53975</xdr:rowOff>
    </xdr:from>
    <xdr:to>
      <xdr:col>20</xdr:col>
      <xdr:colOff>38100</xdr:colOff>
      <xdr:row>60</xdr:row>
      <xdr:rowOff>155575</xdr:rowOff>
    </xdr:to>
    <xdr:sp macro="" textlink="">
      <xdr:nvSpPr>
        <xdr:cNvPr id="183" name="楕円 182"/>
        <xdr:cNvSpPr/>
      </xdr:nvSpPr>
      <xdr:spPr>
        <a:xfrm>
          <a:off x="3746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104775</xdr:rowOff>
    </xdr:from>
    <xdr:to>
      <xdr:col>24</xdr:col>
      <xdr:colOff>63500</xdr:colOff>
      <xdr:row>60</xdr:row>
      <xdr:rowOff>150495</xdr:rowOff>
    </xdr:to>
    <xdr:cxnSp macro="">
      <xdr:nvCxnSpPr>
        <xdr:cNvPr id="184" name="直線コネクタ 183"/>
        <xdr:cNvCxnSpPr/>
      </xdr:nvCxnSpPr>
      <xdr:spPr>
        <a:xfrm>
          <a:off x="3797300" y="103917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99695</xdr:rowOff>
    </xdr:from>
    <xdr:to>
      <xdr:col>15</xdr:col>
      <xdr:colOff>101600</xdr:colOff>
      <xdr:row>60</xdr:row>
      <xdr:rowOff>29845</xdr:rowOff>
    </xdr:to>
    <xdr:sp macro="" textlink="">
      <xdr:nvSpPr>
        <xdr:cNvPr id="185" name="楕円 184"/>
        <xdr:cNvSpPr/>
      </xdr:nvSpPr>
      <xdr:spPr>
        <a:xfrm>
          <a:off x="2857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150495</xdr:rowOff>
    </xdr:from>
    <xdr:to>
      <xdr:col>19</xdr:col>
      <xdr:colOff>177800</xdr:colOff>
      <xdr:row>60</xdr:row>
      <xdr:rowOff>104775</xdr:rowOff>
    </xdr:to>
    <xdr:cxnSp macro="">
      <xdr:nvCxnSpPr>
        <xdr:cNvPr id="186" name="直線コネクタ 185"/>
        <xdr:cNvCxnSpPr/>
      </xdr:nvCxnSpPr>
      <xdr:spPr>
        <a:xfrm>
          <a:off x="2908300" y="1026604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53975</xdr:rowOff>
    </xdr:from>
    <xdr:to>
      <xdr:col>10</xdr:col>
      <xdr:colOff>165100</xdr:colOff>
      <xdr:row>59</xdr:row>
      <xdr:rowOff>155575</xdr:rowOff>
    </xdr:to>
    <xdr:sp macro="" textlink="">
      <xdr:nvSpPr>
        <xdr:cNvPr id="187" name="楕円 186"/>
        <xdr:cNvSpPr/>
      </xdr:nvSpPr>
      <xdr:spPr>
        <a:xfrm>
          <a:off x="1968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104775</xdr:rowOff>
    </xdr:from>
    <xdr:to>
      <xdr:col>15</xdr:col>
      <xdr:colOff>50800</xdr:colOff>
      <xdr:row>59</xdr:row>
      <xdr:rowOff>150495</xdr:rowOff>
    </xdr:to>
    <xdr:cxnSp macro="">
      <xdr:nvCxnSpPr>
        <xdr:cNvPr id="188" name="直線コネクタ 187"/>
        <xdr:cNvCxnSpPr/>
      </xdr:nvCxnSpPr>
      <xdr:spPr>
        <a:xfrm>
          <a:off x="2019300" y="102203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89"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0"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1"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92"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146702</xdr:rowOff>
    </xdr:from>
    <xdr:ext cx="405111" cy="259045"/>
    <xdr:sp macro="" textlink="">
      <xdr:nvSpPr>
        <xdr:cNvPr id="193" name="n_1mainValue【体育館・プール】&#10;有形固定資産減価償却率"/>
        <xdr:cNvSpPr txBox="1"/>
      </xdr:nvSpPr>
      <xdr:spPr>
        <a:xfrm>
          <a:off x="35820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46372</xdr:rowOff>
    </xdr:from>
    <xdr:ext cx="405111" cy="259045"/>
    <xdr:sp macro="" textlink="">
      <xdr:nvSpPr>
        <xdr:cNvPr id="194" name="n_2mainValue【体育館・プール】&#10;有形固定資産減価償却率"/>
        <xdr:cNvSpPr txBox="1"/>
      </xdr:nvSpPr>
      <xdr:spPr>
        <a:xfrm>
          <a:off x="2705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652</xdr:rowOff>
    </xdr:from>
    <xdr:ext cx="405111" cy="259045"/>
    <xdr:sp macro="" textlink="">
      <xdr:nvSpPr>
        <xdr:cNvPr id="195" name="n_3mainValue【体育館・プール】&#10;有形固定資産減価償却率"/>
        <xdr:cNvSpPr txBox="1"/>
      </xdr:nvSpPr>
      <xdr:spPr>
        <a:xfrm>
          <a:off x="1816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27" name="フローチャート: 判断 226"/>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73101</xdr:rowOff>
    </xdr:from>
    <xdr:to>
      <xdr:col>55</xdr:col>
      <xdr:colOff>50800</xdr:colOff>
      <xdr:row>63</xdr:row>
      <xdr:rowOff>3251</xdr:rowOff>
    </xdr:to>
    <xdr:sp macro="" textlink="">
      <xdr:nvSpPr>
        <xdr:cNvPr id="233" name="楕円 232"/>
        <xdr:cNvSpPr/>
      </xdr:nvSpPr>
      <xdr:spPr>
        <a:xfrm>
          <a:off x="10426700" y="1070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95978</xdr:rowOff>
    </xdr:from>
    <xdr:ext cx="469744" cy="259045"/>
    <xdr:sp macro="" textlink="">
      <xdr:nvSpPr>
        <xdr:cNvPr id="234" name="【体育館・プール】&#10;一人当たり面積該当値テキスト"/>
        <xdr:cNvSpPr txBox="1"/>
      </xdr:nvSpPr>
      <xdr:spPr>
        <a:xfrm>
          <a:off x="10515600" y="1055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83159</xdr:rowOff>
    </xdr:from>
    <xdr:to>
      <xdr:col>50</xdr:col>
      <xdr:colOff>165100</xdr:colOff>
      <xdr:row>63</xdr:row>
      <xdr:rowOff>13309</xdr:rowOff>
    </xdr:to>
    <xdr:sp macro="" textlink="">
      <xdr:nvSpPr>
        <xdr:cNvPr id="235" name="楕円 234"/>
        <xdr:cNvSpPr/>
      </xdr:nvSpPr>
      <xdr:spPr>
        <a:xfrm>
          <a:off x="9588500" y="1071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123901</xdr:rowOff>
    </xdr:from>
    <xdr:to>
      <xdr:col>55</xdr:col>
      <xdr:colOff>0</xdr:colOff>
      <xdr:row>62</xdr:row>
      <xdr:rowOff>133959</xdr:rowOff>
    </xdr:to>
    <xdr:cxnSp macro="">
      <xdr:nvCxnSpPr>
        <xdr:cNvPr id="236" name="直線コネクタ 235"/>
        <xdr:cNvCxnSpPr/>
      </xdr:nvCxnSpPr>
      <xdr:spPr>
        <a:xfrm flipV="1">
          <a:off x="9639300" y="10753801"/>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70358</xdr:rowOff>
    </xdr:from>
    <xdr:to>
      <xdr:col>46</xdr:col>
      <xdr:colOff>38100</xdr:colOff>
      <xdr:row>63</xdr:row>
      <xdr:rowOff>508</xdr:rowOff>
    </xdr:to>
    <xdr:sp macro="" textlink="">
      <xdr:nvSpPr>
        <xdr:cNvPr id="237" name="楕円 236"/>
        <xdr:cNvSpPr/>
      </xdr:nvSpPr>
      <xdr:spPr>
        <a:xfrm>
          <a:off x="8699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121158</xdr:rowOff>
    </xdr:from>
    <xdr:to>
      <xdr:col>50</xdr:col>
      <xdr:colOff>114300</xdr:colOff>
      <xdr:row>62</xdr:row>
      <xdr:rowOff>133959</xdr:rowOff>
    </xdr:to>
    <xdr:cxnSp macro="">
      <xdr:nvCxnSpPr>
        <xdr:cNvPr id="238" name="直線コネクタ 237"/>
        <xdr:cNvCxnSpPr/>
      </xdr:nvCxnSpPr>
      <xdr:spPr>
        <a:xfrm>
          <a:off x="8750300" y="10751058"/>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74473</xdr:rowOff>
    </xdr:from>
    <xdr:to>
      <xdr:col>41</xdr:col>
      <xdr:colOff>101600</xdr:colOff>
      <xdr:row>63</xdr:row>
      <xdr:rowOff>4623</xdr:rowOff>
    </xdr:to>
    <xdr:sp macro="" textlink="">
      <xdr:nvSpPr>
        <xdr:cNvPr id="239" name="楕円 238"/>
        <xdr:cNvSpPr/>
      </xdr:nvSpPr>
      <xdr:spPr>
        <a:xfrm>
          <a:off x="7810500" y="1070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121158</xdr:rowOff>
    </xdr:from>
    <xdr:to>
      <xdr:col>45</xdr:col>
      <xdr:colOff>177800</xdr:colOff>
      <xdr:row>62</xdr:row>
      <xdr:rowOff>125273</xdr:rowOff>
    </xdr:to>
    <xdr:cxnSp macro="">
      <xdr:nvCxnSpPr>
        <xdr:cNvPr id="240" name="直線コネクタ 239"/>
        <xdr:cNvCxnSpPr/>
      </xdr:nvCxnSpPr>
      <xdr:spPr>
        <a:xfrm flipV="1">
          <a:off x="7861300" y="10751058"/>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1"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2"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43"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44"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29836</xdr:rowOff>
    </xdr:from>
    <xdr:ext cx="469744" cy="259045"/>
    <xdr:sp macro="" textlink="">
      <xdr:nvSpPr>
        <xdr:cNvPr id="245" name="n_1mainValue【体育館・プール】&#10;一人当たり面積"/>
        <xdr:cNvSpPr txBox="1"/>
      </xdr:nvSpPr>
      <xdr:spPr>
        <a:xfrm>
          <a:off x="9391727" y="1048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17035</xdr:rowOff>
    </xdr:from>
    <xdr:ext cx="469744" cy="259045"/>
    <xdr:sp macro="" textlink="">
      <xdr:nvSpPr>
        <xdr:cNvPr id="246" name="n_2mainValue【体育館・プール】&#10;一人当たり面積"/>
        <xdr:cNvSpPr txBox="1"/>
      </xdr:nvSpPr>
      <xdr:spPr>
        <a:xfrm>
          <a:off x="8515427" y="1047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21150</xdr:rowOff>
    </xdr:from>
    <xdr:ext cx="469744" cy="259045"/>
    <xdr:sp macro="" textlink="">
      <xdr:nvSpPr>
        <xdr:cNvPr id="247" name="n_3mainValue【体育館・プール】&#10;一人当たり面積"/>
        <xdr:cNvSpPr txBox="1"/>
      </xdr:nvSpPr>
      <xdr:spPr>
        <a:xfrm>
          <a:off x="7626427" y="1047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77"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82" name="フローチャート: 判断 281"/>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114936</xdr:rowOff>
    </xdr:from>
    <xdr:to>
      <xdr:col>24</xdr:col>
      <xdr:colOff>114300</xdr:colOff>
      <xdr:row>81</xdr:row>
      <xdr:rowOff>45086</xdr:rowOff>
    </xdr:to>
    <xdr:sp macro="" textlink="">
      <xdr:nvSpPr>
        <xdr:cNvPr id="288" name="楕円 287"/>
        <xdr:cNvSpPr/>
      </xdr:nvSpPr>
      <xdr:spPr>
        <a:xfrm>
          <a:off x="45847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137813</xdr:rowOff>
    </xdr:from>
    <xdr:ext cx="405111" cy="259045"/>
    <xdr:sp macro="" textlink="">
      <xdr:nvSpPr>
        <xdr:cNvPr id="289" name="【福祉施設】&#10;有形固定資産減価償却率該当値テキスト"/>
        <xdr:cNvSpPr txBox="1"/>
      </xdr:nvSpPr>
      <xdr:spPr>
        <a:xfrm>
          <a:off x="4673600"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111125</xdr:rowOff>
    </xdr:from>
    <xdr:to>
      <xdr:col>20</xdr:col>
      <xdr:colOff>38100</xdr:colOff>
      <xdr:row>81</xdr:row>
      <xdr:rowOff>41275</xdr:rowOff>
    </xdr:to>
    <xdr:sp macro="" textlink="">
      <xdr:nvSpPr>
        <xdr:cNvPr id="290" name="楕円 289"/>
        <xdr:cNvSpPr/>
      </xdr:nvSpPr>
      <xdr:spPr>
        <a:xfrm>
          <a:off x="3746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161925</xdr:rowOff>
    </xdr:from>
    <xdr:to>
      <xdr:col>24</xdr:col>
      <xdr:colOff>63500</xdr:colOff>
      <xdr:row>80</xdr:row>
      <xdr:rowOff>165736</xdr:rowOff>
    </xdr:to>
    <xdr:cxnSp macro="">
      <xdr:nvCxnSpPr>
        <xdr:cNvPr id="291" name="直線コネクタ 290"/>
        <xdr:cNvCxnSpPr/>
      </xdr:nvCxnSpPr>
      <xdr:spPr>
        <a:xfrm>
          <a:off x="3797300" y="1387792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78739</xdr:rowOff>
    </xdr:from>
    <xdr:to>
      <xdr:col>15</xdr:col>
      <xdr:colOff>101600</xdr:colOff>
      <xdr:row>81</xdr:row>
      <xdr:rowOff>8889</xdr:rowOff>
    </xdr:to>
    <xdr:sp macro="" textlink="">
      <xdr:nvSpPr>
        <xdr:cNvPr id="292" name="楕円 291"/>
        <xdr:cNvSpPr/>
      </xdr:nvSpPr>
      <xdr:spPr>
        <a:xfrm>
          <a:off x="2857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80</xdr:row>
      <xdr:rowOff>161925</xdr:rowOff>
    </xdr:to>
    <xdr:cxnSp macro="">
      <xdr:nvCxnSpPr>
        <xdr:cNvPr id="293" name="直線コネクタ 292"/>
        <xdr:cNvCxnSpPr/>
      </xdr:nvCxnSpPr>
      <xdr:spPr>
        <a:xfrm>
          <a:off x="2908300" y="138455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53975</xdr:rowOff>
    </xdr:from>
    <xdr:to>
      <xdr:col>10</xdr:col>
      <xdr:colOff>165100</xdr:colOff>
      <xdr:row>80</xdr:row>
      <xdr:rowOff>155575</xdr:rowOff>
    </xdr:to>
    <xdr:sp macro="" textlink="">
      <xdr:nvSpPr>
        <xdr:cNvPr id="294" name="楕円 293"/>
        <xdr:cNvSpPr/>
      </xdr:nvSpPr>
      <xdr:spPr>
        <a:xfrm>
          <a:off x="1968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104775</xdr:rowOff>
    </xdr:from>
    <xdr:to>
      <xdr:col>15</xdr:col>
      <xdr:colOff>50800</xdr:colOff>
      <xdr:row>80</xdr:row>
      <xdr:rowOff>129539</xdr:rowOff>
    </xdr:to>
    <xdr:cxnSp macro="">
      <xdr:nvCxnSpPr>
        <xdr:cNvPr id="295" name="直線コネクタ 294"/>
        <xdr:cNvCxnSpPr/>
      </xdr:nvCxnSpPr>
      <xdr:spPr>
        <a:xfrm>
          <a:off x="2019300" y="138207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296" name="n_1aveValue【福祉施設】&#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297" name="n_2aveValue【福祉施設】&#10;有形固定資産減価償却率"/>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298"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99"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57802</xdr:rowOff>
    </xdr:from>
    <xdr:ext cx="405111" cy="259045"/>
    <xdr:sp macro="" textlink="">
      <xdr:nvSpPr>
        <xdr:cNvPr id="300" name="n_1mainValue【福祉施設】&#10;有形固定資産減価償却率"/>
        <xdr:cNvSpPr txBox="1"/>
      </xdr:nvSpPr>
      <xdr:spPr>
        <a:xfrm>
          <a:off x="35820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301" name="n_2mainValue【福祉施設】&#10;有形固定資産減価償却率"/>
        <xdr:cNvSpPr txBox="1"/>
      </xdr:nvSpPr>
      <xdr:spPr>
        <a:xfrm>
          <a:off x="2705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652</xdr:rowOff>
    </xdr:from>
    <xdr:ext cx="405111" cy="259045"/>
    <xdr:sp macro="" textlink="">
      <xdr:nvSpPr>
        <xdr:cNvPr id="302" name="n_3mainValue【福祉施設】&#10;有形固定資産減価償却率"/>
        <xdr:cNvSpPr txBox="1"/>
      </xdr:nvSpPr>
      <xdr:spPr>
        <a:xfrm>
          <a:off x="18167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6" name="直線コネクタ 325"/>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8" name="直線コネクタ 32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9"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0" name="直線コネクタ 329"/>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31"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2" name="フローチャート: 判断 331"/>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3" name="フローチャート: 判断 332"/>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34" name="フローチャート: 判断 333"/>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35" name="フローチャート: 判断 334"/>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36" name="フローチャート: 判断 335"/>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158750</xdr:rowOff>
    </xdr:from>
    <xdr:to>
      <xdr:col>55</xdr:col>
      <xdr:colOff>50800</xdr:colOff>
      <xdr:row>85</xdr:row>
      <xdr:rowOff>88900</xdr:rowOff>
    </xdr:to>
    <xdr:sp macro="" textlink="">
      <xdr:nvSpPr>
        <xdr:cNvPr id="342" name="楕円 341"/>
        <xdr:cNvSpPr/>
      </xdr:nvSpPr>
      <xdr:spPr>
        <a:xfrm>
          <a:off x="10426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10177</xdr:rowOff>
    </xdr:from>
    <xdr:ext cx="469744" cy="259045"/>
    <xdr:sp macro="" textlink="">
      <xdr:nvSpPr>
        <xdr:cNvPr id="343" name="【福祉施設】&#10;一人当たり面積該当値テキスト"/>
        <xdr:cNvSpPr txBox="1"/>
      </xdr:nvSpPr>
      <xdr:spPr>
        <a:xfrm>
          <a:off x="10515600" y="1441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142239</xdr:rowOff>
    </xdr:from>
    <xdr:to>
      <xdr:col>50</xdr:col>
      <xdr:colOff>165100</xdr:colOff>
      <xdr:row>85</xdr:row>
      <xdr:rowOff>72389</xdr:rowOff>
    </xdr:to>
    <xdr:sp macro="" textlink="">
      <xdr:nvSpPr>
        <xdr:cNvPr id="344" name="楕円 343"/>
        <xdr:cNvSpPr/>
      </xdr:nvSpPr>
      <xdr:spPr>
        <a:xfrm>
          <a:off x="9588500" y="145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21589</xdr:rowOff>
    </xdr:from>
    <xdr:to>
      <xdr:col>55</xdr:col>
      <xdr:colOff>0</xdr:colOff>
      <xdr:row>85</xdr:row>
      <xdr:rowOff>38100</xdr:rowOff>
    </xdr:to>
    <xdr:cxnSp macro="">
      <xdr:nvCxnSpPr>
        <xdr:cNvPr id="345" name="直線コネクタ 344"/>
        <xdr:cNvCxnSpPr/>
      </xdr:nvCxnSpPr>
      <xdr:spPr>
        <a:xfrm>
          <a:off x="9639300" y="14594839"/>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46" name="楕円 345"/>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21589</xdr:rowOff>
    </xdr:from>
    <xdr:to>
      <xdr:col>50</xdr:col>
      <xdr:colOff>114300</xdr:colOff>
      <xdr:row>85</xdr:row>
      <xdr:rowOff>26670</xdr:rowOff>
    </xdr:to>
    <xdr:cxnSp macro="">
      <xdr:nvCxnSpPr>
        <xdr:cNvPr id="347" name="直線コネクタ 346"/>
        <xdr:cNvCxnSpPr/>
      </xdr:nvCxnSpPr>
      <xdr:spPr>
        <a:xfrm flipV="1">
          <a:off x="8750300" y="1459483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151130</xdr:rowOff>
    </xdr:from>
    <xdr:to>
      <xdr:col>41</xdr:col>
      <xdr:colOff>101600</xdr:colOff>
      <xdr:row>85</xdr:row>
      <xdr:rowOff>81280</xdr:rowOff>
    </xdr:to>
    <xdr:sp macro="" textlink="">
      <xdr:nvSpPr>
        <xdr:cNvPr id="348" name="楕円 347"/>
        <xdr:cNvSpPr/>
      </xdr:nvSpPr>
      <xdr:spPr>
        <a:xfrm>
          <a:off x="7810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85</xdr:row>
      <xdr:rowOff>30480</xdr:rowOff>
    </xdr:to>
    <xdr:cxnSp macro="">
      <xdr:nvCxnSpPr>
        <xdr:cNvPr id="349" name="直線コネクタ 348"/>
        <xdr:cNvCxnSpPr/>
      </xdr:nvCxnSpPr>
      <xdr:spPr>
        <a:xfrm flipV="1">
          <a:off x="7861300" y="1459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139716</xdr:rowOff>
    </xdr:from>
    <xdr:ext cx="469744" cy="259045"/>
    <xdr:sp macro="" textlink="">
      <xdr:nvSpPr>
        <xdr:cNvPr id="350" name="n_1aveValue【福祉施設】&#10;一人当たり面積"/>
        <xdr:cNvSpPr txBox="1"/>
      </xdr:nvSpPr>
      <xdr:spPr>
        <a:xfrm>
          <a:off x="93917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142257</xdr:rowOff>
    </xdr:from>
    <xdr:ext cx="469744" cy="259045"/>
    <xdr:sp macro="" textlink="">
      <xdr:nvSpPr>
        <xdr:cNvPr id="351" name="n_2aveValue【福祉施設】&#10;一人当たり面積"/>
        <xdr:cNvSpPr txBox="1"/>
      </xdr:nvSpPr>
      <xdr:spPr>
        <a:xfrm>
          <a:off x="85154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52" name="n_3aveValue【福祉施設】&#10;一人当たり面積"/>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53"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88916</xdr:rowOff>
    </xdr:from>
    <xdr:ext cx="469744" cy="259045"/>
    <xdr:sp macro="" textlink="">
      <xdr:nvSpPr>
        <xdr:cNvPr id="354" name="n_1mainValue【福祉施設】&#10;一人当たり面積"/>
        <xdr:cNvSpPr txBox="1"/>
      </xdr:nvSpPr>
      <xdr:spPr>
        <a:xfrm>
          <a:off x="9391727" y="1431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93997</xdr:rowOff>
    </xdr:from>
    <xdr:ext cx="469744" cy="259045"/>
    <xdr:sp macro="" textlink="">
      <xdr:nvSpPr>
        <xdr:cNvPr id="355" name="n_2mainValue【福祉施設】&#10;一人当たり面積"/>
        <xdr:cNvSpPr txBox="1"/>
      </xdr:nvSpPr>
      <xdr:spPr>
        <a:xfrm>
          <a:off x="8515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97807</xdr:rowOff>
    </xdr:from>
    <xdr:ext cx="469744" cy="259045"/>
    <xdr:sp macro="" textlink="">
      <xdr:nvSpPr>
        <xdr:cNvPr id="356" name="n_3mainValue【福祉施設】&#10;一人当たり面積"/>
        <xdr:cNvSpPr txBox="1"/>
      </xdr:nvSpPr>
      <xdr:spPr>
        <a:xfrm>
          <a:off x="7626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85"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90" name="フローチャート: 判断 389"/>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62230</xdr:rowOff>
    </xdr:from>
    <xdr:to>
      <xdr:col>24</xdr:col>
      <xdr:colOff>114300</xdr:colOff>
      <xdr:row>103</xdr:row>
      <xdr:rowOff>163830</xdr:rowOff>
    </xdr:to>
    <xdr:sp macro="" textlink="">
      <xdr:nvSpPr>
        <xdr:cNvPr id="396" name="楕円 395"/>
        <xdr:cNvSpPr/>
      </xdr:nvSpPr>
      <xdr:spPr>
        <a:xfrm>
          <a:off x="4584700" y="177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85107</xdr:rowOff>
    </xdr:from>
    <xdr:ext cx="405111" cy="259045"/>
    <xdr:sp macro="" textlink="">
      <xdr:nvSpPr>
        <xdr:cNvPr id="397" name="【市民会館】&#10;有形固定資産減価償却率該当値テキスト"/>
        <xdr:cNvSpPr txBox="1"/>
      </xdr:nvSpPr>
      <xdr:spPr>
        <a:xfrm>
          <a:off x="4673600" y="1757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93980</xdr:rowOff>
    </xdr:from>
    <xdr:to>
      <xdr:col>20</xdr:col>
      <xdr:colOff>38100</xdr:colOff>
      <xdr:row>103</xdr:row>
      <xdr:rowOff>24130</xdr:rowOff>
    </xdr:to>
    <xdr:sp macro="" textlink="">
      <xdr:nvSpPr>
        <xdr:cNvPr id="398" name="楕円 397"/>
        <xdr:cNvSpPr/>
      </xdr:nvSpPr>
      <xdr:spPr>
        <a:xfrm>
          <a:off x="3746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144780</xdr:rowOff>
    </xdr:from>
    <xdr:to>
      <xdr:col>24</xdr:col>
      <xdr:colOff>63500</xdr:colOff>
      <xdr:row>103</xdr:row>
      <xdr:rowOff>113030</xdr:rowOff>
    </xdr:to>
    <xdr:cxnSp macro="">
      <xdr:nvCxnSpPr>
        <xdr:cNvPr id="399" name="直線コネクタ 398"/>
        <xdr:cNvCxnSpPr/>
      </xdr:nvCxnSpPr>
      <xdr:spPr>
        <a:xfrm>
          <a:off x="3797300" y="1763268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157480</xdr:rowOff>
    </xdr:from>
    <xdr:to>
      <xdr:col>15</xdr:col>
      <xdr:colOff>101600</xdr:colOff>
      <xdr:row>103</xdr:row>
      <xdr:rowOff>87630</xdr:rowOff>
    </xdr:to>
    <xdr:sp macro="" textlink="">
      <xdr:nvSpPr>
        <xdr:cNvPr id="400" name="楕円 399"/>
        <xdr:cNvSpPr/>
      </xdr:nvSpPr>
      <xdr:spPr>
        <a:xfrm>
          <a:off x="2857500" y="176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144780</xdr:rowOff>
    </xdr:from>
    <xdr:to>
      <xdr:col>19</xdr:col>
      <xdr:colOff>177800</xdr:colOff>
      <xdr:row>103</xdr:row>
      <xdr:rowOff>36830</xdr:rowOff>
    </xdr:to>
    <xdr:cxnSp macro="">
      <xdr:nvCxnSpPr>
        <xdr:cNvPr id="401" name="直線コネクタ 400"/>
        <xdr:cNvCxnSpPr/>
      </xdr:nvCxnSpPr>
      <xdr:spPr>
        <a:xfrm flipV="1">
          <a:off x="2908300" y="1763268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132080</xdr:rowOff>
    </xdr:from>
    <xdr:to>
      <xdr:col>10</xdr:col>
      <xdr:colOff>165100</xdr:colOff>
      <xdr:row>103</xdr:row>
      <xdr:rowOff>62230</xdr:rowOff>
    </xdr:to>
    <xdr:sp macro="" textlink="">
      <xdr:nvSpPr>
        <xdr:cNvPr id="402" name="楕円 401"/>
        <xdr:cNvSpPr/>
      </xdr:nvSpPr>
      <xdr:spPr>
        <a:xfrm>
          <a:off x="1968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11430</xdr:rowOff>
    </xdr:from>
    <xdr:to>
      <xdr:col>15</xdr:col>
      <xdr:colOff>50800</xdr:colOff>
      <xdr:row>103</xdr:row>
      <xdr:rowOff>36830</xdr:rowOff>
    </xdr:to>
    <xdr:cxnSp macro="">
      <xdr:nvCxnSpPr>
        <xdr:cNvPr id="403" name="直線コネクタ 402"/>
        <xdr:cNvCxnSpPr/>
      </xdr:nvCxnSpPr>
      <xdr:spPr>
        <a:xfrm>
          <a:off x="2019300" y="176707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404" name="n_1aveValue【市民会館】&#10;有形固定資産減価償却率"/>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405"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06" name="n_3aveValue【市民会館】&#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07"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40657</xdr:rowOff>
    </xdr:from>
    <xdr:ext cx="405111" cy="259045"/>
    <xdr:sp macro="" textlink="">
      <xdr:nvSpPr>
        <xdr:cNvPr id="408" name="n_1mainValue【市民会館】&#10;有形固定資産減価償却率"/>
        <xdr:cNvSpPr txBox="1"/>
      </xdr:nvSpPr>
      <xdr:spPr>
        <a:xfrm>
          <a:off x="3582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104157</xdr:rowOff>
    </xdr:from>
    <xdr:ext cx="405111" cy="259045"/>
    <xdr:sp macro="" textlink="">
      <xdr:nvSpPr>
        <xdr:cNvPr id="409" name="n_2mainValue【市民会館】&#10;有形固定資産減価償却率"/>
        <xdr:cNvSpPr txBox="1"/>
      </xdr:nvSpPr>
      <xdr:spPr>
        <a:xfrm>
          <a:off x="2705744" y="1742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78757</xdr:rowOff>
    </xdr:from>
    <xdr:ext cx="405111" cy="259045"/>
    <xdr:sp macro="" textlink="">
      <xdr:nvSpPr>
        <xdr:cNvPr id="410" name="n_3mainValue【市民会館】&#10;有形固定資産減価償却率"/>
        <xdr:cNvSpPr txBox="1"/>
      </xdr:nvSpPr>
      <xdr:spPr>
        <a:xfrm>
          <a:off x="18167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4" name="直線コネクタ 433"/>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5"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6" name="直線コネクタ 435"/>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37"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38" name="直線コネクタ 437"/>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39"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0" name="フローチャート: 判断 439"/>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41" name="フローチャート: 判断 440"/>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42" name="フローチャート: 判断 441"/>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3" name="フローチャート: 判断 442"/>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44" name="フローチャート: 判断 443"/>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78739</xdr:rowOff>
    </xdr:from>
    <xdr:to>
      <xdr:col>55</xdr:col>
      <xdr:colOff>50800</xdr:colOff>
      <xdr:row>106</xdr:row>
      <xdr:rowOff>8889</xdr:rowOff>
    </xdr:to>
    <xdr:sp macro="" textlink="">
      <xdr:nvSpPr>
        <xdr:cNvPr id="450" name="楕円 449"/>
        <xdr:cNvSpPr/>
      </xdr:nvSpPr>
      <xdr:spPr>
        <a:xfrm>
          <a:off x="10426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101616</xdr:rowOff>
    </xdr:from>
    <xdr:ext cx="469744" cy="259045"/>
    <xdr:sp macro="" textlink="">
      <xdr:nvSpPr>
        <xdr:cNvPr id="451" name="【市民会館】&#10;一人当たり面積該当値テキスト"/>
        <xdr:cNvSpPr txBox="1"/>
      </xdr:nvSpPr>
      <xdr:spPr>
        <a:xfrm>
          <a:off x="10515600" y="1793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88264</xdr:rowOff>
    </xdr:from>
    <xdr:to>
      <xdr:col>50</xdr:col>
      <xdr:colOff>165100</xdr:colOff>
      <xdr:row>106</xdr:row>
      <xdr:rowOff>18414</xdr:rowOff>
    </xdr:to>
    <xdr:sp macro="" textlink="">
      <xdr:nvSpPr>
        <xdr:cNvPr id="452" name="楕円 451"/>
        <xdr:cNvSpPr/>
      </xdr:nvSpPr>
      <xdr:spPr>
        <a:xfrm>
          <a:off x="9588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129539</xdr:rowOff>
    </xdr:from>
    <xdr:to>
      <xdr:col>55</xdr:col>
      <xdr:colOff>0</xdr:colOff>
      <xdr:row>105</xdr:row>
      <xdr:rowOff>139064</xdr:rowOff>
    </xdr:to>
    <xdr:cxnSp macro="">
      <xdr:nvCxnSpPr>
        <xdr:cNvPr id="453" name="直線コネクタ 452"/>
        <xdr:cNvCxnSpPr/>
      </xdr:nvCxnSpPr>
      <xdr:spPr>
        <a:xfrm flipV="1">
          <a:off x="9639300" y="1813178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86361</xdr:rowOff>
    </xdr:from>
    <xdr:to>
      <xdr:col>46</xdr:col>
      <xdr:colOff>38100</xdr:colOff>
      <xdr:row>105</xdr:row>
      <xdr:rowOff>16511</xdr:rowOff>
    </xdr:to>
    <xdr:sp macro="" textlink="">
      <xdr:nvSpPr>
        <xdr:cNvPr id="454" name="楕円 453"/>
        <xdr:cNvSpPr/>
      </xdr:nvSpPr>
      <xdr:spPr>
        <a:xfrm>
          <a:off x="8699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137161</xdr:rowOff>
    </xdr:from>
    <xdr:to>
      <xdr:col>50</xdr:col>
      <xdr:colOff>114300</xdr:colOff>
      <xdr:row>105</xdr:row>
      <xdr:rowOff>139064</xdr:rowOff>
    </xdr:to>
    <xdr:cxnSp macro="">
      <xdr:nvCxnSpPr>
        <xdr:cNvPr id="455" name="直線コネクタ 454"/>
        <xdr:cNvCxnSpPr/>
      </xdr:nvCxnSpPr>
      <xdr:spPr>
        <a:xfrm>
          <a:off x="8750300" y="17967961"/>
          <a:ext cx="889000" cy="17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99695</xdr:rowOff>
    </xdr:from>
    <xdr:to>
      <xdr:col>41</xdr:col>
      <xdr:colOff>101600</xdr:colOff>
      <xdr:row>105</xdr:row>
      <xdr:rowOff>29845</xdr:rowOff>
    </xdr:to>
    <xdr:sp macro="" textlink="">
      <xdr:nvSpPr>
        <xdr:cNvPr id="456" name="楕円 455"/>
        <xdr:cNvSpPr/>
      </xdr:nvSpPr>
      <xdr:spPr>
        <a:xfrm>
          <a:off x="7810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137161</xdr:rowOff>
    </xdr:from>
    <xdr:to>
      <xdr:col>45</xdr:col>
      <xdr:colOff>177800</xdr:colOff>
      <xdr:row>104</xdr:row>
      <xdr:rowOff>150495</xdr:rowOff>
    </xdr:to>
    <xdr:cxnSp macro="">
      <xdr:nvCxnSpPr>
        <xdr:cNvPr id="457" name="直線コネクタ 456"/>
        <xdr:cNvCxnSpPr/>
      </xdr:nvCxnSpPr>
      <xdr:spPr>
        <a:xfrm flipV="1">
          <a:off x="7861300" y="1796796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58"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59" name="n_2aveValue【市民会館】&#10;一人当たり面積"/>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60" name="n_3aveValue【市民会館】&#10;一人当たり面積"/>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61" name="n_4aveValue【市民会館】&#10;一人当たり面積"/>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34941</xdr:rowOff>
    </xdr:from>
    <xdr:ext cx="469744" cy="259045"/>
    <xdr:sp macro="" textlink="">
      <xdr:nvSpPr>
        <xdr:cNvPr id="462" name="n_1mainValue【市民会館】&#10;一人当たり面積"/>
        <xdr:cNvSpPr txBox="1"/>
      </xdr:nvSpPr>
      <xdr:spPr>
        <a:xfrm>
          <a:off x="9391727" y="1786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33038</xdr:rowOff>
    </xdr:from>
    <xdr:ext cx="469744" cy="259045"/>
    <xdr:sp macro="" textlink="">
      <xdr:nvSpPr>
        <xdr:cNvPr id="463" name="n_2mainValue【市民会館】&#10;一人当たり面積"/>
        <xdr:cNvSpPr txBox="1"/>
      </xdr:nvSpPr>
      <xdr:spPr>
        <a:xfrm>
          <a:off x="8515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46372</xdr:rowOff>
    </xdr:from>
    <xdr:ext cx="469744" cy="259045"/>
    <xdr:sp macro="" textlink="">
      <xdr:nvSpPr>
        <xdr:cNvPr id="464" name="n_3mainValue【市民会館】&#10;一人当たり面積"/>
        <xdr:cNvSpPr txBox="1"/>
      </xdr:nvSpPr>
      <xdr:spPr>
        <a:xfrm>
          <a:off x="76264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89" name="直線コネクタ 488"/>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90"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91" name="直線コネクタ 490"/>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92"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93" name="直線コネクタ 492"/>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94"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95" name="フローチャート: 判断 494"/>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6" name="フローチャート: 判断 49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97" name="フローチャート: 判断 496"/>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98" name="フローチャート: 判断 497"/>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99" name="フローチャート: 判断 498"/>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8255</xdr:rowOff>
    </xdr:from>
    <xdr:to>
      <xdr:col>85</xdr:col>
      <xdr:colOff>177800</xdr:colOff>
      <xdr:row>40</xdr:row>
      <xdr:rowOff>109855</xdr:rowOff>
    </xdr:to>
    <xdr:sp macro="" textlink="">
      <xdr:nvSpPr>
        <xdr:cNvPr id="505" name="楕円 504"/>
        <xdr:cNvSpPr/>
      </xdr:nvSpPr>
      <xdr:spPr>
        <a:xfrm>
          <a:off x="162687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158132</xdr:rowOff>
    </xdr:from>
    <xdr:ext cx="405111" cy="259045"/>
    <xdr:sp macro="" textlink="">
      <xdr:nvSpPr>
        <xdr:cNvPr id="506" name="【一般廃棄物処理施設】&#10;有形固定資産減価償却率該当値テキスト"/>
        <xdr:cNvSpPr txBox="1"/>
      </xdr:nvSpPr>
      <xdr:spPr>
        <a:xfrm>
          <a:off x="16357600"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133985</xdr:rowOff>
    </xdr:from>
    <xdr:to>
      <xdr:col>81</xdr:col>
      <xdr:colOff>101600</xdr:colOff>
      <xdr:row>40</xdr:row>
      <xdr:rowOff>64135</xdr:rowOff>
    </xdr:to>
    <xdr:sp macro="" textlink="">
      <xdr:nvSpPr>
        <xdr:cNvPr id="507" name="楕円 506"/>
        <xdr:cNvSpPr/>
      </xdr:nvSpPr>
      <xdr:spPr>
        <a:xfrm>
          <a:off x="15430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13335</xdr:rowOff>
    </xdr:from>
    <xdr:to>
      <xdr:col>85</xdr:col>
      <xdr:colOff>127000</xdr:colOff>
      <xdr:row>40</xdr:row>
      <xdr:rowOff>59055</xdr:rowOff>
    </xdr:to>
    <xdr:cxnSp macro="">
      <xdr:nvCxnSpPr>
        <xdr:cNvPr id="508" name="直線コネクタ 507"/>
        <xdr:cNvCxnSpPr/>
      </xdr:nvCxnSpPr>
      <xdr:spPr>
        <a:xfrm>
          <a:off x="15481300" y="68713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88265</xdr:rowOff>
    </xdr:from>
    <xdr:to>
      <xdr:col>76</xdr:col>
      <xdr:colOff>165100</xdr:colOff>
      <xdr:row>40</xdr:row>
      <xdr:rowOff>18415</xdr:rowOff>
    </xdr:to>
    <xdr:sp macro="" textlink="">
      <xdr:nvSpPr>
        <xdr:cNvPr id="509" name="楕円 508"/>
        <xdr:cNvSpPr/>
      </xdr:nvSpPr>
      <xdr:spPr>
        <a:xfrm>
          <a:off x="14541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139065</xdr:rowOff>
    </xdr:from>
    <xdr:to>
      <xdr:col>81</xdr:col>
      <xdr:colOff>50800</xdr:colOff>
      <xdr:row>40</xdr:row>
      <xdr:rowOff>13335</xdr:rowOff>
    </xdr:to>
    <xdr:cxnSp macro="">
      <xdr:nvCxnSpPr>
        <xdr:cNvPr id="510" name="直線コネクタ 509"/>
        <xdr:cNvCxnSpPr/>
      </xdr:nvCxnSpPr>
      <xdr:spPr>
        <a:xfrm>
          <a:off x="14592300" y="68256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42545</xdr:rowOff>
    </xdr:from>
    <xdr:to>
      <xdr:col>72</xdr:col>
      <xdr:colOff>38100</xdr:colOff>
      <xdr:row>39</xdr:row>
      <xdr:rowOff>144145</xdr:rowOff>
    </xdr:to>
    <xdr:sp macro="" textlink="">
      <xdr:nvSpPr>
        <xdr:cNvPr id="511" name="楕円 510"/>
        <xdr:cNvSpPr/>
      </xdr:nvSpPr>
      <xdr:spPr>
        <a:xfrm>
          <a:off x="13652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93345</xdr:rowOff>
    </xdr:from>
    <xdr:to>
      <xdr:col>76</xdr:col>
      <xdr:colOff>114300</xdr:colOff>
      <xdr:row>39</xdr:row>
      <xdr:rowOff>139065</xdr:rowOff>
    </xdr:to>
    <xdr:cxnSp macro="">
      <xdr:nvCxnSpPr>
        <xdr:cNvPr id="512" name="直線コネクタ 511"/>
        <xdr:cNvCxnSpPr/>
      </xdr:nvCxnSpPr>
      <xdr:spPr>
        <a:xfrm>
          <a:off x="13703300" y="67798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13"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14"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15"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16"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55262</xdr:rowOff>
    </xdr:from>
    <xdr:ext cx="405111" cy="259045"/>
    <xdr:sp macro="" textlink="">
      <xdr:nvSpPr>
        <xdr:cNvPr id="517" name="n_1mainValue【一般廃棄物処理施設】&#10;有形固定資産減価償却率"/>
        <xdr:cNvSpPr txBox="1"/>
      </xdr:nvSpPr>
      <xdr:spPr>
        <a:xfrm>
          <a:off x="152660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9542</xdr:rowOff>
    </xdr:from>
    <xdr:ext cx="405111" cy="259045"/>
    <xdr:sp macro="" textlink="">
      <xdr:nvSpPr>
        <xdr:cNvPr id="518" name="n_2mainValue【一般廃棄物処理施設】&#10;有形固定資産減価償却率"/>
        <xdr:cNvSpPr txBox="1"/>
      </xdr:nvSpPr>
      <xdr:spPr>
        <a:xfrm>
          <a:off x="14389744" y="686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135272</xdr:rowOff>
    </xdr:from>
    <xdr:ext cx="405111" cy="259045"/>
    <xdr:sp macro="" textlink="">
      <xdr:nvSpPr>
        <xdr:cNvPr id="519" name="n_3mainValue【一般廃棄物処理施設】&#10;有形固定資産減価償却率"/>
        <xdr:cNvSpPr txBox="1"/>
      </xdr:nvSpPr>
      <xdr:spPr>
        <a:xfrm>
          <a:off x="13500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41" name="直線コネクタ 540"/>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42"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43" name="直線コネクタ 542"/>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44"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45" name="直線コネクタ 544"/>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46"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47" name="フローチャート: 判断 546"/>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48" name="フローチャート: 判断 547"/>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49" name="フローチャート: 判断 548"/>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50" name="フローチャート: 判断 549"/>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51" name="フローチャート: 判断 550"/>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121124</xdr:rowOff>
    </xdr:from>
    <xdr:to>
      <xdr:col>116</xdr:col>
      <xdr:colOff>114300</xdr:colOff>
      <xdr:row>40</xdr:row>
      <xdr:rowOff>51274</xdr:rowOff>
    </xdr:to>
    <xdr:sp macro="" textlink="">
      <xdr:nvSpPr>
        <xdr:cNvPr id="557" name="楕円 556"/>
        <xdr:cNvSpPr/>
      </xdr:nvSpPr>
      <xdr:spPr>
        <a:xfrm>
          <a:off x="22110700" y="680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144001</xdr:rowOff>
    </xdr:from>
    <xdr:ext cx="599010" cy="259045"/>
    <xdr:sp macro="" textlink="">
      <xdr:nvSpPr>
        <xdr:cNvPr id="558" name="【一般廃棄物処理施設】&#10;一人当たり有形固定資産（償却資産）額該当値テキスト"/>
        <xdr:cNvSpPr txBox="1"/>
      </xdr:nvSpPr>
      <xdr:spPr>
        <a:xfrm>
          <a:off x="22199600" y="665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127143</xdr:rowOff>
    </xdr:from>
    <xdr:to>
      <xdr:col>112</xdr:col>
      <xdr:colOff>38100</xdr:colOff>
      <xdr:row>40</xdr:row>
      <xdr:rowOff>57293</xdr:rowOff>
    </xdr:to>
    <xdr:sp macro="" textlink="">
      <xdr:nvSpPr>
        <xdr:cNvPr id="559" name="楕円 558"/>
        <xdr:cNvSpPr/>
      </xdr:nvSpPr>
      <xdr:spPr>
        <a:xfrm>
          <a:off x="21272500" y="681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474</xdr:rowOff>
    </xdr:from>
    <xdr:to>
      <xdr:col>116</xdr:col>
      <xdr:colOff>63500</xdr:colOff>
      <xdr:row>40</xdr:row>
      <xdr:rowOff>6493</xdr:rowOff>
    </xdr:to>
    <xdr:cxnSp macro="">
      <xdr:nvCxnSpPr>
        <xdr:cNvPr id="560" name="直線コネクタ 559"/>
        <xdr:cNvCxnSpPr/>
      </xdr:nvCxnSpPr>
      <xdr:spPr>
        <a:xfrm flipV="1">
          <a:off x="21323300" y="6858474"/>
          <a:ext cx="8382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132759</xdr:rowOff>
    </xdr:from>
    <xdr:to>
      <xdr:col>107</xdr:col>
      <xdr:colOff>101600</xdr:colOff>
      <xdr:row>40</xdr:row>
      <xdr:rowOff>62909</xdr:rowOff>
    </xdr:to>
    <xdr:sp macro="" textlink="">
      <xdr:nvSpPr>
        <xdr:cNvPr id="561" name="楕円 560"/>
        <xdr:cNvSpPr/>
      </xdr:nvSpPr>
      <xdr:spPr>
        <a:xfrm>
          <a:off x="20383500" y="681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6493</xdr:rowOff>
    </xdr:from>
    <xdr:to>
      <xdr:col>111</xdr:col>
      <xdr:colOff>177800</xdr:colOff>
      <xdr:row>40</xdr:row>
      <xdr:rowOff>12109</xdr:rowOff>
    </xdr:to>
    <xdr:cxnSp macro="">
      <xdr:nvCxnSpPr>
        <xdr:cNvPr id="562" name="直線コネクタ 561"/>
        <xdr:cNvCxnSpPr/>
      </xdr:nvCxnSpPr>
      <xdr:spPr>
        <a:xfrm flipV="1">
          <a:off x="20434300" y="6864493"/>
          <a:ext cx="8890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137896</xdr:rowOff>
    </xdr:from>
    <xdr:to>
      <xdr:col>102</xdr:col>
      <xdr:colOff>165100</xdr:colOff>
      <xdr:row>40</xdr:row>
      <xdr:rowOff>68046</xdr:rowOff>
    </xdr:to>
    <xdr:sp macro="" textlink="">
      <xdr:nvSpPr>
        <xdr:cNvPr id="563" name="楕円 562"/>
        <xdr:cNvSpPr/>
      </xdr:nvSpPr>
      <xdr:spPr>
        <a:xfrm>
          <a:off x="19494500" y="68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12109</xdr:rowOff>
    </xdr:from>
    <xdr:to>
      <xdr:col>107</xdr:col>
      <xdr:colOff>50800</xdr:colOff>
      <xdr:row>40</xdr:row>
      <xdr:rowOff>17246</xdr:rowOff>
    </xdr:to>
    <xdr:cxnSp macro="">
      <xdr:nvCxnSpPr>
        <xdr:cNvPr id="564" name="直線コネクタ 563"/>
        <xdr:cNvCxnSpPr/>
      </xdr:nvCxnSpPr>
      <xdr:spPr>
        <a:xfrm flipV="1">
          <a:off x="19545300" y="6870109"/>
          <a:ext cx="889000" cy="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65"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66"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67" name="n_3aveValue【一般廃棄物処理施設】&#10;一人当たり有形固定資産（償却資産）額"/>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68"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73820</xdr:rowOff>
    </xdr:from>
    <xdr:ext cx="599010" cy="259045"/>
    <xdr:sp macro="" textlink="">
      <xdr:nvSpPr>
        <xdr:cNvPr id="569" name="n_1mainValue【一般廃棄物処理施設】&#10;一人当たり有形固定資産（償却資産）額"/>
        <xdr:cNvSpPr txBox="1"/>
      </xdr:nvSpPr>
      <xdr:spPr>
        <a:xfrm>
          <a:off x="21011095" y="658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54036</xdr:rowOff>
    </xdr:from>
    <xdr:ext cx="599010" cy="259045"/>
    <xdr:sp macro="" textlink="">
      <xdr:nvSpPr>
        <xdr:cNvPr id="570" name="n_2mainValue【一般廃棄物処理施設】&#10;一人当たり有形固定資産（償却資産）額"/>
        <xdr:cNvSpPr txBox="1"/>
      </xdr:nvSpPr>
      <xdr:spPr>
        <a:xfrm>
          <a:off x="20134795" y="691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84573</xdr:rowOff>
    </xdr:from>
    <xdr:ext cx="599010" cy="259045"/>
    <xdr:sp macro="" textlink="">
      <xdr:nvSpPr>
        <xdr:cNvPr id="571" name="n_3mainValue【一般廃棄物処理施設】&#10;一人当たり有形固定資産（償却資産）額"/>
        <xdr:cNvSpPr txBox="1"/>
      </xdr:nvSpPr>
      <xdr:spPr>
        <a:xfrm>
          <a:off x="19245795" y="659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4" name="テキスト ボックス 58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4" name="テキスト ボックス 59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97" name="直線コネクタ 59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9" name="直線コネクタ 59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0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01" name="直線コネクタ 60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02"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03" name="フローチャート: 判断 60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04" name="フローチャート: 判断 60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05" name="フローチャート: 判断 60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6" name="フローチャート: 判断 60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07" name="フローチャート: 判断 606"/>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102688</xdr:rowOff>
    </xdr:from>
    <xdr:to>
      <xdr:col>85</xdr:col>
      <xdr:colOff>177800</xdr:colOff>
      <xdr:row>63</xdr:row>
      <xdr:rowOff>32838</xdr:rowOff>
    </xdr:to>
    <xdr:sp macro="" textlink="">
      <xdr:nvSpPr>
        <xdr:cNvPr id="613" name="楕円 612"/>
        <xdr:cNvSpPr/>
      </xdr:nvSpPr>
      <xdr:spPr>
        <a:xfrm>
          <a:off x="162687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81115</xdr:rowOff>
    </xdr:from>
    <xdr:ext cx="405111" cy="259045"/>
    <xdr:sp macro="" textlink="">
      <xdr:nvSpPr>
        <xdr:cNvPr id="614" name="【保健センター・保健所】&#10;有形固定資産減価償却率該当値テキスト"/>
        <xdr:cNvSpPr txBox="1"/>
      </xdr:nvSpPr>
      <xdr:spPr>
        <a:xfrm>
          <a:off x="16357600"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56969</xdr:rowOff>
    </xdr:from>
    <xdr:to>
      <xdr:col>81</xdr:col>
      <xdr:colOff>101600</xdr:colOff>
      <xdr:row>62</xdr:row>
      <xdr:rowOff>158569</xdr:rowOff>
    </xdr:to>
    <xdr:sp macro="" textlink="">
      <xdr:nvSpPr>
        <xdr:cNvPr id="615" name="楕円 614"/>
        <xdr:cNvSpPr/>
      </xdr:nvSpPr>
      <xdr:spPr>
        <a:xfrm>
          <a:off x="15430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107769</xdr:rowOff>
    </xdr:from>
    <xdr:to>
      <xdr:col>85</xdr:col>
      <xdr:colOff>127000</xdr:colOff>
      <xdr:row>62</xdr:row>
      <xdr:rowOff>153488</xdr:rowOff>
    </xdr:to>
    <xdr:cxnSp macro="">
      <xdr:nvCxnSpPr>
        <xdr:cNvPr id="616" name="直線コネクタ 615"/>
        <xdr:cNvCxnSpPr/>
      </xdr:nvCxnSpPr>
      <xdr:spPr>
        <a:xfrm>
          <a:off x="15481300" y="1073766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11249</xdr:rowOff>
    </xdr:from>
    <xdr:to>
      <xdr:col>76</xdr:col>
      <xdr:colOff>165100</xdr:colOff>
      <xdr:row>62</xdr:row>
      <xdr:rowOff>112849</xdr:rowOff>
    </xdr:to>
    <xdr:sp macro="" textlink="">
      <xdr:nvSpPr>
        <xdr:cNvPr id="617" name="楕円 616"/>
        <xdr:cNvSpPr/>
      </xdr:nvSpPr>
      <xdr:spPr>
        <a:xfrm>
          <a:off x="14541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62049</xdr:rowOff>
    </xdr:from>
    <xdr:to>
      <xdr:col>81</xdr:col>
      <xdr:colOff>50800</xdr:colOff>
      <xdr:row>62</xdr:row>
      <xdr:rowOff>107769</xdr:rowOff>
    </xdr:to>
    <xdr:cxnSp macro="">
      <xdr:nvCxnSpPr>
        <xdr:cNvPr id="618" name="直線コネクタ 617"/>
        <xdr:cNvCxnSpPr/>
      </xdr:nvCxnSpPr>
      <xdr:spPr>
        <a:xfrm>
          <a:off x="14592300" y="106919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136978</xdr:rowOff>
    </xdr:from>
    <xdr:to>
      <xdr:col>72</xdr:col>
      <xdr:colOff>38100</xdr:colOff>
      <xdr:row>62</xdr:row>
      <xdr:rowOff>67128</xdr:rowOff>
    </xdr:to>
    <xdr:sp macro="" textlink="">
      <xdr:nvSpPr>
        <xdr:cNvPr id="619" name="楕円 618"/>
        <xdr:cNvSpPr/>
      </xdr:nvSpPr>
      <xdr:spPr>
        <a:xfrm>
          <a:off x="1365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16328</xdr:rowOff>
    </xdr:from>
    <xdr:to>
      <xdr:col>76</xdr:col>
      <xdr:colOff>114300</xdr:colOff>
      <xdr:row>62</xdr:row>
      <xdr:rowOff>62049</xdr:rowOff>
    </xdr:to>
    <xdr:cxnSp macro="">
      <xdr:nvCxnSpPr>
        <xdr:cNvPr id="620" name="直線コネクタ 619"/>
        <xdr:cNvCxnSpPr/>
      </xdr:nvCxnSpPr>
      <xdr:spPr>
        <a:xfrm>
          <a:off x="13703300" y="106462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21"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22"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23"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24"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149696</xdr:rowOff>
    </xdr:from>
    <xdr:ext cx="405111" cy="259045"/>
    <xdr:sp macro="" textlink="">
      <xdr:nvSpPr>
        <xdr:cNvPr id="625" name="n_1mainValue【保健センター・保健所】&#10;有形固定資産減価償却率"/>
        <xdr:cNvSpPr txBox="1"/>
      </xdr:nvSpPr>
      <xdr:spPr>
        <a:xfrm>
          <a:off x="152660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103976</xdr:rowOff>
    </xdr:from>
    <xdr:ext cx="405111" cy="259045"/>
    <xdr:sp macro="" textlink="">
      <xdr:nvSpPr>
        <xdr:cNvPr id="626" name="n_2mainValue【保健センター・保健所】&#10;有形固定資産減価償却率"/>
        <xdr:cNvSpPr txBox="1"/>
      </xdr:nvSpPr>
      <xdr:spPr>
        <a:xfrm>
          <a:off x="14389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58255</xdr:rowOff>
    </xdr:from>
    <xdr:ext cx="405111" cy="259045"/>
    <xdr:sp macro="" textlink="">
      <xdr:nvSpPr>
        <xdr:cNvPr id="627" name="n_3mainValue【保健センター・保健所】&#10;有形固定資産減価償却率"/>
        <xdr:cNvSpPr txBox="1"/>
      </xdr:nvSpPr>
      <xdr:spPr>
        <a:xfrm>
          <a:off x="13500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3" name="テキスト ボックス 6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5" name="テキスト ボックス 6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7" name="テキスト ボックス 6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51" name="直線コネクタ 650"/>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5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53" name="直線コネクタ 65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4"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5" name="直線コネクタ 654"/>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56"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57" name="フローチャート: 判断 656"/>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58" name="フローチャート: 判断 657"/>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59" name="フローチャート: 判断 658"/>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60" name="フローチャート: 判断 659"/>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61" name="フローチャート: 判断 660"/>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97790</xdr:rowOff>
    </xdr:from>
    <xdr:to>
      <xdr:col>116</xdr:col>
      <xdr:colOff>114300</xdr:colOff>
      <xdr:row>63</xdr:row>
      <xdr:rowOff>27940</xdr:rowOff>
    </xdr:to>
    <xdr:sp macro="" textlink="">
      <xdr:nvSpPr>
        <xdr:cNvPr id="667" name="楕円 666"/>
        <xdr:cNvSpPr/>
      </xdr:nvSpPr>
      <xdr:spPr>
        <a:xfrm>
          <a:off x="22110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76217</xdr:rowOff>
    </xdr:from>
    <xdr:ext cx="469744" cy="259045"/>
    <xdr:sp macro="" textlink="">
      <xdr:nvSpPr>
        <xdr:cNvPr id="668" name="【保健センター・保健所】&#10;一人当たり面積該当値テキスト"/>
        <xdr:cNvSpPr txBox="1"/>
      </xdr:nvSpPr>
      <xdr:spPr>
        <a:xfrm>
          <a:off x="22199600"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669" name="楕円 668"/>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148590</xdr:rowOff>
    </xdr:from>
    <xdr:to>
      <xdr:col>116</xdr:col>
      <xdr:colOff>63500</xdr:colOff>
      <xdr:row>62</xdr:row>
      <xdr:rowOff>152400</xdr:rowOff>
    </xdr:to>
    <xdr:cxnSp macro="">
      <xdr:nvCxnSpPr>
        <xdr:cNvPr id="670" name="直線コネクタ 669"/>
        <xdr:cNvCxnSpPr/>
      </xdr:nvCxnSpPr>
      <xdr:spPr>
        <a:xfrm flipV="1">
          <a:off x="21323300" y="107784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105410</xdr:rowOff>
    </xdr:from>
    <xdr:to>
      <xdr:col>107</xdr:col>
      <xdr:colOff>101600</xdr:colOff>
      <xdr:row>63</xdr:row>
      <xdr:rowOff>35560</xdr:rowOff>
    </xdr:to>
    <xdr:sp macro="" textlink="">
      <xdr:nvSpPr>
        <xdr:cNvPr id="671" name="楕円 670"/>
        <xdr:cNvSpPr/>
      </xdr:nvSpPr>
      <xdr:spPr>
        <a:xfrm>
          <a:off x="20383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156210</xdr:rowOff>
    </xdr:to>
    <xdr:cxnSp macro="">
      <xdr:nvCxnSpPr>
        <xdr:cNvPr id="672" name="直線コネクタ 671"/>
        <xdr:cNvCxnSpPr/>
      </xdr:nvCxnSpPr>
      <xdr:spPr>
        <a:xfrm flipV="1">
          <a:off x="20434300" y="1078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113030</xdr:rowOff>
    </xdr:from>
    <xdr:to>
      <xdr:col>102</xdr:col>
      <xdr:colOff>165100</xdr:colOff>
      <xdr:row>63</xdr:row>
      <xdr:rowOff>43180</xdr:rowOff>
    </xdr:to>
    <xdr:sp macro="" textlink="">
      <xdr:nvSpPr>
        <xdr:cNvPr id="673" name="楕円 672"/>
        <xdr:cNvSpPr/>
      </xdr:nvSpPr>
      <xdr:spPr>
        <a:xfrm>
          <a:off x="19494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156210</xdr:rowOff>
    </xdr:from>
    <xdr:to>
      <xdr:col>107</xdr:col>
      <xdr:colOff>50800</xdr:colOff>
      <xdr:row>62</xdr:row>
      <xdr:rowOff>163830</xdr:rowOff>
    </xdr:to>
    <xdr:cxnSp macro="">
      <xdr:nvCxnSpPr>
        <xdr:cNvPr id="674" name="直線コネクタ 673"/>
        <xdr:cNvCxnSpPr/>
      </xdr:nvCxnSpPr>
      <xdr:spPr>
        <a:xfrm flipV="1">
          <a:off x="19545300" y="10786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75"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76"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77"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78"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679"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680" name="n_2main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34307</xdr:rowOff>
    </xdr:from>
    <xdr:ext cx="469744" cy="259045"/>
    <xdr:sp macro="" textlink="">
      <xdr:nvSpPr>
        <xdr:cNvPr id="681" name="n_3mainValue【保健センター・保健所】&#10;一人当たり面積"/>
        <xdr:cNvSpPr txBox="1"/>
      </xdr:nvSpPr>
      <xdr:spPr>
        <a:xfrm>
          <a:off x="19310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07" name="直線コネクタ 706"/>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10"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11" name="直線コネクタ 710"/>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12"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13" name="フローチャート: 判断 712"/>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14" name="フローチャート: 判断 713"/>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15" name="フローチャート: 判断 714"/>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16" name="フローチャート: 判断 715"/>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17" name="フローチャート: 判断 716"/>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122827</xdr:rowOff>
    </xdr:from>
    <xdr:to>
      <xdr:col>85</xdr:col>
      <xdr:colOff>177800</xdr:colOff>
      <xdr:row>81</xdr:row>
      <xdr:rowOff>52977</xdr:rowOff>
    </xdr:to>
    <xdr:sp macro="" textlink="">
      <xdr:nvSpPr>
        <xdr:cNvPr id="723" name="楕円 722"/>
        <xdr:cNvSpPr/>
      </xdr:nvSpPr>
      <xdr:spPr>
        <a:xfrm>
          <a:off x="162687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145704</xdr:rowOff>
    </xdr:from>
    <xdr:ext cx="405111" cy="259045"/>
    <xdr:sp macro="" textlink="">
      <xdr:nvSpPr>
        <xdr:cNvPr id="724" name="【消防施設】&#10;有形固定資産減価償却率該当値テキスト"/>
        <xdr:cNvSpPr txBox="1"/>
      </xdr:nvSpPr>
      <xdr:spPr>
        <a:xfrm>
          <a:off x="16357600" y="1369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34652</xdr:rowOff>
    </xdr:from>
    <xdr:to>
      <xdr:col>81</xdr:col>
      <xdr:colOff>101600</xdr:colOff>
      <xdr:row>80</xdr:row>
      <xdr:rowOff>136252</xdr:rowOff>
    </xdr:to>
    <xdr:sp macro="" textlink="">
      <xdr:nvSpPr>
        <xdr:cNvPr id="725" name="楕円 724"/>
        <xdr:cNvSpPr/>
      </xdr:nvSpPr>
      <xdr:spPr>
        <a:xfrm>
          <a:off x="154305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85452</xdr:rowOff>
    </xdr:from>
    <xdr:to>
      <xdr:col>85</xdr:col>
      <xdr:colOff>127000</xdr:colOff>
      <xdr:row>81</xdr:row>
      <xdr:rowOff>2177</xdr:rowOff>
    </xdr:to>
    <xdr:cxnSp macro="">
      <xdr:nvCxnSpPr>
        <xdr:cNvPr id="726" name="直線コネクタ 725"/>
        <xdr:cNvCxnSpPr/>
      </xdr:nvCxnSpPr>
      <xdr:spPr>
        <a:xfrm>
          <a:off x="15481300" y="13801452"/>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117929</xdr:rowOff>
    </xdr:from>
    <xdr:to>
      <xdr:col>76</xdr:col>
      <xdr:colOff>165100</xdr:colOff>
      <xdr:row>80</xdr:row>
      <xdr:rowOff>48079</xdr:rowOff>
    </xdr:to>
    <xdr:sp macro="" textlink="">
      <xdr:nvSpPr>
        <xdr:cNvPr id="727" name="楕円 726"/>
        <xdr:cNvSpPr/>
      </xdr:nvSpPr>
      <xdr:spPr>
        <a:xfrm>
          <a:off x="14541500" y="136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168729</xdr:rowOff>
    </xdr:from>
    <xdr:to>
      <xdr:col>81</xdr:col>
      <xdr:colOff>50800</xdr:colOff>
      <xdr:row>80</xdr:row>
      <xdr:rowOff>85452</xdr:rowOff>
    </xdr:to>
    <xdr:cxnSp macro="">
      <xdr:nvCxnSpPr>
        <xdr:cNvPr id="728" name="直線コネクタ 727"/>
        <xdr:cNvCxnSpPr/>
      </xdr:nvCxnSpPr>
      <xdr:spPr>
        <a:xfrm>
          <a:off x="14592300" y="13713279"/>
          <a:ext cx="8890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28121</xdr:rowOff>
    </xdr:from>
    <xdr:to>
      <xdr:col>72</xdr:col>
      <xdr:colOff>38100</xdr:colOff>
      <xdr:row>79</xdr:row>
      <xdr:rowOff>129721</xdr:rowOff>
    </xdr:to>
    <xdr:sp macro="" textlink="">
      <xdr:nvSpPr>
        <xdr:cNvPr id="729" name="楕円 728"/>
        <xdr:cNvSpPr/>
      </xdr:nvSpPr>
      <xdr:spPr>
        <a:xfrm>
          <a:off x="13652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78921</xdr:rowOff>
    </xdr:from>
    <xdr:to>
      <xdr:col>76</xdr:col>
      <xdr:colOff>114300</xdr:colOff>
      <xdr:row>79</xdr:row>
      <xdr:rowOff>168729</xdr:rowOff>
    </xdr:to>
    <xdr:cxnSp macro="">
      <xdr:nvCxnSpPr>
        <xdr:cNvPr id="730" name="直線コネクタ 729"/>
        <xdr:cNvCxnSpPr/>
      </xdr:nvCxnSpPr>
      <xdr:spPr>
        <a:xfrm>
          <a:off x="13703300" y="13623471"/>
          <a:ext cx="8890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31"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32" name="n_2ave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33"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34"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152779</xdr:rowOff>
    </xdr:from>
    <xdr:ext cx="405111" cy="259045"/>
    <xdr:sp macro="" textlink="">
      <xdr:nvSpPr>
        <xdr:cNvPr id="735" name="n_1mainValue【消防施設】&#10;有形固定資産減価償却率"/>
        <xdr:cNvSpPr txBox="1"/>
      </xdr:nvSpPr>
      <xdr:spPr>
        <a:xfrm>
          <a:off x="152660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64606</xdr:rowOff>
    </xdr:from>
    <xdr:ext cx="405111" cy="259045"/>
    <xdr:sp macro="" textlink="">
      <xdr:nvSpPr>
        <xdr:cNvPr id="736" name="n_2mainValue【消防施設】&#10;有形固定資産減価償却率"/>
        <xdr:cNvSpPr txBox="1"/>
      </xdr:nvSpPr>
      <xdr:spPr>
        <a:xfrm>
          <a:off x="14389744" y="1343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146248</xdr:rowOff>
    </xdr:from>
    <xdr:ext cx="405111" cy="259045"/>
    <xdr:sp macro="" textlink="">
      <xdr:nvSpPr>
        <xdr:cNvPr id="737" name="n_3mainValue【消防施設】&#10;有形固定資産減価償却率"/>
        <xdr:cNvSpPr txBox="1"/>
      </xdr:nvSpPr>
      <xdr:spPr>
        <a:xfrm>
          <a:off x="13500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59" name="直線コネクタ 758"/>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60"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61" name="直線コネクタ 760"/>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62"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63" name="直線コネクタ 762"/>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64"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65" name="フローチャート: 判断 764"/>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66" name="フローチャート: 判断 765"/>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67" name="フローチャート: 判断 766"/>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68" name="フローチャート: 判断 767"/>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69" name="フローチャート: 判断 768"/>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93371</xdr:rowOff>
    </xdr:from>
    <xdr:to>
      <xdr:col>116</xdr:col>
      <xdr:colOff>114300</xdr:colOff>
      <xdr:row>85</xdr:row>
      <xdr:rowOff>23521</xdr:rowOff>
    </xdr:to>
    <xdr:sp macro="" textlink="">
      <xdr:nvSpPr>
        <xdr:cNvPr id="775" name="楕円 774"/>
        <xdr:cNvSpPr/>
      </xdr:nvSpPr>
      <xdr:spPr>
        <a:xfrm>
          <a:off x="22110700" y="1449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116248</xdr:rowOff>
    </xdr:from>
    <xdr:ext cx="469744" cy="259045"/>
    <xdr:sp macro="" textlink="">
      <xdr:nvSpPr>
        <xdr:cNvPr id="776" name="【消防施設】&#10;一人当たり面積該当値テキスト"/>
        <xdr:cNvSpPr txBox="1"/>
      </xdr:nvSpPr>
      <xdr:spPr>
        <a:xfrm>
          <a:off x="22199600" y="143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98858</xdr:rowOff>
    </xdr:from>
    <xdr:to>
      <xdr:col>112</xdr:col>
      <xdr:colOff>38100</xdr:colOff>
      <xdr:row>85</xdr:row>
      <xdr:rowOff>29008</xdr:rowOff>
    </xdr:to>
    <xdr:sp macro="" textlink="">
      <xdr:nvSpPr>
        <xdr:cNvPr id="777" name="楕円 776"/>
        <xdr:cNvSpPr/>
      </xdr:nvSpPr>
      <xdr:spPr>
        <a:xfrm>
          <a:off x="21272500" y="145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144171</xdr:rowOff>
    </xdr:from>
    <xdr:to>
      <xdr:col>116</xdr:col>
      <xdr:colOff>63500</xdr:colOff>
      <xdr:row>84</xdr:row>
      <xdr:rowOff>149658</xdr:rowOff>
    </xdr:to>
    <xdr:cxnSp macro="">
      <xdr:nvCxnSpPr>
        <xdr:cNvPr id="778" name="直線コネクタ 777"/>
        <xdr:cNvCxnSpPr/>
      </xdr:nvCxnSpPr>
      <xdr:spPr>
        <a:xfrm flipV="1">
          <a:off x="21323300" y="14545971"/>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103429</xdr:rowOff>
    </xdr:from>
    <xdr:to>
      <xdr:col>107</xdr:col>
      <xdr:colOff>101600</xdr:colOff>
      <xdr:row>85</xdr:row>
      <xdr:rowOff>33579</xdr:rowOff>
    </xdr:to>
    <xdr:sp macro="" textlink="">
      <xdr:nvSpPr>
        <xdr:cNvPr id="779" name="楕円 778"/>
        <xdr:cNvSpPr/>
      </xdr:nvSpPr>
      <xdr:spPr>
        <a:xfrm>
          <a:off x="20383500" y="1450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149658</xdr:rowOff>
    </xdr:from>
    <xdr:to>
      <xdr:col>111</xdr:col>
      <xdr:colOff>177800</xdr:colOff>
      <xdr:row>84</xdr:row>
      <xdr:rowOff>154229</xdr:rowOff>
    </xdr:to>
    <xdr:cxnSp macro="">
      <xdr:nvCxnSpPr>
        <xdr:cNvPr id="780" name="直線コネクタ 779"/>
        <xdr:cNvCxnSpPr/>
      </xdr:nvCxnSpPr>
      <xdr:spPr>
        <a:xfrm flipV="1">
          <a:off x="20434300" y="1455145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109829</xdr:rowOff>
    </xdr:from>
    <xdr:to>
      <xdr:col>102</xdr:col>
      <xdr:colOff>165100</xdr:colOff>
      <xdr:row>85</xdr:row>
      <xdr:rowOff>39979</xdr:rowOff>
    </xdr:to>
    <xdr:sp macro="" textlink="">
      <xdr:nvSpPr>
        <xdr:cNvPr id="781" name="楕円 780"/>
        <xdr:cNvSpPr/>
      </xdr:nvSpPr>
      <xdr:spPr>
        <a:xfrm>
          <a:off x="19494500" y="1451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154229</xdr:rowOff>
    </xdr:from>
    <xdr:to>
      <xdr:col>107</xdr:col>
      <xdr:colOff>50800</xdr:colOff>
      <xdr:row>84</xdr:row>
      <xdr:rowOff>160629</xdr:rowOff>
    </xdr:to>
    <xdr:cxnSp macro="">
      <xdr:nvCxnSpPr>
        <xdr:cNvPr id="782" name="直線コネクタ 781"/>
        <xdr:cNvCxnSpPr/>
      </xdr:nvCxnSpPr>
      <xdr:spPr>
        <a:xfrm flipV="1">
          <a:off x="19545300" y="14556029"/>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783" name="n_1aveValue【消防施設】&#10;一人当たり面積"/>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84"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785" name="n_3aveValue【消防施設】&#10;一人当たり面積"/>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86"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45535</xdr:rowOff>
    </xdr:from>
    <xdr:ext cx="469744" cy="259045"/>
    <xdr:sp macro="" textlink="">
      <xdr:nvSpPr>
        <xdr:cNvPr id="787" name="n_1mainValue【消防施設】&#10;一人当たり面積"/>
        <xdr:cNvSpPr txBox="1"/>
      </xdr:nvSpPr>
      <xdr:spPr>
        <a:xfrm>
          <a:off x="21075727" y="1427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50106</xdr:rowOff>
    </xdr:from>
    <xdr:ext cx="469744" cy="259045"/>
    <xdr:sp macro="" textlink="">
      <xdr:nvSpPr>
        <xdr:cNvPr id="788" name="n_2mainValue【消防施設】&#10;一人当たり面積"/>
        <xdr:cNvSpPr txBox="1"/>
      </xdr:nvSpPr>
      <xdr:spPr>
        <a:xfrm>
          <a:off x="20199427" y="1428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56506</xdr:rowOff>
    </xdr:from>
    <xdr:ext cx="469744" cy="259045"/>
    <xdr:sp macro="" textlink="">
      <xdr:nvSpPr>
        <xdr:cNvPr id="789" name="n_3mainValue【消防施設】&#10;一人当たり面積"/>
        <xdr:cNvSpPr txBox="1"/>
      </xdr:nvSpPr>
      <xdr:spPr>
        <a:xfrm>
          <a:off x="19310427" y="142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15" name="直線コネクタ 814"/>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7" name="直線コネクタ 81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18"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19" name="直線コネクタ 818"/>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20"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21" name="フローチャート: 判断 82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22" name="フローチャート: 判断 821"/>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23" name="フローチャート: 判断 822"/>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24" name="フローチャート: 判断 823"/>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25" name="フローチャート: 判断 824"/>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27032</xdr:rowOff>
    </xdr:from>
    <xdr:to>
      <xdr:col>85</xdr:col>
      <xdr:colOff>177800</xdr:colOff>
      <xdr:row>105</xdr:row>
      <xdr:rowOff>128632</xdr:rowOff>
    </xdr:to>
    <xdr:sp macro="" textlink="">
      <xdr:nvSpPr>
        <xdr:cNvPr id="831" name="楕円 830"/>
        <xdr:cNvSpPr/>
      </xdr:nvSpPr>
      <xdr:spPr>
        <a:xfrm>
          <a:off x="16268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5459</xdr:rowOff>
    </xdr:from>
    <xdr:ext cx="405111" cy="259045"/>
    <xdr:sp macro="" textlink="">
      <xdr:nvSpPr>
        <xdr:cNvPr id="832" name="【庁舎】&#10;有形固定資産減価償却率該当値テキスト"/>
        <xdr:cNvSpPr txBox="1"/>
      </xdr:nvSpPr>
      <xdr:spPr>
        <a:xfrm>
          <a:off x="16357600"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103777</xdr:rowOff>
    </xdr:from>
    <xdr:to>
      <xdr:col>81</xdr:col>
      <xdr:colOff>101600</xdr:colOff>
      <xdr:row>106</xdr:row>
      <xdr:rowOff>33927</xdr:rowOff>
    </xdr:to>
    <xdr:sp macro="" textlink="">
      <xdr:nvSpPr>
        <xdr:cNvPr id="833" name="楕円 832"/>
        <xdr:cNvSpPr/>
      </xdr:nvSpPr>
      <xdr:spPr>
        <a:xfrm>
          <a:off x="15430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77832</xdr:rowOff>
    </xdr:from>
    <xdr:to>
      <xdr:col>85</xdr:col>
      <xdr:colOff>127000</xdr:colOff>
      <xdr:row>105</xdr:row>
      <xdr:rowOff>154577</xdr:rowOff>
    </xdr:to>
    <xdr:cxnSp macro="">
      <xdr:nvCxnSpPr>
        <xdr:cNvPr id="834" name="直線コネクタ 833"/>
        <xdr:cNvCxnSpPr/>
      </xdr:nvCxnSpPr>
      <xdr:spPr>
        <a:xfrm flipV="1">
          <a:off x="15481300" y="18080082"/>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71120</xdr:rowOff>
    </xdr:from>
    <xdr:to>
      <xdr:col>76</xdr:col>
      <xdr:colOff>165100</xdr:colOff>
      <xdr:row>106</xdr:row>
      <xdr:rowOff>1270</xdr:rowOff>
    </xdr:to>
    <xdr:sp macro="" textlink="">
      <xdr:nvSpPr>
        <xdr:cNvPr id="835" name="楕円 834"/>
        <xdr:cNvSpPr/>
      </xdr:nvSpPr>
      <xdr:spPr>
        <a:xfrm>
          <a:off x="14541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121920</xdr:rowOff>
    </xdr:from>
    <xdr:to>
      <xdr:col>81</xdr:col>
      <xdr:colOff>50800</xdr:colOff>
      <xdr:row>105</xdr:row>
      <xdr:rowOff>154577</xdr:rowOff>
    </xdr:to>
    <xdr:cxnSp macro="">
      <xdr:nvCxnSpPr>
        <xdr:cNvPr id="836" name="直線コネクタ 835"/>
        <xdr:cNvCxnSpPr/>
      </xdr:nvCxnSpPr>
      <xdr:spPr>
        <a:xfrm>
          <a:off x="14592300" y="181241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37" name="楕円 836"/>
        <xdr:cNvSpPr/>
      </xdr:nvSpPr>
      <xdr:spPr>
        <a:xfrm>
          <a:off x="13652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90895</xdr:rowOff>
    </xdr:from>
    <xdr:to>
      <xdr:col>76</xdr:col>
      <xdr:colOff>114300</xdr:colOff>
      <xdr:row>105</xdr:row>
      <xdr:rowOff>121920</xdr:rowOff>
    </xdr:to>
    <xdr:cxnSp macro="">
      <xdr:nvCxnSpPr>
        <xdr:cNvPr id="838" name="直線コネクタ 837"/>
        <xdr:cNvCxnSpPr/>
      </xdr:nvCxnSpPr>
      <xdr:spPr>
        <a:xfrm>
          <a:off x="13703300" y="180931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39"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40"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41"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42"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25054</xdr:rowOff>
    </xdr:from>
    <xdr:ext cx="405111" cy="259045"/>
    <xdr:sp macro="" textlink="">
      <xdr:nvSpPr>
        <xdr:cNvPr id="843" name="n_1mainValue【庁舎】&#10;有形固定資産減価償却率"/>
        <xdr:cNvSpPr txBox="1"/>
      </xdr:nvSpPr>
      <xdr:spPr>
        <a:xfrm>
          <a:off x="152660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844" name="n_2mainValue【庁舎】&#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845" name="n_3mainValue【庁舎】&#10;有形固定資産減価償却率"/>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6" name="直線コネクタ 8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7" name="テキスト ボックス 8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8" name="直線コネクタ 8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9" name="テキスト ボックス 8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0" name="直線コネクタ 8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1" name="テキスト ボックス 8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2" name="直線コネクタ 8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3" name="テキスト ボックス 8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4" name="直線コネクタ 8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5" name="テキスト ボックス 8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6" name="直線コネクタ 8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7" name="テキスト ボックス 8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71" name="直線コネクタ 870"/>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72"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73" name="直線コネクタ 872"/>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74"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75" name="直線コネクタ 874"/>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876" name="【庁舎】&#10;一人当たり面積平均値テキスト"/>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77" name="フローチャート: 判断 876"/>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78" name="フローチャート: 判断 877"/>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79" name="フローチャート: 判断 878"/>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80" name="フローチャート: 判断 879"/>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81" name="フローチャート: 判断 880"/>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87" name="楕円 886"/>
        <xdr:cNvSpPr/>
      </xdr:nvSpPr>
      <xdr:spPr>
        <a:xfrm>
          <a:off x="221107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70775</xdr:rowOff>
    </xdr:from>
    <xdr:ext cx="469744" cy="259045"/>
    <xdr:sp macro="" textlink="">
      <xdr:nvSpPr>
        <xdr:cNvPr id="888" name="【庁舎】&#10;一人当たり面積該当値テキスト"/>
        <xdr:cNvSpPr txBox="1"/>
      </xdr:nvSpPr>
      <xdr:spPr>
        <a:xfrm>
          <a:off x="22199600"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103777</xdr:rowOff>
    </xdr:from>
    <xdr:to>
      <xdr:col>112</xdr:col>
      <xdr:colOff>38100</xdr:colOff>
      <xdr:row>106</xdr:row>
      <xdr:rowOff>33927</xdr:rowOff>
    </xdr:to>
    <xdr:sp macro="" textlink="">
      <xdr:nvSpPr>
        <xdr:cNvPr id="889" name="楕円 888"/>
        <xdr:cNvSpPr/>
      </xdr:nvSpPr>
      <xdr:spPr>
        <a:xfrm>
          <a:off x="2127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143148</xdr:rowOff>
    </xdr:from>
    <xdr:to>
      <xdr:col>116</xdr:col>
      <xdr:colOff>63500</xdr:colOff>
      <xdr:row>105</xdr:row>
      <xdr:rowOff>154577</xdr:rowOff>
    </xdr:to>
    <xdr:cxnSp macro="">
      <xdr:nvCxnSpPr>
        <xdr:cNvPr id="890" name="直線コネクタ 889"/>
        <xdr:cNvCxnSpPr/>
      </xdr:nvCxnSpPr>
      <xdr:spPr>
        <a:xfrm flipV="1">
          <a:off x="21323300" y="18145398"/>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113574</xdr:rowOff>
    </xdr:from>
    <xdr:to>
      <xdr:col>107</xdr:col>
      <xdr:colOff>101600</xdr:colOff>
      <xdr:row>106</xdr:row>
      <xdr:rowOff>43724</xdr:rowOff>
    </xdr:to>
    <xdr:sp macro="" textlink="">
      <xdr:nvSpPr>
        <xdr:cNvPr id="891" name="楕円 890"/>
        <xdr:cNvSpPr/>
      </xdr:nvSpPr>
      <xdr:spPr>
        <a:xfrm>
          <a:off x="20383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154577</xdr:rowOff>
    </xdr:from>
    <xdr:to>
      <xdr:col>111</xdr:col>
      <xdr:colOff>177800</xdr:colOff>
      <xdr:row>105</xdr:row>
      <xdr:rowOff>164374</xdr:rowOff>
    </xdr:to>
    <xdr:cxnSp macro="">
      <xdr:nvCxnSpPr>
        <xdr:cNvPr id="892" name="直線コネクタ 891"/>
        <xdr:cNvCxnSpPr/>
      </xdr:nvCxnSpPr>
      <xdr:spPr>
        <a:xfrm flipV="1">
          <a:off x="20434300" y="1815682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123371</xdr:rowOff>
    </xdr:from>
    <xdr:to>
      <xdr:col>102</xdr:col>
      <xdr:colOff>165100</xdr:colOff>
      <xdr:row>106</xdr:row>
      <xdr:rowOff>53521</xdr:rowOff>
    </xdr:to>
    <xdr:sp macro="" textlink="">
      <xdr:nvSpPr>
        <xdr:cNvPr id="893" name="楕円 892"/>
        <xdr:cNvSpPr/>
      </xdr:nvSpPr>
      <xdr:spPr>
        <a:xfrm>
          <a:off x="19494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164374</xdr:rowOff>
    </xdr:from>
    <xdr:to>
      <xdr:col>107</xdr:col>
      <xdr:colOff>50800</xdr:colOff>
      <xdr:row>106</xdr:row>
      <xdr:rowOff>2721</xdr:rowOff>
    </xdr:to>
    <xdr:cxnSp macro="">
      <xdr:nvCxnSpPr>
        <xdr:cNvPr id="894" name="直線コネクタ 893"/>
        <xdr:cNvCxnSpPr/>
      </xdr:nvCxnSpPr>
      <xdr:spPr>
        <a:xfrm flipV="1">
          <a:off x="19545300" y="1816662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95"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96"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97"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98"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25054</xdr:rowOff>
    </xdr:from>
    <xdr:ext cx="469744" cy="259045"/>
    <xdr:sp macro="" textlink="">
      <xdr:nvSpPr>
        <xdr:cNvPr id="899" name="n_1mainValue【庁舎】&#10;一人当たり面積"/>
        <xdr:cNvSpPr txBox="1"/>
      </xdr:nvSpPr>
      <xdr:spPr>
        <a:xfrm>
          <a:off x="21075727"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34851</xdr:rowOff>
    </xdr:from>
    <xdr:ext cx="469744" cy="259045"/>
    <xdr:sp macro="" textlink="">
      <xdr:nvSpPr>
        <xdr:cNvPr id="900" name="n_2mainValue【庁舎】&#10;一人当たり面積"/>
        <xdr:cNvSpPr txBox="1"/>
      </xdr:nvSpPr>
      <xdr:spPr>
        <a:xfrm>
          <a:off x="20199427" y="182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70048</xdr:rowOff>
    </xdr:from>
    <xdr:ext cx="469744" cy="259045"/>
    <xdr:sp macro="" textlink="">
      <xdr:nvSpPr>
        <xdr:cNvPr id="901" name="n_3mainValue【庁舎】&#10;一人当たり面積"/>
        <xdr:cNvSpPr txBox="1"/>
      </xdr:nvSpPr>
      <xdr:spPr>
        <a:xfrm>
          <a:off x="19310427" y="1790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と比較して有形固定資産減価償却率が高くなっている施設は、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一般廃棄物処理施設、保健センター、庁舎であり、低くなっている施設は、図書館、福祉施設、市民会館、消防施設である。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図書館については、平成２６年度に完成した文化の杜交流館内に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花輪図書館を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移設したことにより、類似団体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よりも低くなっている。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昭和５０年代に建築された大型の体育館を有する市民センターや記念スポーツセンター、平成元年度に建築された花輪市民プールなどの老朽化が進んでいることから、類似団体内平均値よりも比率は高くなっている。市民会館については、平成２６年度から平成２８年度にかけて、２つの地区における市民センターを整備したことから、類似団体内平均値よりも低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一般廃棄物処理施設については、し尿処理場が平成９年度に建築（経過年数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２２年）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、ごみ処理場が平成１４年度に建築（経過年数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年）されたものであり、類似団体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よりも比率が高くなっているが、令和３年度には、し尿処理場を汚泥再生処理施設として改修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するほか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、中間処理施設として不燃ごみリサイクルセンターを整備することから、有形固定資産減価償却率は低下する見込みである。保健センターについては、昭和６２年度に建築（経過年数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年）されたものであり、減価償却が進んでいるため、類似団体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よりも高くなっている。消防施設については、平成２７年度に鹿角消防署の整備を行ったため、類似団体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よりも低くなっている。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庁舎については、平成３０年度から令和元年度にかけて庁舎の外壁改修工事を行ったことにより、前年度に比べ比率は低下しているものの、類似団体内平均値よりも高くなっている。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いずれの施設においても、鹿角市公共施設等総合管理計画及び各施設の個別施設計画に基づき、施設の維持管理や更新を適切に行っていく。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30,454
30,360
707.52
18,614,681
18,329,257
233,506
10,631,220
18,934,424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財政力指数は前年度と同水準を維持しているが、</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少子化や人口減少、高齢化の影響</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などから、</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類似団体平均を下回る０．３３となっている。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主要産業である農業</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では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、主要農畜産物の産地強化、６次産業化による付加価値の創出</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に取り組み</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観光業では、産業間の連携による地域経済の活性化や</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移住</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定住</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の促進により、地域活力の向上に取り組んでいく。また、</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地場産業への支援や</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企業誘致の促進を図り、新たな雇用の創出、市民所得の向上を図るとともに、地方税等の徴収強化に取り組み、自主財源の確保に努める。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分母である経常一般財源等収入額は、地方税において、市民税</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固定資産税が増加したほか、普通交付税が</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公債費の増額及び社会福祉費の</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単位費用の見直しなどによ</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り増額したことに加え、地方特例交付金が子ども・子育て支援交付金の創設などにより増額したこと</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から、前年度比</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った。分子の経常経費充当一般財源は、補助費等において、鹿角広域行政組合への</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消防費</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負担金</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などが増額したほか、公債費が平成</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年度に借入した過疎対策事業債の元金償還が開始されたことなどにより</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％の増となった。比率全体では、</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類似団体平均を下回る</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92.1</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比</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した。今後も事務事業の見直しを図り、義務的経費を含む歳出の削減に努めるとともに、経常一般財源の確保に努めていく。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63319</xdr:rowOff>
    </xdr:from>
    <xdr:to>
      <xdr:col>23</xdr:col>
      <xdr:colOff>133350</xdr:colOff>
      <xdr:row>60</xdr:row>
      <xdr:rowOff>84001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5031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15059</xdr:rowOff>
    </xdr:from>
    <xdr:to>
      <xdr:col>19</xdr:col>
      <xdr:colOff>133350</xdr:colOff>
      <xdr:row>60</xdr:row>
      <xdr:rowOff>84001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30205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15059</xdr:rowOff>
    </xdr:from>
    <xdr:to>
      <xdr:col>15</xdr:col>
      <xdr:colOff>82550</xdr:colOff>
      <xdr:row>60</xdr:row>
      <xdr:rowOff>21953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30205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131354</xdr:rowOff>
    </xdr:from>
    <xdr:to>
      <xdr:col>11</xdr:col>
      <xdr:colOff>31750</xdr:colOff>
      <xdr:row>60</xdr:row>
      <xdr:rowOff>21953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4690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12519</xdr:rowOff>
    </xdr:from>
    <xdr:to>
      <xdr:col>23</xdr:col>
      <xdr:colOff>184150</xdr:colOff>
      <xdr:row>60</xdr:row>
      <xdr:rowOff>114119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29046</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4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33201</xdr:rowOff>
    </xdr:from>
    <xdr:to>
      <xdr:col>19</xdr:col>
      <xdr:colOff>184150</xdr:colOff>
      <xdr:row>60</xdr:row>
      <xdr:rowOff>134801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144978</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135709</xdr:rowOff>
    </xdr:from>
    <xdr:to>
      <xdr:col>15</xdr:col>
      <xdr:colOff>133350</xdr:colOff>
      <xdr:row>60</xdr:row>
      <xdr:rowOff>65859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76036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142603</xdr:rowOff>
    </xdr:from>
    <xdr:to>
      <xdr:col>11</xdr:col>
      <xdr:colOff>82550</xdr:colOff>
      <xdr:row>60</xdr:row>
      <xdr:rowOff>72753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82930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80554</xdr:rowOff>
    </xdr:from>
    <xdr:to>
      <xdr:col>7</xdr:col>
      <xdr:colOff>31750</xdr:colOff>
      <xdr:row>60</xdr:row>
      <xdr:rowOff>10704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166931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2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[150,358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人件費は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、秋田県人事委員会勧告を踏まえた期末勤勉手当の増加</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全体で</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％増となった。物件費は、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各公共施設の施設管理料の増額や基幹・マイナンバーシステム管理費の増額な</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どにより前年度比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％増となった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人当たりでは、前年度より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2,019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し、類似団体平均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28,370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円下回り低い水準で推移している。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今後は、公共施設等の適切な管理運営や事務の効率化を図り、物件費等の削減に努めるとともに、人件費についても鹿角市定員適正化推進計画（</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）に基づく適正な定員管理を行っていく。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115740</xdr:rowOff>
    </xdr:from>
    <xdr:to>
      <xdr:col>23</xdr:col>
      <xdr:colOff>133350</xdr:colOff>
      <xdr:row>81</xdr:row>
      <xdr:rowOff>123859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03190"/>
          <a:ext cx="838200" cy="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116656</xdr:rowOff>
    </xdr:from>
    <xdr:to>
      <xdr:col>19</xdr:col>
      <xdr:colOff>133350</xdr:colOff>
      <xdr:row>81</xdr:row>
      <xdr:rowOff>123859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04106"/>
          <a:ext cx="889000" cy="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89032</xdr:rowOff>
    </xdr:from>
    <xdr:to>
      <xdr:col>15</xdr:col>
      <xdr:colOff>82550</xdr:colOff>
      <xdr:row>81</xdr:row>
      <xdr:rowOff>116656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76482"/>
          <a:ext cx="889000" cy="2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62666</xdr:rowOff>
    </xdr:from>
    <xdr:to>
      <xdr:col>11</xdr:col>
      <xdr:colOff>31750</xdr:colOff>
      <xdr:row>81</xdr:row>
      <xdr:rowOff>89032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50116"/>
          <a:ext cx="889000" cy="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64940</xdr:rowOff>
    </xdr:from>
    <xdr:to>
      <xdr:col>23</xdr:col>
      <xdr:colOff>184150</xdr:colOff>
      <xdr:row>81</xdr:row>
      <xdr:rowOff>166540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81467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9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73059</xdr:rowOff>
    </xdr:from>
    <xdr:to>
      <xdr:col>19</xdr:col>
      <xdr:colOff>184150</xdr:colOff>
      <xdr:row>82</xdr:row>
      <xdr:rowOff>3209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6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13386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29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65856</xdr:rowOff>
    </xdr:from>
    <xdr:to>
      <xdr:col>15</xdr:col>
      <xdr:colOff>133350</xdr:colOff>
      <xdr:row>81</xdr:row>
      <xdr:rowOff>167456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5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6183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2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38232</xdr:rowOff>
    </xdr:from>
    <xdr:to>
      <xdr:col>11</xdr:col>
      <xdr:colOff>82550</xdr:colOff>
      <xdr:row>81</xdr:row>
      <xdr:rowOff>139832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2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150009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9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11866</xdr:rowOff>
    </xdr:from>
    <xdr:to>
      <xdr:col>7</xdr:col>
      <xdr:colOff>31750</xdr:colOff>
      <xdr:row>81</xdr:row>
      <xdr:rowOff>113466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9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123643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6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年の町村合併後に職員採用を抑制したことから、職員の年齢構成がいびつな構成となっている。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今後も秋田県人事委員会勧告や民間給与水準との均衡を基本として、年齢構成の平準化の推進等により給与の適正化を図っていく。</a:t>
          </a:r>
          <a:endParaRPr lang="ja-JP" altLang="ja-JP" sz="1050">
            <a:effectLst/>
            <a:latin typeface="ＭＳ Ｐゴシック" panose="020B0600070205080204" pitchFamily="50" charset="-128"/>
            <a:ea typeface="ＭＳ Ｐゴシック" panose="020B0600070205080204" pitchFamily="50" charset="-128"/>
          </a:endParaRPr>
        </a:p>
        <a:p>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34572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3905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21166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390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141816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658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86</xdr:row>
      <xdr:rowOff>155222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865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299</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鹿角市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定員適正化推進計画（Ｈ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）による計画的な定員の適正化を進めてきたことにより、職員数は計画数を達成しており、例年類似団体平均を下回って推移している。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引き続き、事務事業の効率化や公共施設の指定管理などの民間委託を推進しながら、効率的かつ機動的な人員配置に努め、適正な定員管理を維持していく。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4475</xdr:rowOff>
    </xdr:from>
    <xdr:to>
      <xdr:col>81</xdr:col>
      <xdr:colOff>44450</xdr:colOff>
      <xdr:row>61</xdr:row>
      <xdr:rowOff>20562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6292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159838</xdr:rowOff>
    </xdr:from>
    <xdr:to>
      <xdr:col>77</xdr:col>
      <xdr:colOff>44450</xdr:colOff>
      <xdr:row>61</xdr:row>
      <xdr:rowOff>4475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4683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147199</xdr:rowOff>
    </xdr:from>
    <xdr:to>
      <xdr:col>72</xdr:col>
      <xdr:colOff>203200</xdr:colOff>
      <xdr:row>60</xdr:row>
      <xdr:rowOff>159838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34199"/>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111578</xdr:rowOff>
    </xdr:from>
    <xdr:to>
      <xdr:col>68</xdr:col>
      <xdr:colOff>152400</xdr:colOff>
      <xdr:row>60</xdr:row>
      <xdr:rowOff>147199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98578"/>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141212</xdr:rowOff>
    </xdr:from>
    <xdr:to>
      <xdr:col>81</xdr:col>
      <xdr:colOff>95250</xdr:colOff>
      <xdr:row>61</xdr:row>
      <xdr:rowOff>71362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157739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7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125125</xdr:rowOff>
    </xdr:from>
    <xdr:to>
      <xdr:col>77</xdr:col>
      <xdr:colOff>95250</xdr:colOff>
      <xdr:row>61</xdr:row>
      <xdr:rowOff>55275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65452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8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109038</xdr:rowOff>
    </xdr:from>
    <xdr:to>
      <xdr:col>73</xdr:col>
      <xdr:colOff>44450</xdr:colOff>
      <xdr:row>61</xdr:row>
      <xdr:rowOff>39188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49365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96399</xdr:rowOff>
    </xdr:from>
    <xdr:to>
      <xdr:col>68</xdr:col>
      <xdr:colOff>203200</xdr:colOff>
      <xdr:row>61</xdr:row>
      <xdr:rowOff>26549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36726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60778</xdr:rowOff>
    </xdr:from>
    <xdr:to>
      <xdr:col>64</xdr:col>
      <xdr:colOff>152400</xdr:colOff>
      <xdr:row>60</xdr:row>
      <xdr:rowOff>162378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1105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第</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次鹿角市総合計画前期基本計画（Ｈ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）に基づき、平成２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年度に実施した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八幡平市民センター建設事業や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認定こども園建設事業など</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の普通建設事業</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に伴い借入した過疎対策事業債の元金償還が開始されたことにより、元利償還金は前年度比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1,945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百万円となり、比率は前年度より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05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平成２８年度から実施した大湯温泉地区観光拠点施設整備事業や学校給食施設整備等事業などに伴い借入した過疎対策事業債の元金償還が開始されることにより、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元利償還金は増加傾向で推移する見込みである。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財政の健全性を維持するため、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事業の年度間調整や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地方債の発行抑制を図りながら、適正な地方債管理に努めていく。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169333</xdr:rowOff>
    </xdr:from>
    <xdr:to>
      <xdr:col>81</xdr:col>
      <xdr:colOff>44450</xdr:colOff>
      <xdr:row>37</xdr:row>
      <xdr:rowOff>3916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341533"/>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36</xdr:row>
      <xdr:rowOff>171344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34153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167322</xdr:rowOff>
    </xdr:from>
    <xdr:to>
      <xdr:col>72</xdr:col>
      <xdr:colOff>203200</xdr:colOff>
      <xdr:row>36</xdr:row>
      <xdr:rowOff>171344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33952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167322</xdr:rowOff>
    </xdr:from>
    <xdr:to>
      <xdr:col>68</xdr:col>
      <xdr:colOff>152400</xdr:colOff>
      <xdr:row>36</xdr:row>
      <xdr:rowOff>167322</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339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124566</xdr:rowOff>
    </xdr:from>
    <xdr:to>
      <xdr:col>81</xdr:col>
      <xdr:colOff>95250</xdr:colOff>
      <xdr:row>37</xdr:row>
      <xdr:rowOff>54716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141093</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14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120544</xdr:rowOff>
    </xdr:from>
    <xdr:to>
      <xdr:col>73</xdr:col>
      <xdr:colOff>44450</xdr:colOff>
      <xdr:row>37</xdr:row>
      <xdr:rowOff>50694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60871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116522</xdr:rowOff>
    </xdr:from>
    <xdr:to>
      <xdr:col>68</xdr:col>
      <xdr:colOff>203200</xdr:colOff>
      <xdr:row>37</xdr:row>
      <xdr:rowOff>46672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56849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116522</xdr:rowOff>
    </xdr:from>
    <xdr:to>
      <xdr:col>64</xdr:col>
      <xdr:colOff>152400</xdr:colOff>
      <xdr:row>37</xdr:row>
      <xdr:rowOff>46672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56849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地方債現在高</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が臨時財政対策債や学校教育施設等整備事業債などの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元金償還が進んだことにより</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減少した一方で、公営企業債等繰入見込額が増額したことから</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、比率は前年度より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類似団体平均は下回っているものの、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鹿角観光ふるさと館改修事業など</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地方債を活用した普通建設</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事業が続く</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、交付税算入率の高い過疎対策事業債などを積極的に活用するとともに、財源の確保に努め、充当可能基金の増加につなげていく。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また、事務事業の見直しを徹底した予算編成を進め、歳出の抑制を図っていく。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148527</xdr:rowOff>
    </xdr:from>
    <xdr:to>
      <xdr:col>81</xdr:col>
      <xdr:colOff>44450</xdr:colOff>
      <xdr:row>14</xdr:row>
      <xdr:rowOff>163407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548827"/>
          <a:ext cx="8382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126005</xdr:rowOff>
    </xdr:from>
    <xdr:to>
      <xdr:col>77</xdr:col>
      <xdr:colOff>44450</xdr:colOff>
      <xdr:row>14</xdr:row>
      <xdr:rowOff>148527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526305"/>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101071</xdr:rowOff>
    </xdr:from>
    <xdr:to>
      <xdr:col>72</xdr:col>
      <xdr:colOff>203200</xdr:colOff>
      <xdr:row>14</xdr:row>
      <xdr:rowOff>126005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501371"/>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101071</xdr:rowOff>
    </xdr:from>
    <xdr:to>
      <xdr:col>68</xdr:col>
      <xdr:colOff>152400</xdr:colOff>
      <xdr:row>14</xdr:row>
      <xdr:rowOff>122386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501371"/>
          <a:ext cx="889000" cy="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112607</xdr:rowOff>
    </xdr:from>
    <xdr:to>
      <xdr:col>81</xdr:col>
      <xdr:colOff>95250</xdr:colOff>
      <xdr:row>15</xdr:row>
      <xdr:rowOff>42757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129134</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35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97727</xdr:rowOff>
    </xdr:from>
    <xdr:to>
      <xdr:col>77</xdr:col>
      <xdr:colOff>95250</xdr:colOff>
      <xdr:row>15</xdr:row>
      <xdr:rowOff>27877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4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38054</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266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75205</xdr:rowOff>
    </xdr:from>
    <xdr:to>
      <xdr:col>73</xdr:col>
      <xdr:colOff>44450</xdr:colOff>
      <xdr:row>15</xdr:row>
      <xdr:rowOff>5355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47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15532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24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50271</xdr:rowOff>
    </xdr:from>
    <xdr:to>
      <xdr:col>68</xdr:col>
      <xdr:colOff>203200</xdr:colOff>
      <xdr:row>14</xdr:row>
      <xdr:rowOff>151871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45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162048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2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30,454
30,360
707.52
18,614,681
18,329,257
233,506
10,631,220
18,934,424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鹿角市行政改革大綱（Ｈ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鹿角市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定員適正化推進計画（Ｈ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）により、適正な人員管理を行って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類似団体平均と比較すると大きく下回っている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今後も鹿角市定員適正化推進計画（</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基づき、適正な人員配置に努め、人件費の抑制を図っていく。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146050</xdr:rowOff>
    </xdr:from>
    <xdr:to>
      <xdr:col>24</xdr:col>
      <xdr:colOff>25400</xdr:colOff>
      <xdr:row>34</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0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153670</xdr:rowOff>
    </xdr:from>
    <xdr:to>
      <xdr:col>19</xdr:col>
      <xdr:colOff>187325</xdr:colOff>
      <xdr:row>34</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1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146050</xdr:rowOff>
    </xdr:from>
    <xdr:to>
      <xdr:col>15</xdr:col>
      <xdr:colOff>98425</xdr:colOff>
      <xdr:row>33</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0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33</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0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95250</xdr:rowOff>
    </xdr:from>
    <xdr:to>
      <xdr:col>24</xdr:col>
      <xdr:colOff>76200</xdr:colOff>
      <xdr:row>34</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102870</xdr:rowOff>
    </xdr:from>
    <xdr:to>
      <xdr:col>15</xdr:col>
      <xdr:colOff>149225</xdr:colOff>
      <xdr:row>34</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43197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指定管理者制度の導入を積極的に進めてきたことにより、比率は平成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年度以降上昇傾向にあ</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り、類似団体平均を上回っている。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各公共施設の施設管理委託料が増額したことから前年度比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％増加しているものの、経常収支比率が減少したことにより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、比率は前年度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今後も経常的経費の削減を図るなど、</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事務事業の見直しにより経費の削減に努めていく。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17</xdr:row>
      <xdr:rowOff>135164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389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17</xdr:row>
      <xdr:rowOff>135164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28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17</xdr:row>
      <xdr:rowOff>113393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51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58964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51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45556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84364</xdr:rowOff>
    </xdr:from>
    <xdr:to>
      <xdr:col>78</xdr:col>
      <xdr:colOff>120650</xdr:colOff>
      <xdr:row>18</xdr:row>
      <xdr:rowOff>14514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170741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85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障害者等の高齢化に伴うサービス利用の増加により障害者自立支援給付</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扶助費等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したほか、認可保育園等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に係る委託料</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％増加したものの、経常経費充当一般財源等では、認可保育園指定管理料等精算金が増額したことなどにより、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比率は前年度より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依然として、類似団体平均を大きく上回っている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子育て支援施策として、市独自の保育料軽減</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やファミリーサポートセンターによる育児支援のほか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市内</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か所の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放課後児童クラブ</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の開設による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待機児童対策にも注力しており、今後も必要な支援を継続しながら、事業の適正化や見直しにより、扶助費の抑制を図っていく。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148772</xdr:rowOff>
    </xdr:from>
    <xdr:to>
      <xdr:col>24</xdr:col>
      <xdr:colOff>25400</xdr:colOff>
      <xdr:row>59</xdr:row>
      <xdr:rowOff>75293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0928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59</xdr:row>
      <xdr:rowOff>75293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103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59</xdr:row>
      <xdr:rowOff>140607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1037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59</xdr:row>
      <xdr:rowOff>140607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1364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97972</xdr:rowOff>
    </xdr:from>
    <xdr:to>
      <xdr:col>24</xdr:col>
      <xdr:colOff>76200</xdr:colOff>
      <xdr:row>59</xdr:row>
      <xdr:rowOff>28122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70049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01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24493</xdr:rowOff>
    </xdr:from>
    <xdr:to>
      <xdr:col>20</xdr:col>
      <xdr:colOff>38100</xdr:colOff>
      <xdr:row>59</xdr:row>
      <xdr:rowOff>126093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110870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2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89807</xdr:rowOff>
    </xdr:from>
    <xdr:to>
      <xdr:col>11</xdr:col>
      <xdr:colOff>60325</xdr:colOff>
      <xdr:row>60</xdr:row>
      <xdr:rowOff>19957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4734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141515</xdr:rowOff>
    </xdr:from>
    <xdr:to>
      <xdr:col>6</xdr:col>
      <xdr:colOff>171450</xdr:colOff>
      <xdr:row>59</xdr:row>
      <xdr:rowOff>71665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56442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維持補修費は、除排雪に係る経費が多くを占めているが、降雪量が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少なかったことにより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た。繰出金を含めた比率は前年度に比べ</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ポイント減少したが、依然として類似団体平均を上回っている。今後は、介護保険事業特別会計に係る給付費が増加傾向にあることから、次期計画において、保険料の見直しを検討するなど自主財源</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の確保に努め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59</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48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59</xdr:row>
      <xdr:rowOff>1270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78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134620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187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161290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91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170197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消防庁舎建設に伴い借入した地方債の元金償還開始によ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り、鹿角広域行政組合負担金が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したほか、ごみ処理費負担金も増加したことから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に比べ</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した。今後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地方債償還額の増加に伴う鹿角広域行政組合負担金の増加が見込まれる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、引き続き補助金等の見直しを進め、適正化を図っていく。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163576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3174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145288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37</xdr:row>
      <xdr:rowOff>28702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083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46990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年度に実施した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八幡平市民センター建設事業や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認定こども園建設事業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、大湯小学校大規模改造事業な</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ど</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の普通建設事業</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に伴い借入した過疎対策事業債の元金償還が開始された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ことから、比率は前年度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増加したが、類似団体平均を下回っている。　今後、大湯地区観光拠点施設整備事業などに借入した地方債の償還が見込まれるほか、鹿角観光ふるさと館改修事業などで地方債の発行を見込んでいることから、地方債の償還額と発行額のバランス等を考慮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、適正な地方債管理に努めていく。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125095</xdr:rowOff>
    </xdr:from>
    <xdr:to>
      <xdr:col>24</xdr:col>
      <xdr:colOff>25400</xdr:colOff>
      <xdr:row>74</xdr:row>
      <xdr:rowOff>151765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8123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811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125095</xdr:rowOff>
    </xdr:from>
    <xdr:to>
      <xdr:col>19</xdr:col>
      <xdr:colOff>187325</xdr:colOff>
      <xdr:row>74</xdr:row>
      <xdr:rowOff>127000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123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74</xdr:row>
      <xdr:rowOff>132715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8143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104140</xdr:rowOff>
    </xdr:from>
    <xdr:to>
      <xdr:col>11</xdr:col>
      <xdr:colOff>9525</xdr:colOff>
      <xdr:row>74</xdr:row>
      <xdr:rowOff>132715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7914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100965</xdr:rowOff>
    </xdr:from>
    <xdr:to>
      <xdr:col>24</xdr:col>
      <xdr:colOff>76200</xdr:colOff>
      <xdr:row>75</xdr:row>
      <xdr:rowOff>31115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9542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9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74295</xdr:rowOff>
    </xdr:from>
    <xdr:to>
      <xdr:col>20</xdr:col>
      <xdr:colOff>38100</xdr:colOff>
      <xdr:row>75</xdr:row>
      <xdr:rowOff>4445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14622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30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81915</xdr:rowOff>
    </xdr:from>
    <xdr:to>
      <xdr:col>11</xdr:col>
      <xdr:colOff>60325</xdr:colOff>
      <xdr:row>75</xdr:row>
      <xdr:rowOff>12065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22242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53340</xdr:rowOff>
    </xdr:from>
    <xdr:to>
      <xdr:col>6</xdr:col>
      <xdr:colOff>171450</xdr:colOff>
      <xdr:row>74</xdr:row>
      <xdr:rowOff>154940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165117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公債費以外に係る経常収支比率は前年度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。今後は、選択と集中による事業の効率化を図り、義務的経費を含む歳出全般の経費の削減を図るとともに経常一般財源の確保に努めていく。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152146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623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77</xdr:row>
      <xdr:rowOff>152146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57785"/>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56135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53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77</xdr:row>
      <xdr:rowOff>51563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394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66891</xdr:rowOff>
    </xdr:from>
    <xdr:to>
      <xdr:col>29</xdr:col>
      <xdr:colOff>127000</xdr:colOff>
      <xdr:row>18</xdr:row>
      <xdr:rowOff>102171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00616"/>
          <a:ext cx="647700" cy="35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102171</xdr:rowOff>
    </xdr:from>
    <xdr:to>
      <xdr:col>26</xdr:col>
      <xdr:colOff>50800</xdr:colOff>
      <xdr:row>18</xdr:row>
      <xdr:rowOff>128753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35896"/>
          <a:ext cx="698500" cy="26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128753</xdr:rowOff>
    </xdr:from>
    <xdr:to>
      <xdr:col>22</xdr:col>
      <xdr:colOff>114300</xdr:colOff>
      <xdr:row>18</xdr:row>
      <xdr:rowOff>161125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62478"/>
          <a:ext cx="698500" cy="32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145542</xdr:rowOff>
    </xdr:from>
    <xdr:to>
      <xdr:col>18</xdr:col>
      <xdr:colOff>177800</xdr:colOff>
      <xdr:row>18</xdr:row>
      <xdr:rowOff>161125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79267"/>
          <a:ext cx="698500" cy="1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16091</xdr:rowOff>
    </xdr:from>
    <xdr:to>
      <xdr:col>29</xdr:col>
      <xdr:colOff>177800</xdr:colOff>
      <xdr:row>18</xdr:row>
      <xdr:rowOff>117691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49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159618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51371</xdr:rowOff>
    </xdr:from>
    <xdr:to>
      <xdr:col>26</xdr:col>
      <xdr:colOff>101600</xdr:colOff>
      <xdr:row>18</xdr:row>
      <xdr:rowOff>152971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85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137749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1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77953</xdr:rowOff>
    </xdr:from>
    <xdr:to>
      <xdr:col>22</xdr:col>
      <xdr:colOff>165100</xdr:colOff>
      <xdr:row>19</xdr:row>
      <xdr:rowOff>8103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11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164330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9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110325</xdr:rowOff>
    </xdr:from>
    <xdr:to>
      <xdr:col>19</xdr:col>
      <xdr:colOff>38100</xdr:colOff>
      <xdr:row>19</xdr:row>
      <xdr:rowOff>40475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4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25252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94742</xdr:rowOff>
    </xdr:from>
    <xdr:to>
      <xdr:col>15</xdr:col>
      <xdr:colOff>101600</xdr:colOff>
      <xdr:row>19</xdr:row>
      <xdr:rowOff>24892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28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9669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332005</xdr:rowOff>
    </xdr:from>
    <xdr:to>
      <xdr:col>29</xdr:col>
      <xdr:colOff>127000</xdr:colOff>
      <xdr:row>38</xdr:row>
      <xdr:rowOff>1289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56705"/>
          <a:ext cx="647700" cy="12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316782</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4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634</xdr:rowOff>
    </xdr:from>
    <xdr:to>
      <xdr:col>26</xdr:col>
      <xdr:colOff>50800</xdr:colOff>
      <xdr:row>38</xdr:row>
      <xdr:rowOff>1289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68234"/>
          <a:ext cx="698500" cy="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634</xdr:rowOff>
    </xdr:from>
    <xdr:to>
      <xdr:col>22</xdr:col>
      <xdr:colOff>114300</xdr:colOff>
      <xdr:row>38</xdr:row>
      <xdr:rowOff>4135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68234"/>
          <a:ext cx="698500" cy="3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3834</xdr:rowOff>
    </xdr:from>
    <xdr:to>
      <xdr:col>18</xdr:col>
      <xdr:colOff>177800</xdr:colOff>
      <xdr:row>38</xdr:row>
      <xdr:rowOff>4135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71434"/>
          <a:ext cx="698500" cy="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281205</xdr:rowOff>
    </xdr:from>
    <xdr:to>
      <xdr:col>29</xdr:col>
      <xdr:colOff>177800</xdr:colOff>
      <xdr:row>38</xdr:row>
      <xdr:rowOff>39905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0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126282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5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293389</xdr:rowOff>
    </xdr:from>
    <xdr:to>
      <xdr:col>26</xdr:col>
      <xdr:colOff>101600</xdr:colOff>
      <xdr:row>38</xdr:row>
      <xdr:rowOff>52089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1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36866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0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292734</xdr:rowOff>
    </xdr:from>
    <xdr:to>
      <xdr:col>22</xdr:col>
      <xdr:colOff>165100</xdr:colOff>
      <xdr:row>38</xdr:row>
      <xdr:rowOff>51434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17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36211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0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296235</xdr:rowOff>
    </xdr:from>
    <xdr:to>
      <xdr:col>19</xdr:col>
      <xdr:colOff>38100</xdr:colOff>
      <xdr:row>38</xdr:row>
      <xdr:rowOff>54935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20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39712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0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295934</xdr:rowOff>
    </xdr:from>
    <xdr:to>
      <xdr:col>15</xdr:col>
      <xdr:colOff>101600</xdr:colOff>
      <xdr:row>38</xdr:row>
      <xdr:rowOff>54634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2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39411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0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30,454
30,360
707.52
18,614,681
18,329,257
233,506
10,631,220
18,934,424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71153</xdr:rowOff>
    </xdr:from>
    <xdr:to>
      <xdr:col>24</xdr:col>
      <xdr:colOff>63500</xdr:colOff>
      <xdr:row>37</xdr:row>
      <xdr:rowOff>90877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14803"/>
          <a:ext cx="8382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90877</xdr:rowOff>
    </xdr:from>
    <xdr:to>
      <xdr:col>19</xdr:col>
      <xdr:colOff>177800</xdr:colOff>
      <xdr:row>37</xdr:row>
      <xdr:rowOff>107750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34527"/>
          <a:ext cx="8890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107750</xdr:rowOff>
    </xdr:from>
    <xdr:to>
      <xdr:col>15</xdr:col>
      <xdr:colOff>50800</xdr:colOff>
      <xdr:row>37</xdr:row>
      <xdr:rowOff>126496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51400"/>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124558</xdr:rowOff>
    </xdr:from>
    <xdr:to>
      <xdr:col>10</xdr:col>
      <xdr:colOff>114300</xdr:colOff>
      <xdr:row>37</xdr:row>
      <xdr:rowOff>126496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68208"/>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20353</xdr:rowOff>
    </xdr:from>
    <xdr:to>
      <xdr:col>24</xdr:col>
      <xdr:colOff>114300</xdr:colOff>
      <xdr:row>37</xdr:row>
      <xdr:rowOff>121953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6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170230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40077</xdr:rowOff>
    </xdr:from>
    <xdr:to>
      <xdr:col>20</xdr:col>
      <xdr:colOff>38100</xdr:colOff>
      <xdr:row>37</xdr:row>
      <xdr:rowOff>141677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132804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7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56950</xdr:rowOff>
    </xdr:from>
    <xdr:to>
      <xdr:col>15</xdr:col>
      <xdr:colOff>101600</xdr:colOff>
      <xdr:row>37</xdr:row>
      <xdr:rowOff>158550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149678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9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75696</xdr:rowOff>
    </xdr:from>
    <xdr:to>
      <xdr:col>10</xdr:col>
      <xdr:colOff>165100</xdr:colOff>
      <xdr:row>38</xdr:row>
      <xdr:rowOff>5846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1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168422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1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73758</xdr:rowOff>
    </xdr:from>
    <xdr:to>
      <xdr:col>6</xdr:col>
      <xdr:colOff>38100</xdr:colOff>
      <xdr:row>38</xdr:row>
      <xdr:rowOff>3908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166485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1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112149</xdr:rowOff>
    </xdr:from>
    <xdr:to>
      <xdr:col>24</xdr:col>
      <xdr:colOff>63500</xdr:colOff>
      <xdr:row>56</xdr:row>
      <xdr:rowOff>138040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13349"/>
          <a:ext cx="838200" cy="2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138040</xdr:rowOff>
    </xdr:from>
    <xdr:to>
      <xdr:col>19</xdr:col>
      <xdr:colOff>177800</xdr:colOff>
      <xdr:row>56</xdr:row>
      <xdr:rowOff>149982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39240"/>
          <a:ext cx="8890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149982</xdr:rowOff>
    </xdr:from>
    <xdr:to>
      <xdr:col>15</xdr:col>
      <xdr:colOff>50800</xdr:colOff>
      <xdr:row>56</xdr:row>
      <xdr:rowOff>163049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51182"/>
          <a:ext cx="889000" cy="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163049</xdr:rowOff>
    </xdr:from>
    <xdr:to>
      <xdr:col>10</xdr:col>
      <xdr:colOff>114300</xdr:colOff>
      <xdr:row>56</xdr:row>
      <xdr:rowOff>166478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6424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61349</xdr:rowOff>
    </xdr:from>
    <xdr:to>
      <xdr:col>24</xdr:col>
      <xdr:colOff>114300</xdr:colOff>
      <xdr:row>56</xdr:row>
      <xdr:rowOff>162949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6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39776</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4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87240</xdr:rowOff>
    </xdr:from>
    <xdr:to>
      <xdr:col>20</xdr:col>
      <xdr:colOff>38100</xdr:colOff>
      <xdr:row>57</xdr:row>
      <xdr:rowOff>17390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8517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7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99182</xdr:rowOff>
    </xdr:from>
    <xdr:to>
      <xdr:col>15</xdr:col>
      <xdr:colOff>101600</xdr:colOff>
      <xdr:row>57</xdr:row>
      <xdr:rowOff>29332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0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20459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7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112249</xdr:rowOff>
    </xdr:from>
    <xdr:to>
      <xdr:col>10</xdr:col>
      <xdr:colOff>165100</xdr:colOff>
      <xdr:row>57</xdr:row>
      <xdr:rowOff>42399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1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33526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0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115678</xdr:rowOff>
    </xdr:from>
    <xdr:to>
      <xdr:col>6</xdr:col>
      <xdr:colOff>38100</xdr:colOff>
      <xdr:row>57</xdr:row>
      <xdr:rowOff>45828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36955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19045</xdr:rowOff>
    </xdr:from>
    <xdr:to>
      <xdr:col>24</xdr:col>
      <xdr:colOff>63500</xdr:colOff>
      <xdr:row>77</xdr:row>
      <xdr:rowOff>49975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049245"/>
          <a:ext cx="838200" cy="20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137437</xdr:rowOff>
    </xdr:from>
    <xdr:to>
      <xdr:col>19</xdr:col>
      <xdr:colOff>177800</xdr:colOff>
      <xdr:row>76</xdr:row>
      <xdr:rowOff>19045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2996187"/>
          <a:ext cx="889000" cy="5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137437</xdr:rowOff>
    </xdr:from>
    <xdr:to>
      <xdr:col>15</xdr:col>
      <xdr:colOff>50800</xdr:colOff>
      <xdr:row>76</xdr:row>
      <xdr:rowOff>6243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2996187"/>
          <a:ext cx="889000" cy="4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6243</xdr:rowOff>
    </xdr:from>
    <xdr:to>
      <xdr:col>10</xdr:col>
      <xdr:colOff>114300</xdr:colOff>
      <xdr:row>76</xdr:row>
      <xdr:rowOff>126578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036443"/>
          <a:ext cx="889000" cy="12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170625</xdr:rowOff>
    </xdr:from>
    <xdr:to>
      <xdr:col>24</xdr:col>
      <xdr:colOff>114300</xdr:colOff>
      <xdr:row>77</xdr:row>
      <xdr:rowOff>100775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22052</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05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139695</xdr:rowOff>
    </xdr:from>
    <xdr:to>
      <xdr:col>20</xdr:col>
      <xdr:colOff>38100</xdr:colOff>
      <xdr:row>76</xdr:row>
      <xdr:rowOff>69844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9984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86372</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77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86637</xdr:rowOff>
    </xdr:from>
    <xdr:to>
      <xdr:col>15</xdr:col>
      <xdr:colOff>101600</xdr:colOff>
      <xdr:row>76</xdr:row>
      <xdr:rowOff>16787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94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33314</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72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126893</xdr:rowOff>
    </xdr:from>
    <xdr:to>
      <xdr:col>10</xdr:col>
      <xdr:colOff>165100</xdr:colOff>
      <xdr:row>76</xdr:row>
      <xdr:rowOff>57043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98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73570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7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75778</xdr:rowOff>
    </xdr:from>
    <xdr:to>
      <xdr:col>6</xdr:col>
      <xdr:colOff>38100</xdr:colOff>
      <xdr:row>77</xdr:row>
      <xdr:rowOff>5928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1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22455</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88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141351</xdr:rowOff>
    </xdr:from>
    <xdr:to>
      <xdr:col>24</xdr:col>
      <xdr:colOff>63500</xdr:colOff>
      <xdr:row>95</xdr:row>
      <xdr:rowOff>32589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57651"/>
          <a:ext cx="838200" cy="6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32589</xdr:rowOff>
    </xdr:from>
    <xdr:to>
      <xdr:col>19</xdr:col>
      <xdr:colOff>177800</xdr:colOff>
      <xdr:row>95</xdr:row>
      <xdr:rowOff>73394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20339"/>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46368</xdr:rowOff>
    </xdr:from>
    <xdr:to>
      <xdr:col>15</xdr:col>
      <xdr:colOff>50800</xdr:colOff>
      <xdr:row>95</xdr:row>
      <xdr:rowOff>73394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334118"/>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46368</xdr:rowOff>
    </xdr:from>
    <xdr:to>
      <xdr:col>10</xdr:col>
      <xdr:colOff>114300</xdr:colOff>
      <xdr:row>95</xdr:row>
      <xdr:rowOff>161544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34118"/>
          <a:ext cx="889000" cy="1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90551</xdr:rowOff>
    </xdr:from>
    <xdr:to>
      <xdr:col>24</xdr:col>
      <xdr:colOff>114300</xdr:colOff>
      <xdr:row>95</xdr:row>
      <xdr:rowOff>20701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0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113428</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5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153239</xdr:rowOff>
    </xdr:from>
    <xdr:to>
      <xdr:col>20</xdr:col>
      <xdr:colOff>38100</xdr:colOff>
      <xdr:row>95</xdr:row>
      <xdr:rowOff>83389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6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99916</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604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22594</xdr:rowOff>
    </xdr:from>
    <xdr:to>
      <xdr:col>15</xdr:col>
      <xdr:colOff>101600</xdr:colOff>
      <xdr:row>95</xdr:row>
      <xdr:rowOff>124194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140721</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08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167018</xdr:rowOff>
    </xdr:from>
    <xdr:to>
      <xdr:col>10</xdr:col>
      <xdr:colOff>165100</xdr:colOff>
      <xdr:row>95</xdr:row>
      <xdr:rowOff>97168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28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113695</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05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110744</xdr:rowOff>
    </xdr:from>
    <xdr:to>
      <xdr:col>6</xdr:col>
      <xdr:colOff>38100</xdr:colOff>
      <xdr:row>96</xdr:row>
      <xdr:rowOff>40894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57421</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17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104193</xdr:rowOff>
    </xdr:from>
    <xdr:to>
      <xdr:col>55</xdr:col>
      <xdr:colOff>0</xdr:colOff>
      <xdr:row>35</xdr:row>
      <xdr:rowOff>42848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933493"/>
          <a:ext cx="838200" cy="1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104193</xdr:rowOff>
    </xdr:from>
    <xdr:to>
      <xdr:col>50</xdr:col>
      <xdr:colOff>114300</xdr:colOff>
      <xdr:row>35</xdr:row>
      <xdr:rowOff>89185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933493"/>
          <a:ext cx="889000" cy="15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53906</xdr:rowOff>
    </xdr:from>
    <xdr:to>
      <xdr:col>45</xdr:col>
      <xdr:colOff>177800</xdr:colOff>
      <xdr:row>35</xdr:row>
      <xdr:rowOff>89185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054656"/>
          <a:ext cx="889000" cy="3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53906</xdr:rowOff>
    </xdr:from>
    <xdr:to>
      <xdr:col>41</xdr:col>
      <xdr:colOff>50800</xdr:colOff>
      <xdr:row>35</xdr:row>
      <xdr:rowOff>72383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054656"/>
          <a:ext cx="889000" cy="1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163498</xdr:rowOff>
    </xdr:from>
    <xdr:to>
      <xdr:col>55</xdr:col>
      <xdr:colOff>50800</xdr:colOff>
      <xdr:row>35</xdr:row>
      <xdr:rowOff>93648</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9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14925</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4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53393</xdr:rowOff>
    </xdr:from>
    <xdr:to>
      <xdr:col>50</xdr:col>
      <xdr:colOff>165100</xdr:colOff>
      <xdr:row>34</xdr:row>
      <xdr:rowOff>154993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8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70</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65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38385</xdr:rowOff>
    </xdr:from>
    <xdr:to>
      <xdr:col>46</xdr:col>
      <xdr:colOff>38100</xdr:colOff>
      <xdr:row>35</xdr:row>
      <xdr:rowOff>139985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0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156512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8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3106</xdr:rowOff>
    </xdr:from>
    <xdr:to>
      <xdr:col>41</xdr:col>
      <xdr:colOff>101600</xdr:colOff>
      <xdr:row>35</xdr:row>
      <xdr:rowOff>104706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0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121233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57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21583</xdr:rowOff>
    </xdr:from>
    <xdr:to>
      <xdr:col>36</xdr:col>
      <xdr:colOff>165100</xdr:colOff>
      <xdr:row>35</xdr:row>
      <xdr:rowOff>123183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02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139710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579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115829</xdr:rowOff>
    </xdr:from>
    <xdr:to>
      <xdr:col>55</xdr:col>
      <xdr:colOff>0</xdr:colOff>
      <xdr:row>56</xdr:row>
      <xdr:rowOff>119707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717029"/>
          <a:ext cx="838200" cy="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119707</xdr:rowOff>
    </xdr:from>
    <xdr:to>
      <xdr:col>50</xdr:col>
      <xdr:colOff>114300</xdr:colOff>
      <xdr:row>56</xdr:row>
      <xdr:rowOff>125499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720907"/>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125499</xdr:rowOff>
    </xdr:from>
    <xdr:to>
      <xdr:col>45</xdr:col>
      <xdr:colOff>177800</xdr:colOff>
      <xdr:row>57</xdr:row>
      <xdr:rowOff>48205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726699"/>
          <a:ext cx="889000" cy="9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3263</xdr:rowOff>
    </xdr:from>
    <xdr:to>
      <xdr:col>41</xdr:col>
      <xdr:colOff>50800</xdr:colOff>
      <xdr:row>57</xdr:row>
      <xdr:rowOff>48205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775913"/>
          <a:ext cx="889000" cy="4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65029</xdr:rowOff>
    </xdr:from>
    <xdr:to>
      <xdr:col>55</xdr:col>
      <xdr:colOff>50800</xdr:colOff>
      <xdr:row>56</xdr:row>
      <xdr:rowOff>166629</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43456</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64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68907</xdr:rowOff>
    </xdr:from>
    <xdr:to>
      <xdr:col>50</xdr:col>
      <xdr:colOff>165100</xdr:colOff>
      <xdr:row>56</xdr:row>
      <xdr:rowOff>170507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7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161634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74699</xdr:rowOff>
    </xdr:from>
    <xdr:to>
      <xdr:col>46</xdr:col>
      <xdr:colOff>38100</xdr:colOff>
      <xdr:row>57</xdr:row>
      <xdr:rowOff>4849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6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167426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76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168855</xdr:rowOff>
    </xdr:from>
    <xdr:to>
      <xdr:col>41</xdr:col>
      <xdr:colOff>101600</xdr:colOff>
      <xdr:row>57</xdr:row>
      <xdr:rowOff>99005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90132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123913</xdr:rowOff>
    </xdr:from>
    <xdr:to>
      <xdr:col>36</xdr:col>
      <xdr:colOff>165100</xdr:colOff>
      <xdr:row>57</xdr:row>
      <xdr:rowOff>54063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2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45190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9048</xdr:rowOff>
    </xdr:from>
    <xdr:to>
      <xdr:col>55</xdr:col>
      <xdr:colOff>0</xdr:colOff>
      <xdr:row>78</xdr:row>
      <xdr:rowOff>143075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382148"/>
          <a:ext cx="838200" cy="13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48450</xdr:rowOff>
    </xdr:from>
    <xdr:to>
      <xdr:col>50</xdr:col>
      <xdr:colOff>114300</xdr:colOff>
      <xdr:row>78</xdr:row>
      <xdr:rowOff>9048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250100"/>
          <a:ext cx="889000" cy="13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48450</xdr:rowOff>
    </xdr:from>
    <xdr:to>
      <xdr:col>45</xdr:col>
      <xdr:colOff>177800</xdr:colOff>
      <xdr:row>77</xdr:row>
      <xdr:rowOff>144219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250100"/>
          <a:ext cx="889000" cy="9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144219</xdr:rowOff>
    </xdr:from>
    <xdr:to>
      <xdr:col>41</xdr:col>
      <xdr:colOff>50800</xdr:colOff>
      <xdr:row>77</xdr:row>
      <xdr:rowOff>154398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345869"/>
          <a:ext cx="889000" cy="1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92275</xdr:rowOff>
    </xdr:from>
    <xdr:to>
      <xdr:col>55</xdr:col>
      <xdr:colOff>50800</xdr:colOff>
      <xdr:row>79</xdr:row>
      <xdr:rowOff>22425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46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7202</xdr:rowOff>
    </xdr:from>
    <xdr:ext cx="469744"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8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129698</xdr:rowOff>
    </xdr:from>
    <xdr:to>
      <xdr:col>50</xdr:col>
      <xdr:colOff>165100</xdr:colOff>
      <xdr:row>78</xdr:row>
      <xdr:rowOff>59848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3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76375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0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169100</xdr:rowOff>
    </xdr:from>
    <xdr:to>
      <xdr:col>46</xdr:col>
      <xdr:colOff>38100</xdr:colOff>
      <xdr:row>77</xdr:row>
      <xdr:rowOff>99250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1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115777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93419</xdr:rowOff>
    </xdr:from>
    <xdr:to>
      <xdr:col>41</xdr:col>
      <xdr:colOff>101600</xdr:colOff>
      <xdr:row>78</xdr:row>
      <xdr:rowOff>23569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29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40096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7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103598</xdr:rowOff>
    </xdr:from>
    <xdr:to>
      <xdr:col>36</xdr:col>
      <xdr:colOff>165100</xdr:colOff>
      <xdr:row>78</xdr:row>
      <xdr:rowOff>33748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30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24875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9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170957</xdr:rowOff>
    </xdr:from>
    <xdr:to>
      <xdr:col>55</xdr:col>
      <xdr:colOff>0</xdr:colOff>
      <xdr:row>97</xdr:row>
      <xdr:rowOff>92456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630157"/>
          <a:ext cx="838200" cy="9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92456</xdr:rowOff>
    </xdr:from>
    <xdr:to>
      <xdr:col>50</xdr:col>
      <xdr:colOff>114300</xdr:colOff>
      <xdr:row>98</xdr:row>
      <xdr:rowOff>22551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723106"/>
          <a:ext cx="889000" cy="10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22551</xdr:rowOff>
    </xdr:from>
    <xdr:to>
      <xdr:col>45</xdr:col>
      <xdr:colOff>177800</xdr:colOff>
      <xdr:row>98</xdr:row>
      <xdr:rowOff>75692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824651"/>
          <a:ext cx="889000" cy="5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160426</xdr:rowOff>
    </xdr:from>
    <xdr:to>
      <xdr:col>41</xdr:col>
      <xdr:colOff>50800</xdr:colOff>
      <xdr:row>98</xdr:row>
      <xdr:rowOff>75692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791076"/>
          <a:ext cx="889000" cy="8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120157</xdr:rowOff>
    </xdr:from>
    <xdr:to>
      <xdr:col>55</xdr:col>
      <xdr:colOff>50800</xdr:colOff>
      <xdr:row>97</xdr:row>
      <xdr:rowOff>50307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5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98584</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55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41656</xdr:rowOff>
    </xdr:from>
    <xdr:to>
      <xdr:col>50</xdr:col>
      <xdr:colOff>165100</xdr:colOff>
      <xdr:row>97</xdr:row>
      <xdr:rowOff>143256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67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134383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7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143201</xdr:rowOff>
    </xdr:from>
    <xdr:to>
      <xdr:col>46</xdr:col>
      <xdr:colOff>38100</xdr:colOff>
      <xdr:row>98</xdr:row>
      <xdr:rowOff>73351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64478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24892</xdr:rowOff>
    </xdr:from>
    <xdr:to>
      <xdr:col>41</xdr:col>
      <xdr:colOff>101600</xdr:colOff>
      <xdr:row>98</xdr:row>
      <xdr:rowOff>126492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117619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91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109626</xdr:rowOff>
    </xdr:from>
    <xdr:to>
      <xdr:col>36</xdr:col>
      <xdr:colOff>165100</xdr:colOff>
      <xdr:row>98</xdr:row>
      <xdr:rowOff>39776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4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30903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3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149236</xdr:rowOff>
    </xdr:from>
    <xdr:to>
      <xdr:col>85</xdr:col>
      <xdr:colOff>127000</xdr:colOff>
      <xdr:row>39</xdr:row>
      <xdr:rowOff>64311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64336"/>
          <a:ext cx="8382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149236</xdr:rowOff>
    </xdr:from>
    <xdr:to>
      <xdr:col>81</xdr:col>
      <xdr:colOff>50800</xdr:colOff>
      <xdr:row>38</xdr:row>
      <xdr:rowOff>171083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64336"/>
          <a:ext cx="88900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171083</xdr:rowOff>
    </xdr:from>
    <xdr:to>
      <xdr:col>76</xdr:col>
      <xdr:colOff>114300</xdr:colOff>
      <xdr:row>39</xdr:row>
      <xdr:rowOff>83775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686183"/>
          <a:ext cx="889000" cy="8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118832</xdr:rowOff>
    </xdr:from>
    <xdr:to>
      <xdr:col>71</xdr:col>
      <xdr:colOff>177800</xdr:colOff>
      <xdr:row>39</xdr:row>
      <xdr:rowOff>83775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33932"/>
          <a:ext cx="889000" cy="1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13511</xdr:rowOff>
    </xdr:from>
    <xdr:to>
      <xdr:col>85</xdr:col>
      <xdr:colOff>177800</xdr:colOff>
      <xdr:row>39</xdr:row>
      <xdr:rowOff>115111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70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99888</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61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98436</xdr:rowOff>
    </xdr:from>
    <xdr:to>
      <xdr:col>81</xdr:col>
      <xdr:colOff>101600</xdr:colOff>
      <xdr:row>39</xdr:row>
      <xdr:rowOff>28586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19713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120283</xdr:rowOff>
    </xdr:from>
    <xdr:to>
      <xdr:col>76</xdr:col>
      <xdr:colOff>165100</xdr:colOff>
      <xdr:row>39</xdr:row>
      <xdr:rowOff>50433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3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66960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41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32975</xdr:rowOff>
    </xdr:from>
    <xdr:to>
      <xdr:col>72</xdr:col>
      <xdr:colOff>38100</xdr:colOff>
      <xdr:row>39</xdr:row>
      <xdr:rowOff>134575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125702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812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68032</xdr:rowOff>
    </xdr:from>
    <xdr:to>
      <xdr:col>67</xdr:col>
      <xdr:colOff>101600</xdr:colOff>
      <xdr:row>38</xdr:row>
      <xdr:rowOff>169632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8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14709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5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61796</xdr:rowOff>
    </xdr:from>
    <xdr:to>
      <xdr:col>85</xdr:col>
      <xdr:colOff>127000</xdr:colOff>
      <xdr:row>78</xdr:row>
      <xdr:rowOff>87109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434896"/>
          <a:ext cx="838200" cy="2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87109</xdr:rowOff>
    </xdr:from>
    <xdr:to>
      <xdr:col>81</xdr:col>
      <xdr:colOff>50800</xdr:colOff>
      <xdr:row>78</xdr:row>
      <xdr:rowOff>88412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460209"/>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88412</xdr:rowOff>
    </xdr:from>
    <xdr:to>
      <xdr:col>76</xdr:col>
      <xdr:colOff>114300</xdr:colOff>
      <xdr:row>78</xdr:row>
      <xdr:rowOff>89917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461512"/>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89917</xdr:rowOff>
    </xdr:from>
    <xdr:to>
      <xdr:col>71</xdr:col>
      <xdr:colOff>177800</xdr:colOff>
      <xdr:row>78</xdr:row>
      <xdr:rowOff>106668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63017"/>
          <a:ext cx="889000" cy="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10996</xdr:rowOff>
    </xdr:from>
    <xdr:to>
      <xdr:col>85</xdr:col>
      <xdr:colOff>177800</xdr:colOff>
      <xdr:row>78</xdr:row>
      <xdr:rowOff>112596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8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143493</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4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36309</xdr:rowOff>
    </xdr:from>
    <xdr:to>
      <xdr:col>81</xdr:col>
      <xdr:colOff>101600</xdr:colOff>
      <xdr:row>78</xdr:row>
      <xdr:rowOff>137909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129036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37612</xdr:rowOff>
    </xdr:from>
    <xdr:to>
      <xdr:col>76</xdr:col>
      <xdr:colOff>165100</xdr:colOff>
      <xdr:row>78</xdr:row>
      <xdr:rowOff>139212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1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130339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0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39117</xdr:rowOff>
    </xdr:from>
    <xdr:to>
      <xdr:col>72</xdr:col>
      <xdr:colOff>38100</xdr:colOff>
      <xdr:row>78</xdr:row>
      <xdr:rowOff>140717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131844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50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55868</xdr:rowOff>
    </xdr:from>
    <xdr:to>
      <xdr:col>67</xdr:col>
      <xdr:colOff>101600</xdr:colOff>
      <xdr:row>78</xdr:row>
      <xdr:rowOff>157468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148595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2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73374</xdr:rowOff>
    </xdr:from>
    <xdr:to>
      <xdr:col>85</xdr:col>
      <xdr:colOff>127000</xdr:colOff>
      <xdr:row>98</xdr:row>
      <xdr:rowOff>75161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75474"/>
          <a:ext cx="8382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73374</xdr:rowOff>
    </xdr:from>
    <xdr:to>
      <xdr:col>81</xdr:col>
      <xdr:colOff>50800</xdr:colOff>
      <xdr:row>98</xdr:row>
      <xdr:rowOff>76501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75474"/>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42645</xdr:rowOff>
    </xdr:from>
    <xdr:to>
      <xdr:col>76</xdr:col>
      <xdr:colOff>114300</xdr:colOff>
      <xdr:row>98</xdr:row>
      <xdr:rowOff>76501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44745"/>
          <a:ext cx="889000" cy="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42645</xdr:rowOff>
    </xdr:from>
    <xdr:to>
      <xdr:col>71</xdr:col>
      <xdr:colOff>177800</xdr:colOff>
      <xdr:row>98</xdr:row>
      <xdr:rowOff>88475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44745"/>
          <a:ext cx="889000" cy="4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24361</xdr:rowOff>
    </xdr:from>
    <xdr:to>
      <xdr:col>85</xdr:col>
      <xdr:colOff>177800</xdr:colOff>
      <xdr:row>98</xdr:row>
      <xdr:rowOff>125961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2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122131</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5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22574</xdr:rowOff>
    </xdr:from>
    <xdr:to>
      <xdr:col>81</xdr:col>
      <xdr:colOff>101600</xdr:colOff>
      <xdr:row>98</xdr:row>
      <xdr:rowOff>124174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2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115301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1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25701</xdr:rowOff>
    </xdr:from>
    <xdr:to>
      <xdr:col>76</xdr:col>
      <xdr:colOff>165100</xdr:colOff>
      <xdr:row>98</xdr:row>
      <xdr:rowOff>127301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2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118428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2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163295</xdr:rowOff>
    </xdr:from>
    <xdr:to>
      <xdr:col>72</xdr:col>
      <xdr:colOff>38100</xdr:colOff>
      <xdr:row>98</xdr:row>
      <xdr:rowOff>93445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9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109972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6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37675</xdr:rowOff>
    </xdr:from>
    <xdr:to>
      <xdr:col>67</xdr:col>
      <xdr:colOff>101600</xdr:colOff>
      <xdr:row>98</xdr:row>
      <xdr:rowOff>139275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130402</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3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132431</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647531"/>
          <a:ext cx="8382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81631</xdr:rowOff>
    </xdr:from>
    <xdr:to>
      <xdr:col>116</xdr:col>
      <xdr:colOff>114300</xdr:colOff>
      <xdr:row>39</xdr:row>
      <xdr:rowOff>11781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5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168008</xdr:rowOff>
    </xdr:from>
    <xdr:ext cx="378565"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104006</xdr:rowOff>
    </xdr:from>
    <xdr:to>
      <xdr:col>116</xdr:col>
      <xdr:colOff>63500</xdr:colOff>
      <xdr:row>57</xdr:row>
      <xdr:rowOff>106749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987665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62760</xdr:rowOff>
    </xdr:from>
    <xdr:to>
      <xdr:col>111</xdr:col>
      <xdr:colOff>177800</xdr:colOff>
      <xdr:row>57</xdr:row>
      <xdr:rowOff>106749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9835410"/>
          <a:ext cx="889000" cy="4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139798</xdr:rowOff>
    </xdr:from>
    <xdr:to>
      <xdr:col>107</xdr:col>
      <xdr:colOff>50800</xdr:colOff>
      <xdr:row>57</xdr:row>
      <xdr:rowOff>62760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9740998"/>
          <a:ext cx="889000" cy="9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139798</xdr:rowOff>
    </xdr:from>
    <xdr:to>
      <xdr:col>102</xdr:col>
      <xdr:colOff>114300</xdr:colOff>
      <xdr:row>56</xdr:row>
      <xdr:rowOff>141463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9740998"/>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96882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53206</xdr:rowOff>
    </xdr:from>
    <xdr:to>
      <xdr:col>116</xdr:col>
      <xdr:colOff>114300</xdr:colOff>
      <xdr:row>57</xdr:row>
      <xdr:rowOff>154806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8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76083</xdr:rowOff>
    </xdr:from>
    <xdr:ext cx="534377"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67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55949</xdr:rowOff>
    </xdr:from>
    <xdr:to>
      <xdr:col>112</xdr:col>
      <xdr:colOff>38100</xdr:colOff>
      <xdr:row>57</xdr:row>
      <xdr:rowOff>157549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8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2626</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56111" y="960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11960</xdr:rowOff>
    </xdr:from>
    <xdr:to>
      <xdr:col>107</xdr:col>
      <xdr:colOff>101600</xdr:colOff>
      <xdr:row>57</xdr:row>
      <xdr:rowOff>113560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78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130087</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7111" y="95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88998</xdr:rowOff>
    </xdr:from>
    <xdr:to>
      <xdr:col>102</xdr:col>
      <xdr:colOff>165100</xdr:colOff>
      <xdr:row>57</xdr:row>
      <xdr:rowOff>19148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69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35675</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46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90663</xdr:rowOff>
    </xdr:from>
    <xdr:to>
      <xdr:col>98</xdr:col>
      <xdr:colOff>38100</xdr:colOff>
      <xdr:row>57</xdr:row>
      <xdr:rowOff>20813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69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37340</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4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5169</xdr:rowOff>
    </xdr:from>
    <xdr:to>
      <xdr:col>116</xdr:col>
      <xdr:colOff>63500</xdr:colOff>
      <xdr:row>75</xdr:row>
      <xdr:rowOff>22020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863919"/>
          <a:ext cx="838200" cy="1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22020</xdr:rowOff>
    </xdr:from>
    <xdr:to>
      <xdr:col>111</xdr:col>
      <xdr:colOff>177800</xdr:colOff>
      <xdr:row>75</xdr:row>
      <xdr:rowOff>95384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880770"/>
          <a:ext cx="889000" cy="7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95384</xdr:rowOff>
    </xdr:from>
    <xdr:to>
      <xdr:col>107</xdr:col>
      <xdr:colOff>50800</xdr:colOff>
      <xdr:row>75</xdr:row>
      <xdr:rowOff>134752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54134"/>
          <a:ext cx="889000" cy="3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102928</xdr:rowOff>
    </xdr:from>
    <xdr:to>
      <xdr:col>102</xdr:col>
      <xdr:colOff>114300</xdr:colOff>
      <xdr:row>75</xdr:row>
      <xdr:rowOff>134752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961678"/>
          <a:ext cx="889000" cy="3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125819</xdr:rowOff>
    </xdr:from>
    <xdr:to>
      <xdr:col>116</xdr:col>
      <xdr:colOff>114300</xdr:colOff>
      <xdr:row>75</xdr:row>
      <xdr:rowOff>55969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148696</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66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142670</xdr:rowOff>
    </xdr:from>
    <xdr:to>
      <xdr:col>112</xdr:col>
      <xdr:colOff>38100</xdr:colOff>
      <xdr:row>75</xdr:row>
      <xdr:rowOff>72820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89347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0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44584</xdr:rowOff>
    </xdr:from>
    <xdr:to>
      <xdr:col>107</xdr:col>
      <xdr:colOff>101600</xdr:colOff>
      <xdr:row>75</xdr:row>
      <xdr:rowOff>146183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033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137312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9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83952</xdr:rowOff>
    </xdr:from>
    <xdr:to>
      <xdr:col>102</xdr:col>
      <xdr:colOff>165100</xdr:colOff>
      <xdr:row>76</xdr:row>
      <xdr:rowOff>14101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427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5230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52128</xdr:rowOff>
    </xdr:from>
    <xdr:to>
      <xdr:col>98</xdr:col>
      <xdr:colOff>38100</xdr:colOff>
      <xdr:row>75</xdr:row>
      <xdr:rowOff>153727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910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144856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0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歳出決算総額は、住民一人当たりのコスト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が１１，５２３円減少し、６０１，８６７円となり、前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第９次</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鹿角市行政改革大綱（Ｈ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鹿角市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定員適正化推進計画（Ｈ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）において、職員の定員適正化などを着実に進めてきたことにより、類似団体平均を大きく下回っている。維持補修費は、除排雪に係る経費について、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降雪量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が少なかったこと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から前年</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度比で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43.7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％減少したが、類似団体平均と比較すると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４，７３４</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円上回っている。扶助費は、障害者自立支援給付</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しているほか、認可保育園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等に係る委託料の増額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により前年度比で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％増加した。類似団体平均と比較すると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１７，３３３</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上回っているが、市独自の保育料軽減など子育て支援施策に注力していることから社会保障関係経費が増加傾向にある。今後は必要な支援を継続しながら、事業の見直しや適正化を進め経費の削減を図っていく。補助費等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企業の設備投資を助成する企業立地助成金が増額したが、強い農業づくり推進事業補助金の皆減や農地集積協力金の減額により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18.1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との比</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較</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では１０，９５８円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上回っている。今後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は鹿角広域行政組合負担金において、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消防庁舎建設に伴う地方債償還額の増加</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により負担金の増加が見込まれることから、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定期的に補助費等を</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、事業の選択と集中を図っていく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普通建設事業費のうち新規整備については、</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学校給食施設等整備事業</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などが終了したことにより前年度比で</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64.8</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の減となった。</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更新整備については、鹿角観光ふるさと館改修事業の実施により比率は</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31.5</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％増加した。今後も統合校舎（花輪第二中学校）大規模改造事業など普通建設事業が続くことから、過疎対策事業債などの有利な地方債の活用と義務的経費の圧縮を図るなど</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歳出の抑制を徹底していく。繰出金は、</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後期高齢者医療特別会計において、保険料の増額などにより総額では前年度比</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いるが、人口が減少したことにより住民一人当たりのコストは</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％増加しており、類</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似団体平均と</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比較</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では６，８４１</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今度も</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第６次鹿角市総合計画後期基本計画</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～Ｒ</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の推進を図るとともに、限られた財源の中、最小の経費で最大の効果を出せるよう歳入歳出全体の適正化に努めていく。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秋田県鹿角市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30,454
30,360
707.52
18,614,681
18,329,257
233,506
10,631,220
18,934,424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61595</xdr:rowOff>
    </xdr:from>
    <xdr:to>
      <xdr:col>24</xdr:col>
      <xdr:colOff>63500</xdr:colOff>
      <xdr:row>35</xdr:row>
      <xdr:rowOff>62166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62345"/>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61595</xdr:rowOff>
    </xdr:from>
    <xdr:to>
      <xdr:col>19</xdr:col>
      <xdr:colOff>177800</xdr:colOff>
      <xdr:row>35</xdr:row>
      <xdr:rowOff>69405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62345"/>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21780</xdr:rowOff>
    </xdr:from>
    <xdr:to>
      <xdr:col>15</xdr:col>
      <xdr:colOff>50800</xdr:colOff>
      <xdr:row>35</xdr:row>
      <xdr:rowOff>69405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225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98361</xdr:rowOff>
    </xdr:from>
    <xdr:to>
      <xdr:col>10</xdr:col>
      <xdr:colOff>114300</xdr:colOff>
      <xdr:row>35</xdr:row>
      <xdr:rowOff>21780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27661"/>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11366</xdr:rowOff>
    </xdr:from>
    <xdr:to>
      <xdr:col>24</xdr:col>
      <xdr:colOff>114300</xdr:colOff>
      <xdr:row>35</xdr:row>
      <xdr:rowOff>112966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34243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6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10795</xdr:rowOff>
    </xdr:from>
    <xdr:to>
      <xdr:col>20</xdr:col>
      <xdr:colOff>38100</xdr:colOff>
      <xdr:row>35</xdr:row>
      <xdr:rowOff>112395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128922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8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18605</xdr:rowOff>
    </xdr:from>
    <xdr:to>
      <xdr:col>15</xdr:col>
      <xdr:colOff>101600</xdr:colOff>
      <xdr:row>35</xdr:row>
      <xdr:rowOff>120205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136732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9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142430</xdr:rowOff>
    </xdr:from>
    <xdr:to>
      <xdr:col>10</xdr:col>
      <xdr:colOff>165100</xdr:colOff>
      <xdr:row>35</xdr:row>
      <xdr:rowOff>72580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89107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47561</xdr:rowOff>
    </xdr:from>
    <xdr:to>
      <xdr:col>6</xdr:col>
      <xdr:colOff>38100</xdr:colOff>
      <xdr:row>34</xdr:row>
      <xdr:rowOff>149161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165688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5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6907</xdr:rowOff>
    </xdr:from>
    <xdr:to>
      <xdr:col>24</xdr:col>
      <xdr:colOff>63500</xdr:colOff>
      <xdr:row>58</xdr:row>
      <xdr:rowOff>31004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51007"/>
          <a:ext cx="838200" cy="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31004</xdr:rowOff>
    </xdr:from>
    <xdr:to>
      <xdr:col>19</xdr:col>
      <xdr:colOff>177800</xdr:colOff>
      <xdr:row>58</xdr:row>
      <xdr:rowOff>40034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75104"/>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131618</xdr:rowOff>
    </xdr:from>
    <xdr:to>
      <xdr:col>15</xdr:col>
      <xdr:colOff>50800</xdr:colOff>
      <xdr:row>58</xdr:row>
      <xdr:rowOff>40034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04268"/>
          <a:ext cx="889000" cy="7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131618</xdr:rowOff>
    </xdr:from>
    <xdr:to>
      <xdr:col>10</xdr:col>
      <xdr:colOff>114300</xdr:colOff>
      <xdr:row>58</xdr:row>
      <xdr:rowOff>47509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04268"/>
          <a:ext cx="889000" cy="8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127557</xdr:rowOff>
    </xdr:from>
    <xdr:to>
      <xdr:col>24</xdr:col>
      <xdr:colOff>114300</xdr:colOff>
      <xdr:row>58</xdr:row>
      <xdr:rowOff>57707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105984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151654</xdr:rowOff>
    </xdr:from>
    <xdr:to>
      <xdr:col>20</xdr:col>
      <xdr:colOff>38100</xdr:colOff>
      <xdr:row>58</xdr:row>
      <xdr:rowOff>81804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72931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1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160684</xdr:rowOff>
    </xdr:from>
    <xdr:to>
      <xdr:col>15</xdr:col>
      <xdr:colOff>101600</xdr:colOff>
      <xdr:row>58</xdr:row>
      <xdr:rowOff>90834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81961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2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80818</xdr:rowOff>
    </xdr:from>
    <xdr:to>
      <xdr:col>10</xdr:col>
      <xdr:colOff>165100</xdr:colOff>
      <xdr:row>58</xdr:row>
      <xdr:rowOff>10968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5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27495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2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168159</xdr:rowOff>
    </xdr:from>
    <xdr:to>
      <xdr:col>6</xdr:col>
      <xdr:colOff>38100</xdr:colOff>
      <xdr:row>58</xdr:row>
      <xdr:rowOff>98309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89436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3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35313</xdr:rowOff>
    </xdr:from>
    <xdr:to>
      <xdr:col>24</xdr:col>
      <xdr:colOff>63500</xdr:colOff>
      <xdr:row>75</xdr:row>
      <xdr:rowOff>101988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94063"/>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101988</xdr:rowOff>
    </xdr:from>
    <xdr:to>
      <xdr:col>19</xdr:col>
      <xdr:colOff>177800</xdr:colOff>
      <xdr:row>75</xdr:row>
      <xdr:rowOff>166095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60738"/>
          <a:ext cx="889000" cy="6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109418</xdr:rowOff>
    </xdr:from>
    <xdr:to>
      <xdr:col>15</xdr:col>
      <xdr:colOff>50800</xdr:colOff>
      <xdr:row>75</xdr:row>
      <xdr:rowOff>166095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968168"/>
          <a:ext cx="889000" cy="5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109418</xdr:rowOff>
    </xdr:from>
    <xdr:to>
      <xdr:col>10</xdr:col>
      <xdr:colOff>114300</xdr:colOff>
      <xdr:row>75</xdr:row>
      <xdr:rowOff>123165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68168"/>
          <a:ext cx="889000" cy="1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155963</xdr:rowOff>
    </xdr:from>
    <xdr:to>
      <xdr:col>24</xdr:col>
      <xdr:colOff>114300</xdr:colOff>
      <xdr:row>75</xdr:row>
      <xdr:rowOff>86113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7390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9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51188</xdr:rowOff>
    </xdr:from>
    <xdr:to>
      <xdr:col>20</xdr:col>
      <xdr:colOff>38100</xdr:colOff>
      <xdr:row>75</xdr:row>
      <xdr:rowOff>152788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0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169315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8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115296</xdr:rowOff>
    </xdr:from>
    <xdr:to>
      <xdr:col>15</xdr:col>
      <xdr:colOff>101600</xdr:colOff>
      <xdr:row>76</xdr:row>
      <xdr:rowOff>45445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74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36572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06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58618</xdr:rowOff>
    </xdr:from>
    <xdr:to>
      <xdr:col>10</xdr:col>
      <xdr:colOff>165100</xdr:colOff>
      <xdr:row>75</xdr:row>
      <xdr:rowOff>160218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1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5295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9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72365</xdr:rowOff>
    </xdr:from>
    <xdr:to>
      <xdr:col>6</xdr:col>
      <xdr:colOff>38100</xdr:colOff>
      <xdr:row>76</xdr:row>
      <xdr:rowOff>2515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19042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0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10627</xdr:rowOff>
    </xdr:from>
    <xdr:to>
      <xdr:col>24</xdr:col>
      <xdr:colOff>63500</xdr:colOff>
      <xdr:row>98</xdr:row>
      <xdr:rowOff>12027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812727"/>
          <a:ext cx="838200" cy="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6017</xdr:rowOff>
    </xdr:from>
    <xdr:to>
      <xdr:col>19</xdr:col>
      <xdr:colOff>177800</xdr:colOff>
      <xdr:row>98</xdr:row>
      <xdr:rowOff>12027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808117"/>
          <a:ext cx="889000" cy="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155121</xdr:rowOff>
    </xdr:from>
    <xdr:to>
      <xdr:col>15</xdr:col>
      <xdr:colOff>50800</xdr:colOff>
      <xdr:row>98</xdr:row>
      <xdr:rowOff>6017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785771"/>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141929</xdr:rowOff>
    </xdr:from>
    <xdr:to>
      <xdr:col>10</xdr:col>
      <xdr:colOff>114300</xdr:colOff>
      <xdr:row>97</xdr:row>
      <xdr:rowOff>155121</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772579"/>
          <a:ext cx="889000" cy="1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131277</xdr:rowOff>
    </xdr:from>
    <xdr:to>
      <xdr:col>24</xdr:col>
      <xdr:colOff>114300</xdr:colOff>
      <xdr:row>98</xdr:row>
      <xdr:rowOff>61427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46204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7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132677</xdr:rowOff>
    </xdr:from>
    <xdr:to>
      <xdr:col>20</xdr:col>
      <xdr:colOff>38100</xdr:colOff>
      <xdr:row>98</xdr:row>
      <xdr:rowOff>62827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53954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5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126667</xdr:rowOff>
    </xdr:from>
    <xdr:to>
      <xdr:col>15</xdr:col>
      <xdr:colOff>101600</xdr:colOff>
      <xdr:row>98</xdr:row>
      <xdr:rowOff>56817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5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47944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5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104321</xdr:rowOff>
    </xdr:from>
    <xdr:to>
      <xdr:col>10</xdr:col>
      <xdr:colOff>165100</xdr:colOff>
      <xdr:row>98</xdr:row>
      <xdr:rowOff>34471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3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25598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2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91129</xdr:rowOff>
    </xdr:from>
    <xdr:to>
      <xdr:col>6</xdr:col>
      <xdr:colOff>38100</xdr:colOff>
      <xdr:row>98</xdr:row>
      <xdr:rowOff>21279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12406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1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74059</xdr:rowOff>
    </xdr:from>
    <xdr:to>
      <xdr:col>55</xdr:col>
      <xdr:colOff>0</xdr:colOff>
      <xdr:row>38</xdr:row>
      <xdr:rowOff>88102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589159"/>
          <a:ext cx="8382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91694</xdr:rowOff>
    </xdr:from>
    <xdr:to>
      <xdr:col>50</xdr:col>
      <xdr:colOff>114300</xdr:colOff>
      <xdr:row>38</xdr:row>
      <xdr:rowOff>88102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092444"/>
          <a:ext cx="889000" cy="5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91694</xdr:rowOff>
    </xdr:from>
    <xdr:to>
      <xdr:col>45</xdr:col>
      <xdr:colOff>177800</xdr:colOff>
      <xdr:row>35</xdr:row>
      <xdr:rowOff>100838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092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111288</xdr:rowOff>
    </xdr:from>
    <xdr:to>
      <xdr:col>41</xdr:col>
      <xdr:colOff>50800</xdr:colOff>
      <xdr:row>35</xdr:row>
      <xdr:rowOff>100838</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5940588"/>
          <a:ext cx="889000" cy="1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23259</xdr:rowOff>
    </xdr:from>
    <xdr:to>
      <xdr:col>55</xdr:col>
      <xdr:colOff>50800</xdr:colOff>
      <xdr:row>38</xdr:row>
      <xdr:rowOff>124859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5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1686</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16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37302</xdr:rowOff>
    </xdr:from>
    <xdr:to>
      <xdr:col>50</xdr:col>
      <xdr:colOff>165100</xdr:colOff>
      <xdr:row>38</xdr:row>
      <xdr:rowOff>138902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5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130029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645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40894</xdr:rowOff>
    </xdr:from>
    <xdr:to>
      <xdr:col>46</xdr:col>
      <xdr:colOff>38100</xdr:colOff>
      <xdr:row>35</xdr:row>
      <xdr:rowOff>142494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159021</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50038</xdr:rowOff>
    </xdr:from>
    <xdr:to>
      <xdr:col>41</xdr:col>
      <xdr:colOff>101600</xdr:colOff>
      <xdr:row>35</xdr:row>
      <xdr:rowOff>151638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168165</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58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60488</xdr:rowOff>
    </xdr:from>
    <xdr:to>
      <xdr:col>36</xdr:col>
      <xdr:colOff>165100</xdr:colOff>
      <xdr:row>34</xdr:row>
      <xdr:rowOff>162088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58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7165</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566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32042</xdr:rowOff>
    </xdr:from>
    <xdr:to>
      <xdr:col>55</xdr:col>
      <xdr:colOff>0</xdr:colOff>
      <xdr:row>56</xdr:row>
      <xdr:rowOff>101664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461792"/>
          <a:ext cx="838200" cy="2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32042</xdr:rowOff>
    </xdr:from>
    <xdr:to>
      <xdr:col>50</xdr:col>
      <xdr:colOff>114300</xdr:colOff>
      <xdr:row>57</xdr:row>
      <xdr:rowOff>64313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461792"/>
          <a:ext cx="889000" cy="37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11443</xdr:rowOff>
    </xdr:from>
    <xdr:to>
      <xdr:col>45</xdr:col>
      <xdr:colOff>177800</xdr:colOff>
      <xdr:row>57</xdr:row>
      <xdr:rowOff>64313</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9784093"/>
          <a:ext cx="889000" cy="5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11443</xdr:rowOff>
    </xdr:from>
    <xdr:to>
      <xdr:col>41</xdr:col>
      <xdr:colOff>50800</xdr:colOff>
      <xdr:row>57</xdr:row>
      <xdr:rowOff>67488</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784093"/>
          <a:ext cx="8890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50864</xdr:rowOff>
    </xdr:from>
    <xdr:to>
      <xdr:col>55</xdr:col>
      <xdr:colOff>50800</xdr:colOff>
      <xdr:row>56</xdr:row>
      <xdr:rowOff>152464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65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73741</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50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152692</xdr:rowOff>
    </xdr:from>
    <xdr:to>
      <xdr:col>50</xdr:col>
      <xdr:colOff>165100</xdr:colOff>
      <xdr:row>55</xdr:row>
      <xdr:rowOff>82842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4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99369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1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13513</xdr:rowOff>
    </xdr:from>
    <xdr:to>
      <xdr:col>46</xdr:col>
      <xdr:colOff>38100</xdr:colOff>
      <xdr:row>57</xdr:row>
      <xdr:rowOff>115113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7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106240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87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132093</xdr:rowOff>
    </xdr:from>
    <xdr:to>
      <xdr:col>41</xdr:col>
      <xdr:colOff>101600</xdr:colOff>
      <xdr:row>57</xdr:row>
      <xdr:rowOff>62243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7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53370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82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16688</xdr:rowOff>
    </xdr:from>
    <xdr:to>
      <xdr:col>36</xdr:col>
      <xdr:colOff>165100</xdr:colOff>
      <xdr:row>57</xdr:row>
      <xdr:rowOff>118288</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7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109415</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88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47978</xdr:rowOff>
    </xdr:from>
    <xdr:to>
      <xdr:col>55</xdr:col>
      <xdr:colOff>0</xdr:colOff>
      <xdr:row>77</xdr:row>
      <xdr:rowOff>142267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249628"/>
          <a:ext cx="838200" cy="9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131798</xdr:rowOff>
    </xdr:from>
    <xdr:to>
      <xdr:col>50</xdr:col>
      <xdr:colOff>114300</xdr:colOff>
      <xdr:row>77</xdr:row>
      <xdr:rowOff>142267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161998"/>
          <a:ext cx="889000" cy="18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131798</xdr:rowOff>
    </xdr:from>
    <xdr:to>
      <xdr:col>45</xdr:col>
      <xdr:colOff>177800</xdr:colOff>
      <xdr:row>77</xdr:row>
      <xdr:rowOff>142839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161998"/>
          <a:ext cx="889000" cy="18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114356</xdr:rowOff>
    </xdr:from>
    <xdr:to>
      <xdr:col>41</xdr:col>
      <xdr:colOff>50800</xdr:colOff>
      <xdr:row>77</xdr:row>
      <xdr:rowOff>142839</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316006"/>
          <a:ext cx="889000" cy="2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168628</xdr:rowOff>
    </xdr:from>
    <xdr:to>
      <xdr:col>55</xdr:col>
      <xdr:colOff>50800</xdr:colOff>
      <xdr:row>77</xdr:row>
      <xdr:rowOff>98778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1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20055</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05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91467</xdr:rowOff>
    </xdr:from>
    <xdr:to>
      <xdr:col>50</xdr:col>
      <xdr:colOff>165100</xdr:colOff>
      <xdr:row>78</xdr:row>
      <xdr:rowOff>21617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29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38144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06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80998</xdr:rowOff>
    </xdr:from>
    <xdr:to>
      <xdr:col>46</xdr:col>
      <xdr:colOff>38100</xdr:colOff>
      <xdr:row>77</xdr:row>
      <xdr:rowOff>11148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11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27675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288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92039</xdr:rowOff>
    </xdr:from>
    <xdr:to>
      <xdr:col>41</xdr:col>
      <xdr:colOff>101600</xdr:colOff>
      <xdr:row>78</xdr:row>
      <xdr:rowOff>22189</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2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38716</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06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63556</xdr:rowOff>
    </xdr:from>
    <xdr:to>
      <xdr:col>36</xdr:col>
      <xdr:colOff>165100</xdr:colOff>
      <xdr:row>77</xdr:row>
      <xdr:rowOff>165156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2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10233</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0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66053</xdr:rowOff>
    </xdr:from>
    <xdr:to>
      <xdr:col>55</xdr:col>
      <xdr:colOff>0</xdr:colOff>
      <xdr:row>96</xdr:row>
      <xdr:rowOff>96780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525253"/>
          <a:ext cx="838200" cy="3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66053</xdr:rowOff>
    </xdr:from>
    <xdr:to>
      <xdr:col>50</xdr:col>
      <xdr:colOff>114300</xdr:colOff>
      <xdr:row>96</xdr:row>
      <xdr:rowOff>68129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525253"/>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68129</xdr:rowOff>
    </xdr:from>
    <xdr:to>
      <xdr:col>45</xdr:col>
      <xdr:colOff>177800</xdr:colOff>
      <xdr:row>97</xdr:row>
      <xdr:rowOff>11798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527329"/>
          <a:ext cx="889000" cy="11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11798</xdr:rowOff>
    </xdr:from>
    <xdr:to>
      <xdr:col>41</xdr:col>
      <xdr:colOff>50800</xdr:colOff>
      <xdr:row>97</xdr:row>
      <xdr:rowOff>36888</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642448"/>
          <a:ext cx="889000" cy="2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45980</xdr:rowOff>
    </xdr:from>
    <xdr:to>
      <xdr:col>55</xdr:col>
      <xdr:colOff>50800</xdr:colOff>
      <xdr:row>96</xdr:row>
      <xdr:rowOff>147580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68857</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3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15253</xdr:rowOff>
    </xdr:from>
    <xdr:to>
      <xdr:col>50</xdr:col>
      <xdr:colOff>165100</xdr:colOff>
      <xdr:row>96</xdr:row>
      <xdr:rowOff>116853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4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133380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2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17329</xdr:rowOff>
    </xdr:from>
    <xdr:to>
      <xdr:col>46</xdr:col>
      <xdr:colOff>38100</xdr:colOff>
      <xdr:row>96</xdr:row>
      <xdr:rowOff>118929</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47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135456</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25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132448</xdr:rowOff>
    </xdr:from>
    <xdr:to>
      <xdr:col>41</xdr:col>
      <xdr:colOff>101600</xdr:colOff>
      <xdr:row>97</xdr:row>
      <xdr:rowOff>62598</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5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53725</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68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157538</xdr:rowOff>
    </xdr:from>
    <xdr:to>
      <xdr:col>36</xdr:col>
      <xdr:colOff>165100</xdr:colOff>
      <xdr:row>97</xdr:row>
      <xdr:rowOff>87688</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6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78815</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70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66339</xdr:rowOff>
    </xdr:from>
    <xdr:to>
      <xdr:col>85</xdr:col>
      <xdr:colOff>127000</xdr:colOff>
      <xdr:row>36</xdr:row>
      <xdr:rowOff>90151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238539"/>
          <a:ext cx="8382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90151</xdr:rowOff>
    </xdr:from>
    <xdr:to>
      <xdr:col>81</xdr:col>
      <xdr:colOff>50800</xdr:colOff>
      <xdr:row>36</xdr:row>
      <xdr:rowOff>124460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262351"/>
          <a:ext cx="889000" cy="3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124460</xdr:rowOff>
    </xdr:from>
    <xdr:to>
      <xdr:col>76</xdr:col>
      <xdr:colOff>114300</xdr:colOff>
      <xdr:row>36</xdr:row>
      <xdr:rowOff>128441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296660"/>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128441</xdr:rowOff>
    </xdr:from>
    <xdr:to>
      <xdr:col>71</xdr:col>
      <xdr:colOff>177800</xdr:colOff>
      <xdr:row>36</xdr:row>
      <xdr:rowOff>136404</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2814300" y="6300641"/>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15539</xdr:rowOff>
    </xdr:from>
    <xdr:to>
      <xdr:col>85</xdr:col>
      <xdr:colOff>177800</xdr:colOff>
      <xdr:row>36</xdr:row>
      <xdr:rowOff>117139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1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38416</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03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39351</xdr:rowOff>
    </xdr:from>
    <xdr:to>
      <xdr:col>81</xdr:col>
      <xdr:colOff>101600</xdr:colOff>
      <xdr:row>36</xdr:row>
      <xdr:rowOff>140951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2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132078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3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73660</xdr:rowOff>
    </xdr:from>
    <xdr:to>
      <xdr:col>76</xdr:col>
      <xdr:colOff>165100</xdr:colOff>
      <xdr:row>37</xdr:row>
      <xdr:rowOff>3810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166387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33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77641</xdr:rowOff>
    </xdr:from>
    <xdr:to>
      <xdr:col>72</xdr:col>
      <xdr:colOff>38100</xdr:colOff>
      <xdr:row>37</xdr:row>
      <xdr:rowOff>7791</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24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170368</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34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85604</xdr:rowOff>
    </xdr:from>
    <xdr:to>
      <xdr:col>67</xdr:col>
      <xdr:colOff>101600</xdr:colOff>
      <xdr:row>37</xdr:row>
      <xdr:rowOff>15754</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25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6881</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35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96334</xdr:rowOff>
    </xdr:from>
    <xdr:to>
      <xdr:col>85</xdr:col>
      <xdr:colOff>127000</xdr:colOff>
      <xdr:row>56</xdr:row>
      <xdr:rowOff>90300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9526084"/>
          <a:ext cx="838200" cy="16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96334</xdr:rowOff>
    </xdr:from>
    <xdr:to>
      <xdr:col>81</xdr:col>
      <xdr:colOff>50800</xdr:colOff>
      <xdr:row>56</xdr:row>
      <xdr:rowOff>83503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526084"/>
          <a:ext cx="889000" cy="15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83503</xdr:rowOff>
    </xdr:from>
    <xdr:to>
      <xdr:col>76</xdr:col>
      <xdr:colOff>114300</xdr:colOff>
      <xdr:row>57</xdr:row>
      <xdr:rowOff>12111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684703"/>
          <a:ext cx="889000" cy="10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80950</xdr:rowOff>
    </xdr:from>
    <xdr:to>
      <xdr:col>71</xdr:col>
      <xdr:colOff>177800</xdr:colOff>
      <xdr:row>57</xdr:row>
      <xdr:rowOff>12111</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682150"/>
          <a:ext cx="889000" cy="10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39500</xdr:rowOff>
    </xdr:from>
    <xdr:to>
      <xdr:col>85</xdr:col>
      <xdr:colOff>177800</xdr:colOff>
      <xdr:row>56</xdr:row>
      <xdr:rowOff>141100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64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17927</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61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45534</xdr:rowOff>
    </xdr:from>
    <xdr:to>
      <xdr:col>81</xdr:col>
      <xdr:colOff>101600</xdr:colOff>
      <xdr:row>55</xdr:row>
      <xdr:rowOff>147134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47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163661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25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32703</xdr:rowOff>
    </xdr:from>
    <xdr:to>
      <xdr:col>76</xdr:col>
      <xdr:colOff>165100</xdr:colOff>
      <xdr:row>56</xdr:row>
      <xdr:rowOff>134303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63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150830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40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132761</xdr:rowOff>
    </xdr:from>
    <xdr:to>
      <xdr:col>72</xdr:col>
      <xdr:colOff>38100</xdr:colOff>
      <xdr:row>57</xdr:row>
      <xdr:rowOff>62911</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73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54038</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82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30150</xdr:rowOff>
    </xdr:from>
    <xdr:to>
      <xdr:col>67</xdr:col>
      <xdr:colOff>101600</xdr:colOff>
      <xdr:row>56</xdr:row>
      <xdr:rowOff>131750</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6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148277</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4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149236</xdr:rowOff>
    </xdr:from>
    <xdr:to>
      <xdr:col>85</xdr:col>
      <xdr:colOff>127000</xdr:colOff>
      <xdr:row>79</xdr:row>
      <xdr:rowOff>64311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522336"/>
          <a:ext cx="8382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149236</xdr:rowOff>
    </xdr:from>
    <xdr:to>
      <xdr:col>81</xdr:col>
      <xdr:colOff>50800</xdr:colOff>
      <xdr:row>78</xdr:row>
      <xdr:rowOff>171084</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522336"/>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171084</xdr:rowOff>
    </xdr:from>
    <xdr:to>
      <xdr:col>76</xdr:col>
      <xdr:colOff>114300</xdr:colOff>
      <xdr:row>79</xdr:row>
      <xdr:rowOff>83775</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544184"/>
          <a:ext cx="889000" cy="8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118832</xdr:rowOff>
    </xdr:from>
    <xdr:to>
      <xdr:col>71</xdr:col>
      <xdr:colOff>177800</xdr:colOff>
      <xdr:row>79</xdr:row>
      <xdr:rowOff>83775</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491932"/>
          <a:ext cx="889000" cy="1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13511</xdr:rowOff>
    </xdr:from>
    <xdr:to>
      <xdr:col>85</xdr:col>
      <xdr:colOff>177800</xdr:colOff>
      <xdr:row>79</xdr:row>
      <xdr:rowOff>115111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99888</xdr:rowOff>
    </xdr:from>
    <xdr:ext cx="469744"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7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98436</xdr:rowOff>
    </xdr:from>
    <xdr:to>
      <xdr:col>81</xdr:col>
      <xdr:colOff>101600</xdr:colOff>
      <xdr:row>79</xdr:row>
      <xdr:rowOff>28586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47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19713</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56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120284</xdr:rowOff>
    </xdr:from>
    <xdr:to>
      <xdr:col>76</xdr:col>
      <xdr:colOff>165100</xdr:colOff>
      <xdr:row>79</xdr:row>
      <xdr:rowOff>50434</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4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66961</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32975</xdr:rowOff>
    </xdr:from>
    <xdr:to>
      <xdr:col>72</xdr:col>
      <xdr:colOff>38100</xdr:colOff>
      <xdr:row>79</xdr:row>
      <xdr:rowOff>134575</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125702</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70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68032</xdr:rowOff>
    </xdr:from>
    <xdr:to>
      <xdr:col>67</xdr:col>
      <xdr:colOff>101600</xdr:colOff>
      <xdr:row>78</xdr:row>
      <xdr:rowOff>169632</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44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14709</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79428" y="1321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61790</xdr:rowOff>
    </xdr:from>
    <xdr:to>
      <xdr:col>85</xdr:col>
      <xdr:colOff>127000</xdr:colOff>
      <xdr:row>98</xdr:row>
      <xdr:rowOff>87102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863890"/>
          <a:ext cx="838200" cy="2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87102</xdr:rowOff>
    </xdr:from>
    <xdr:to>
      <xdr:col>81</xdr:col>
      <xdr:colOff>50800</xdr:colOff>
      <xdr:row>98</xdr:row>
      <xdr:rowOff>88402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889202"/>
          <a:ext cx="889000" cy="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88402</xdr:rowOff>
    </xdr:from>
    <xdr:to>
      <xdr:col>76</xdr:col>
      <xdr:colOff>114300</xdr:colOff>
      <xdr:row>98</xdr:row>
      <xdr:rowOff>89911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890502"/>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89911</xdr:rowOff>
    </xdr:from>
    <xdr:to>
      <xdr:col>71</xdr:col>
      <xdr:colOff>177800</xdr:colOff>
      <xdr:row>98</xdr:row>
      <xdr:rowOff>106665</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892011"/>
          <a:ext cx="889000" cy="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10990</xdr:rowOff>
    </xdr:from>
    <xdr:to>
      <xdr:col>85</xdr:col>
      <xdr:colOff>177800</xdr:colOff>
      <xdr:row>98</xdr:row>
      <xdr:rowOff>112590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81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143487</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77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36302</xdr:rowOff>
    </xdr:from>
    <xdr:to>
      <xdr:col>81</xdr:col>
      <xdr:colOff>101600</xdr:colOff>
      <xdr:row>98</xdr:row>
      <xdr:rowOff>137902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83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129029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93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37602</xdr:rowOff>
    </xdr:from>
    <xdr:to>
      <xdr:col>76</xdr:col>
      <xdr:colOff>165100</xdr:colOff>
      <xdr:row>98</xdr:row>
      <xdr:rowOff>139202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8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130329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93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39111</xdr:rowOff>
    </xdr:from>
    <xdr:to>
      <xdr:col>72</xdr:col>
      <xdr:colOff>38100</xdr:colOff>
      <xdr:row>98</xdr:row>
      <xdr:rowOff>140711</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84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131838</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93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55865</xdr:rowOff>
    </xdr:from>
    <xdr:to>
      <xdr:col>67</xdr:col>
      <xdr:colOff>101600</xdr:colOff>
      <xdr:row>98</xdr:row>
      <xdr:rowOff>157465</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85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148592</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95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総務費は、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ふるさと鹿角応援寄附金の増額に伴うふるさと鹿角応援基金積立金の増額や基幹・マイナンバーシステム管理費の皆増により前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年度比で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％増加したが、類似団体平均と比較すると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２０，９３４円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民生費は、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社会福祉施設等整備支援事業の皆増や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障害者自立支援給付</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費及び</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認可保育園の指定管理料</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により前年度比で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％増加し、類似団体平均と比較すると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５，６７８</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衛生費は、鹿角広域行政組合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のし尿処理費負担金が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により総額では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たものの、人口が減少したことから住民一人当たりのコストは前年度比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２４，０８９</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農林水産業費は、強い農業づくり推進事業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の皆減や農地集積促進事業の減額などにより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34.5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６１４</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商工費は、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鹿角観光ふるさと館改修事業の増額や企業立地促進事業の増額などにより前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38.5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した。類似団体平均と比較すると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２２，８８３</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土木費は、暖冬による降雪量の減少により除雪対策事業が減額したことから前年度比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％減少したが、類似団体平均と比較すると４，１１９円上回っている。消防費は、鹿角広域行政組合への消防費負担金が増額したことから前年度比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％増加し、類似団体平均と比較すると９３７円上回っている。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教育費は、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花輪第一中学校大規模改造事業により増額したものの、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学校給食施設等整備事業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の皆減に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より前年度比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26.1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して５，１５８円下回った。</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財政調整基金は、中期的な見通しのもと決算剰余金を中心に積み立てるとともに、取り崩しの抑制に努めて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おり、令和元年度は、除排雪関連経費が減少したことなどにより取り崩しがなく、２０７百万円積み立てた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ことから財政調整基金残高は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２，４３７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実質収支額は、自主財源である地方税等において市民税</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固定資産税が増加したものの、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公債費の償還元金の増額や扶助費の認可保育園に係る委託料などの増額により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前年度比１０百万円の減額となり、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基金の取り崩しがなかったことから黒字に転じ、</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６．５４</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b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上水道事業会計</a:t>
          </a:r>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及び一般会計、５つの特別会計で黒字となっている。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一般会計は、今後も自主財源の確保に努めるほか、過疎対策事業債などの有利な地方債の活用を図り、基金の取り崩し</a:t>
          </a:r>
          <a:r>
            <a:rPr kumimoji="1" lang="ja-JP" altLang="ja-JP" sz="10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を抑制するとともに市民福祉の向上と持続可能な財政運営の両立に取り組んでいく。</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介護保険事業特別会計</a:t>
          </a:r>
          <a:r>
            <a:rPr kumimoji="1" lang="ja-JP" altLang="en-US" sz="10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0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介護サービス事業勘定</a:t>
          </a:r>
          <a:r>
            <a:rPr kumimoji="1" lang="ja-JP" altLang="en-US" sz="10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が令和元</a:t>
          </a:r>
          <a:r>
            <a:rPr kumimoji="1" lang="ja-JP" altLang="ja-JP" sz="10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年度から地域包括支援センター</a:t>
          </a:r>
          <a:r>
            <a:rPr kumimoji="1" lang="ja-JP" altLang="en-US" sz="10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をすべて</a:t>
          </a:r>
          <a:r>
            <a:rPr kumimoji="1" lang="ja-JP" altLang="ja-JP" sz="10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事業委託</a:t>
          </a:r>
          <a:r>
            <a:rPr kumimoji="1" lang="ja-JP" altLang="en-US" sz="10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a:t>
          </a:r>
          <a:r>
            <a:rPr kumimoji="1" lang="ja-JP" altLang="ja-JP" sz="10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に伴い</a:t>
          </a:r>
          <a:r>
            <a:rPr kumimoji="1" lang="ja-JP" altLang="en-US" sz="10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平成３０年度末で廃止となり</a:t>
          </a:r>
          <a:r>
            <a:rPr kumimoji="1" lang="ja-JP" altLang="ja-JP" sz="10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、保険事業勘定へ</a:t>
          </a:r>
          <a:r>
            <a:rPr kumimoji="1" lang="ja-JP" altLang="en-US" sz="10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一本化された。今後、保険給付費の増加が見込まれることから、次期計画において保険料の見直しを検討するなど自主財源の確保に努める。</a:t>
          </a:r>
          <a:endParaRPr kumimoji="1" lang="en-US" altLang="ja-JP" sz="10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その他の会計については、自主財源の確保や事務事業の見直しを行い、持続可能な財政運営を図っていく。</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18614681</v>
      </c>
      <c r="BO4" s="431"/>
      <c r="BP4" s="431"/>
      <c r="BQ4" s="431"/>
      <c r="BR4" s="431"/>
      <c r="BS4" s="431"/>
      <c r="BT4" s="431"/>
      <c r="BU4" s="432"/>
      <c r="BV4" s="430">
        <v>19390414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2.2000000000000002</v>
      </c>
      <c r="CU4" s="437"/>
      <c r="CV4" s="437"/>
      <c r="CW4" s="437"/>
      <c r="CX4" s="437"/>
      <c r="CY4" s="437"/>
      <c r="CZ4" s="437"/>
      <c r="DA4" s="438"/>
      <c r="DB4" s="436">
        <v>2.4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18329257</v>
      </c>
      <c r="BO5" s="468"/>
      <c r="BP5" s="468"/>
      <c r="BQ5" s="468"/>
      <c r="BR5" s="468"/>
      <c r="BS5" s="468"/>
      <c r="BT5" s="468"/>
      <c r="BU5" s="469"/>
      <c r="BV5" s="467">
        <v>19031038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92.1</v>
      </c>
      <c r="CU5" s="465"/>
      <c r="CV5" s="465"/>
      <c r="CW5" s="465"/>
      <c r="CX5" s="465"/>
      <c r="CY5" s="465"/>
      <c r="CZ5" s="465"/>
      <c r="DA5" s="466"/>
      <c r="DB5" s="464">
        <v>92.7</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285424</v>
      </c>
      <c r="BO6" s="468"/>
      <c r="BP6" s="468"/>
      <c r="BQ6" s="468"/>
      <c r="BR6" s="468"/>
      <c r="BS6" s="468"/>
      <c r="BT6" s="468"/>
      <c r="BU6" s="469"/>
      <c r="BV6" s="467">
        <v>359376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95.4</v>
      </c>
      <c r="CU6" s="505"/>
      <c r="CV6" s="505"/>
      <c r="CW6" s="505"/>
      <c r="CX6" s="505"/>
      <c r="CY6" s="505"/>
      <c r="CZ6" s="505"/>
      <c r="DA6" s="506"/>
      <c r="DB6" s="504">
        <v>96.9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51918</v>
      </c>
      <c r="BO7" s="468"/>
      <c r="BP7" s="468"/>
      <c r="BQ7" s="468"/>
      <c r="BR7" s="468"/>
      <c r="BS7" s="468"/>
      <c r="BT7" s="468"/>
      <c r="BU7" s="469"/>
      <c r="BV7" s="467">
        <v>115956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10631220</v>
      </c>
      <c r="CU7" s="468"/>
      <c r="CV7" s="468"/>
      <c r="CW7" s="468"/>
      <c r="CX7" s="468"/>
      <c r="CY7" s="468"/>
      <c r="CZ7" s="468"/>
      <c r="DA7" s="469"/>
      <c r="DB7" s="467">
        <v>10351737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233506</v>
      </c>
      <c r="BO8" s="468"/>
      <c r="BP8" s="468"/>
      <c r="BQ8" s="468"/>
      <c r="BR8" s="468"/>
      <c r="BS8" s="468"/>
      <c r="BT8" s="468"/>
      <c r="BU8" s="469"/>
      <c r="BV8" s="467">
        <v>243420</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0.33</v>
      </c>
      <c r="CU8" s="508"/>
      <c r="CV8" s="508"/>
      <c r="CW8" s="508"/>
      <c r="CX8" s="508"/>
      <c r="CY8" s="508"/>
      <c r="CZ8" s="508"/>
      <c r="DA8" s="509"/>
      <c r="DB8" s="507">
        <v>0.33</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32038</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-9914</v>
      </c>
      <c r="BO9" s="468"/>
      <c r="BP9" s="468"/>
      <c r="BQ9" s="468"/>
      <c r="BR9" s="468"/>
      <c r="BS9" s="468"/>
      <c r="BT9" s="468"/>
      <c r="BU9" s="469"/>
      <c r="BV9" s="467">
        <v>-96873</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15.1</v>
      </c>
      <c r="CU9" s="465"/>
      <c r="CV9" s="465"/>
      <c r="CW9" s="465"/>
      <c r="CX9" s="465"/>
      <c r="CY9" s="465"/>
      <c r="CZ9" s="465"/>
      <c r="DA9" s="466"/>
      <c r="DB9" s="464">
        <v>13.1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34473</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207070</v>
      </c>
      <c r="BO10" s="468"/>
      <c r="BP10" s="468"/>
      <c r="BQ10" s="468"/>
      <c r="BR10" s="468"/>
      <c r="BS10" s="468"/>
      <c r="BT10" s="468"/>
      <c r="BU10" s="469"/>
      <c r="BV10" s="467">
        <v>171222</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30454</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559872</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140</v>
      </c>
      <c r="CU12" s="508"/>
      <c r="CV12" s="508"/>
      <c r="CW12" s="508"/>
      <c r="CX12" s="508"/>
      <c r="CY12" s="508"/>
      <c r="CZ12" s="508"/>
      <c r="DA12" s="509"/>
      <c r="DB12" s="507" t="s">
        <v>131</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30360</v>
      </c>
      <c r="S13" s="552"/>
      <c r="T13" s="552"/>
      <c r="U13" s="552"/>
      <c r="V13" s="553"/>
      <c r="W13" s="483" t="s">
        <v>142</v>
      </c>
      <c r="X13" s="484"/>
      <c r="Y13" s="484"/>
      <c r="Z13" s="484"/>
      <c r="AA13" s="484"/>
      <c r="AB13" s="474"/>
      <c r="AC13" s="518">
        <v>2035</v>
      </c>
      <c r="AD13" s="519"/>
      <c r="AE13" s="519"/>
      <c r="AF13" s="519"/>
      <c r="AG13" s="561"/>
      <c r="AH13" s="518">
        <v>2208</v>
      </c>
      <c r="AI13" s="519"/>
      <c r="AJ13" s="519"/>
      <c r="AK13" s="519"/>
      <c r="AL13" s="520"/>
      <c r="AM13" s="496" t="s">
        <v>143</v>
      </c>
      <c r="AN13" s="497"/>
      <c r="AO13" s="497"/>
      <c r="AP13" s="497"/>
      <c r="AQ13" s="497"/>
      <c r="AR13" s="497"/>
      <c r="AS13" s="497"/>
      <c r="AT13" s="498"/>
      <c r="AU13" s="499" t="s">
        <v>121</v>
      </c>
      <c r="AV13" s="500"/>
      <c r="AW13" s="500"/>
      <c r="AX13" s="500"/>
      <c r="AY13" s="501" t="s">
        <v>144</v>
      </c>
      <c r="AZ13" s="502"/>
      <c r="BA13" s="502"/>
      <c r="BB13" s="502"/>
      <c r="BC13" s="502"/>
      <c r="BD13" s="502"/>
      <c r="BE13" s="502"/>
      <c r="BF13" s="502"/>
      <c r="BG13" s="502"/>
      <c r="BH13" s="502"/>
      <c r="BI13" s="502"/>
      <c r="BJ13" s="502"/>
      <c r="BK13" s="502"/>
      <c r="BL13" s="502"/>
      <c r="BM13" s="503"/>
      <c r="BN13" s="467">
        <v>197156</v>
      </c>
      <c r="BO13" s="468"/>
      <c r="BP13" s="468"/>
      <c r="BQ13" s="468"/>
      <c r="BR13" s="468"/>
      <c r="BS13" s="468"/>
      <c r="BT13" s="468"/>
      <c r="BU13" s="469"/>
      <c r="BV13" s="467">
        <v>-485523</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8.3000000000000007</v>
      </c>
      <c r="CU13" s="465"/>
      <c r="CV13" s="465"/>
      <c r="CW13" s="465"/>
      <c r="CX13" s="465"/>
      <c r="CY13" s="465"/>
      <c r="CZ13" s="465"/>
      <c r="DA13" s="466"/>
      <c r="DB13" s="464">
        <v>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31026</v>
      </c>
      <c r="S14" s="552"/>
      <c r="T14" s="552"/>
      <c r="U14" s="552"/>
      <c r="V14" s="553"/>
      <c r="W14" s="457"/>
      <c r="X14" s="458"/>
      <c r="Y14" s="458"/>
      <c r="Z14" s="458"/>
      <c r="AA14" s="458"/>
      <c r="AB14" s="447"/>
      <c r="AC14" s="554">
        <v>13.1</v>
      </c>
      <c r="AD14" s="555"/>
      <c r="AE14" s="555"/>
      <c r="AF14" s="555"/>
      <c r="AG14" s="556"/>
      <c r="AH14" s="554">
        <v>13.7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48</v>
      </c>
      <c r="CU14" s="566"/>
      <c r="CV14" s="566"/>
      <c r="CW14" s="566"/>
      <c r="CX14" s="566"/>
      <c r="CY14" s="566"/>
      <c r="CZ14" s="566"/>
      <c r="DA14" s="567"/>
      <c r="DB14" s="565">
        <v>44.3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148</v>
      </c>
      <c r="N15" s="559"/>
      <c r="O15" s="559"/>
      <c r="P15" s="559"/>
      <c r="Q15" s="560"/>
      <c r="R15" s="551">
        <v>30937</v>
      </c>
      <c r="S15" s="552"/>
      <c r="T15" s="552"/>
      <c r="U15" s="552"/>
      <c r="V15" s="553"/>
      <c r="W15" s="483" t="s">
        <v>149</v>
      </c>
      <c r="X15" s="484"/>
      <c r="Y15" s="484"/>
      <c r="Z15" s="484"/>
      <c r="AA15" s="484"/>
      <c r="AB15" s="474"/>
      <c r="AC15" s="518">
        <v>4250</v>
      </c>
      <c r="AD15" s="519"/>
      <c r="AE15" s="519"/>
      <c r="AF15" s="519"/>
      <c r="AG15" s="561"/>
      <c r="AH15" s="518">
        <v>4387</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3087162</v>
      </c>
      <c r="BO15" s="431"/>
      <c r="BP15" s="431"/>
      <c r="BQ15" s="431"/>
      <c r="BR15" s="431"/>
      <c r="BS15" s="431"/>
      <c r="BT15" s="431"/>
      <c r="BU15" s="432"/>
      <c r="BV15" s="430">
        <v>3058507</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27.3</v>
      </c>
      <c r="AD16" s="555"/>
      <c r="AE16" s="555"/>
      <c r="AF16" s="555"/>
      <c r="AG16" s="556"/>
      <c r="AH16" s="554">
        <v>27.2</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9477005</v>
      </c>
      <c r="BO16" s="468"/>
      <c r="BP16" s="468"/>
      <c r="BQ16" s="468"/>
      <c r="BR16" s="468"/>
      <c r="BS16" s="468"/>
      <c r="BT16" s="468"/>
      <c r="BU16" s="469"/>
      <c r="BV16" s="467">
        <v>9106354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9295</v>
      </c>
      <c r="AD17" s="519"/>
      <c r="AE17" s="519"/>
      <c r="AF17" s="519"/>
      <c r="AG17" s="561"/>
      <c r="AH17" s="518">
        <v>9563</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3871462</v>
      </c>
      <c r="BO17" s="468"/>
      <c r="BP17" s="468"/>
      <c r="BQ17" s="468"/>
      <c r="BR17" s="468"/>
      <c r="BS17" s="468"/>
      <c r="BT17" s="468"/>
      <c r="BU17" s="469"/>
      <c r="BV17" s="467">
        <v>3838841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707.52</v>
      </c>
      <c r="M18" s="583"/>
      <c r="N18" s="583"/>
      <c r="O18" s="583"/>
      <c r="P18" s="583"/>
      <c r="Q18" s="583"/>
      <c r="R18" s="584"/>
      <c r="S18" s="584"/>
      <c r="T18" s="584"/>
      <c r="U18" s="584"/>
      <c r="V18" s="585"/>
      <c r="W18" s="485"/>
      <c r="X18" s="486"/>
      <c r="Y18" s="486"/>
      <c r="Z18" s="486"/>
      <c r="AA18" s="486"/>
      <c r="AB18" s="477"/>
      <c r="AC18" s="586">
        <v>59.7</v>
      </c>
      <c r="AD18" s="587"/>
      <c r="AE18" s="587"/>
      <c r="AF18" s="587"/>
      <c r="AG18" s="588"/>
      <c r="AH18" s="586">
        <v>59.2</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9982529</v>
      </c>
      <c r="BO18" s="468"/>
      <c r="BP18" s="468"/>
      <c r="BQ18" s="468"/>
      <c r="BR18" s="468"/>
      <c r="BS18" s="468"/>
      <c r="BT18" s="468"/>
      <c r="BU18" s="469"/>
      <c r="BV18" s="467">
        <v>9754880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45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12404882</v>
      </c>
      <c r="BO19" s="468"/>
      <c r="BP19" s="468"/>
      <c r="BQ19" s="468"/>
      <c r="BR19" s="468"/>
      <c r="BS19" s="468"/>
      <c r="BT19" s="468"/>
      <c r="BU19" s="469"/>
      <c r="BV19" s="467">
        <v>12810547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11508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18934424</v>
      </c>
      <c r="BO23" s="468"/>
      <c r="BP23" s="468"/>
      <c r="BQ23" s="468"/>
      <c r="BR23" s="468"/>
      <c r="BS23" s="468"/>
      <c r="BT23" s="468"/>
      <c r="BU23" s="469"/>
      <c r="BV23" s="467">
        <v>19187788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8220</v>
      </c>
      <c r="R24" s="519"/>
      <c r="S24" s="519"/>
      <c r="T24" s="519"/>
      <c r="U24" s="519"/>
      <c r="V24" s="561"/>
      <c r="W24" s="620"/>
      <c r="X24" s="608"/>
      <c r="Y24" s="609"/>
      <c r="Z24" s="517" t="s">
        <v>173</v>
      </c>
      <c r="AA24" s="497"/>
      <c r="AB24" s="497"/>
      <c r="AC24" s="497"/>
      <c r="AD24" s="497"/>
      <c r="AE24" s="497"/>
      <c r="AF24" s="497"/>
      <c r="AG24" s="498"/>
      <c r="AH24" s="518">
        <v>234</v>
      </c>
      <c r="AI24" s="519"/>
      <c r="AJ24" s="519"/>
      <c r="AK24" s="519"/>
      <c r="AL24" s="561"/>
      <c r="AM24" s="518">
        <v>707616</v>
      </c>
      <c r="AN24" s="519"/>
      <c r="AO24" s="519"/>
      <c r="AP24" s="519"/>
      <c r="AQ24" s="519"/>
      <c r="AR24" s="561"/>
      <c r="AS24" s="518">
        <v>3024</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17895305</v>
      </c>
      <c r="BO24" s="468"/>
      <c r="BP24" s="468"/>
      <c r="BQ24" s="468"/>
      <c r="BR24" s="468"/>
      <c r="BS24" s="468"/>
      <c r="BT24" s="468"/>
      <c r="BU24" s="469"/>
      <c r="BV24" s="467">
        <v>18063213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1</v>
      </c>
      <c r="M25" s="519"/>
      <c r="N25" s="519"/>
      <c r="O25" s="519"/>
      <c r="P25" s="561"/>
      <c r="Q25" s="518">
        <v>6520</v>
      </c>
      <c r="R25" s="519"/>
      <c r="S25" s="519"/>
      <c r="T25" s="519"/>
      <c r="U25" s="519"/>
      <c r="V25" s="561"/>
      <c r="W25" s="620"/>
      <c r="X25" s="608"/>
      <c r="Y25" s="609"/>
      <c r="Z25" s="517" t="s">
        <v>176</v>
      </c>
      <c r="AA25" s="497"/>
      <c r="AB25" s="497"/>
      <c r="AC25" s="497"/>
      <c r="AD25" s="497"/>
      <c r="AE25" s="497"/>
      <c r="AF25" s="497"/>
      <c r="AG25" s="498"/>
      <c r="AH25" s="518" t="s">
        <v>131</v>
      </c>
      <c r="AI25" s="519"/>
      <c r="AJ25" s="519"/>
      <c r="AK25" s="519"/>
      <c r="AL25" s="561"/>
      <c r="AM25" s="518" t="s">
        <v>177</v>
      </c>
      <c r="AN25" s="519"/>
      <c r="AO25" s="519"/>
      <c r="AP25" s="519"/>
      <c r="AQ25" s="519"/>
      <c r="AR25" s="561"/>
      <c r="AS25" s="518" t="s">
        <v>131</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2500280</v>
      </c>
      <c r="BO25" s="431"/>
      <c r="BP25" s="431"/>
      <c r="BQ25" s="431"/>
      <c r="BR25" s="431"/>
      <c r="BS25" s="431"/>
      <c r="BT25" s="431"/>
      <c r="BU25" s="432"/>
      <c r="BV25" s="430">
        <v>2695063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179</v>
      </c>
      <c r="F26" s="497"/>
      <c r="G26" s="497"/>
      <c r="H26" s="497"/>
      <c r="I26" s="497"/>
      <c r="J26" s="497"/>
      <c r="K26" s="498"/>
      <c r="L26" s="518">
        <v>1</v>
      </c>
      <c r="M26" s="519"/>
      <c r="N26" s="519"/>
      <c r="O26" s="519"/>
      <c r="P26" s="561"/>
      <c r="Q26" s="518">
        <v>5760</v>
      </c>
      <c r="R26" s="519"/>
      <c r="S26" s="519"/>
      <c r="T26" s="519"/>
      <c r="U26" s="519"/>
      <c r="V26" s="561"/>
      <c r="W26" s="620"/>
      <c r="X26" s="608"/>
      <c r="Y26" s="609"/>
      <c r="Z26" s="517" t="s">
        <v>180</v>
      </c>
      <c r="AA26" s="630"/>
      <c r="AB26" s="630"/>
      <c r="AC26" s="630"/>
      <c r="AD26" s="630"/>
      <c r="AE26" s="630"/>
      <c r="AF26" s="630"/>
      <c r="AG26" s="631"/>
      <c r="AH26" s="518" t="s">
        <v>131</v>
      </c>
      <c r="AI26" s="519"/>
      <c r="AJ26" s="519"/>
      <c r="AK26" s="519"/>
      <c r="AL26" s="561"/>
      <c r="AM26" s="518" t="s">
        <v>131</v>
      </c>
      <c r="AN26" s="519"/>
      <c r="AO26" s="519"/>
      <c r="AP26" s="519"/>
      <c r="AQ26" s="519"/>
      <c r="AR26" s="561"/>
      <c r="AS26" s="518" t="s">
        <v>131</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140</v>
      </c>
      <c r="BO26" s="468"/>
      <c r="BP26" s="468"/>
      <c r="BQ26" s="468"/>
      <c r="BR26" s="468"/>
      <c r="BS26" s="468"/>
      <c r="BT26" s="468"/>
      <c r="BU26" s="469"/>
      <c r="BV26" s="467" t="s">
        <v>177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4010</v>
      </c>
      <c r="R27" s="519"/>
      <c r="S27" s="519"/>
      <c r="T27" s="519"/>
      <c r="U27" s="519"/>
      <c r="V27" s="561"/>
      <c r="W27" s="620"/>
      <c r="X27" s="608"/>
      <c r="Y27" s="609"/>
      <c r="Z27" s="517" t="s">
        <v>183</v>
      </c>
      <c r="AA27" s="497"/>
      <c r="AB27" s="497"/>
      <c r="AC27" s="497"/>
      <c r="AD27" s="497"/>
      <c r="AE27" s="497"/>
      <c r="AF27" s="497"/>
      <c r="AG27" s="498"/>
      <c r="AH27" s="518">
        <v>2</v>
      </c>
      <c r="AI27" s="519"/>
      <c r="AJ27" s="519"/>
      <c r="AK27" s="519"/>
      <c r="AL27" s="561"/>
      <c r="AM27" s="518" t="s">
        <v>184</v>
      </c>
      <c r="AN27" s="519"/>
      <c r="AO27" s="519"/>
      <c r="AP27" s="519"/>
      <c r="AQ27" s="519"/>
      <c r="AR27" s="561"/>
      <c r="AS27" s="518" t="s">
        <v>185</v>
      </c>
      <c r="AT27" s="519"/>
      <c r="AU27" s="519"/>
      <c r="AV27" s="519"/>
      <c r="AW27" s="519"/>
      <c r="AX27" s="520"/>
      <c r="AY27" s="562" t="s">
        <v>186</v>
      </c>
      <c r="AZ27" s="563"/>
      <c r="BA27" s="563"/>
      <c r="BB27" s="563"/>
      <c r="BC27" s="563"/>
      <c r="BD27" s="563"/>
      <c r="BE27" s="563"/>
      <c r="BF27" s="563"/>
      <c r="BG27" s="563"/>
      <c r="BH27" s="563"/>
      <c r="BI27" s="563"/>
      <c r="BJ27" s="563"/>
      <c r="BK27" s="563"/>
      <c r="BL27" s="563"/>
      <c r="BM27" s="564"/>
      <c r="BN27" s="643" t="s">
        <v>130</v>
      </c>
      <c r="BO27" s="644"/>
      <c r="BP27" s="644"/>
      <c r="BQ27" s="644"/>
      <c r="BR27" s="644"/>
      <c r="BS27" s="644"/>
      <c r="BT27" s="644"/>
      <c r="BU27" s="645"/>
      <c r="BV27" s="643" t="s">
        <v>131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187</v>
      </c>
      <c r="F28" s="497"/>
      <c r="G28" s="497"/>
      <c r="H28" s="497"/>
      <c r="I28" s="497"/>
      <c r="J28" s="497"/>
      <c r="K28" s="498"/>
      <c r="L28" s="518">
        <v>1</v>
      </c>
      <c r="M28" s="519"/>
      <c r="N28" s="519"/>
      <c r="O28" s="519"/>
      <c r="P28" s="561"/>
      <c r="Q28" s="518">
        <v>3620</v>
      </c>
      <c r="R28" s="519"/>
      <c r="S28" s="519"/>
      <c r="T28" s="519"/>
      <c r="U28" s="519"/>
      <c r="V28" s="561"/>
      <c r="W28" s="620"/>
      <c r="X28" s="608"/>
      <c r="Y28" s="609"/>
      <c r="Z28" s="517" t="s">
        <v>188</v>
      </c>
      <c r="AA28" s="497"/>
      <c r="AB28" s="497"/>
      <c r="AC28" s="497"/>
      <c r="AD28" s="497"/>
      <c r="AE28" s="497"/>
      <c r="AF28" s="497"/>
      <c r="AG28" s="498"/>
      <c r="AH28" s="518" t="s">
        <v>177</v>
      </c>
      <c r="AI28" s="519"/>
      <c r="AJ28" s="519"/>
      <c r="AK28" s="519"/>
      <c r="AL28" s="561"/>
      <c r="AM28" s="518" t="s">
        <v>131</v>
      </c>
      <c r="AN28" s="519"/>
      <c r="AO28" s="519"/>
      <c r="AP28" s="519"/>
      <c r="AQ28" s="519"/>
      <c r="AR28" s="561"/>
      <c r="AS28" s="518" t="s">
        <v>140</v>
      </c>
      <c r="AT28" s="519"/>
      <c r="AU28" s="519"/>
      <c r="AV28" s="519"/>
      <c r="AW28" s="519"/>
      <c r="AX28" s="520"/>
      <c r="AY28" s="646" t="s">
        <v>189</v>
      </c>
      <c r="AZ28" s="647"/>
      <c r="BA28" s="647"/>
      <c r="BB28" s="648"/>
      <c r="BC28" s="427" t="s">
        <v>48</v>
      </c>
      <c r="BD28" s="428"/>
      <c r="BE28" s="428"/>
      <c r="BF28" s="428"/>
      <c r="BG28" s="428"/>
      <c r="BH28" s="428"/>
      <c r="BI28" s="428"/>
      <c r="BJ28" s="428"/>
      <c r="BK28" s="428"/>
      <c r="BL28" s="428"/>
      <c r="BM28" s="429"/>
      <c r="BN28" s="430">
        <v>2436705</v>
      </c>
      <c r="BO28" s="431"/>
      <c r="BP28" s="431"/>
      <c r="BQ28" s="431"/>
      <c r="BR28" s="431"/>
      <c r="BS28" s="431"/>
      <c r="BT28" s="431"/>
      <c r="BU28" s="432"/>
      <c r="BV28" s="430">
        <v>2229635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190</v>
      </c>
      <c r="F29" s="497"/>
      <c r="G29" s="497"/>
      <c r="H29" s="497"/>
      <c r="I29" s="497"/>
      <c r="J29" s="497"/>
      <c r="K29" s="498"/>
      <c r="L29" s="518">
        <v>16</v>
      </c>
      <c r="M29" s="519"/>
      <c r="N29" s="519"/>
      <c r="O29" s="519"/>
      <c r="P29" s="561"/>
      <c r="Q29" s="518">
        <v>3420</v>
      </c>
      <c r="R29" s="519"/>
      <c r="S29" s="519"/>
      <c r="T29" s="519"/>
      <c r="U29" s="519"/>
      <c r="V29" s="561"/>
      <c r="W29" s="621"/>
      <c r="X29" s="622"/>
      <c r="Y29" s="623"/>
      <c r="Z29" s="517" t="s">
        <v>191</v>
      </c>
      <c r="AA29" s="497"/>
      <c r="AB29" s="497"/>
      <c r="AC29" s="497"/>
      <c r="AD29" s="497"/>
      <c r="AE29" s="497"/>
      <c r="AF29" s="497"/>
      <c r="AG29" s="498"/>
      <c r="AH29" s="518">
        <v>236</v>
      </c>
      <c r="AI29" s="519"/>
      <c r="AJ29" s="519"/>
      <c r="AK29" s="519"/>
      <c r="AL29" s="561"/>
      <c r="AM29" s="518">
        <v>715968</v>
      </c>
      <c r="AN29" s="519"/>
      <c r="AO29" s="519"/>
      <c r="AP29" s="519"/>
      <c r="AQ29" s="519"/>
      <c r="AR29" s="561"/>
      <c r="AS29" s="518">
        <v>3034</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152404</v>
      </c>
      <c r="BO29" s="468"/>
      <c r="BP29" s="468"/>
      <c r="BQ29" s="468"/>
      <c r="BR29" s="468"/>
      <c r="BS29" s="468"/>
      <c r="BT29" s="468"/>
      <c r="BU29" s="469"/>
      <c r="BV29" s="467">
        <v>152386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97.3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2809972</v>
      </c>
      <c r="BO30" s="644"/>
      <c r="BP30" s="644"/>
      <c r="BQ30" s="644"/>
      <c r="BR30" s="644"/>
      <c r="BS30" s="644"/>
      <c r="BT30" s="644"/>
      <c r="BU30" s="645"/>
      <c r="BV30" s="643">
        <v>3184727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202</v>
      </c>
      <c r="V33" s="491"/>
      <c r="W33" s="456" t="s">
        <v>201</v>
      </c>
      <c r="X33" s="456"/>
      <c r="Y33" s="456"/>
      <c r="Z33" s="456"/>
      <c r="AA33" s="456"/>
      <c r="AB33" s="456"/>
      <c r="AC33" s="456"/>
      <c r="AD33" s="456"/>
      <c r="AE33" s="456"/>
      <c r="AF33" s="456"/>
      <c r="AG33" s="456"/>
      <c r="AH33" s="456"/>
      <c r="AI33" s="456"/>
      <c r="AJ33" s="456"/>
      <c r="AK33" s="456"/>
      <c r="AL33" s="216"/>
      <c r="AM33" s="491" t="s">
        <v>202</v>
      </c>
      <c r="AN33" s="491"/>
      <c r="AO33" s="456" t="s">
        <v>201</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206</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鹿角市国民健康保険事業特別会計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鹿角市上水道事業会計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鹿角市下水道事業特別会計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鹿角広域行政組合（一般会計）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かづの観光物産公社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鹿角市介護保険事業特別会計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鹿角市農業集落排水事業特別会計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鹿角広域行政組合（鹿角地域ふるさと市町村圏基金特別会計）</v>
      </c>
      <c r="BZ35" s="657"/>
      <c r="CA35" s="657"/>
      <c r="CB35" s="657"/>
      <c r="CC35" s="657"/>
      <c r="CD35" s="657"/>
      <c r="CE35" s="657"/>
      <c r="CF35" s="657"/>
      <c r="CG35" s="657"/>
      <c r="CH35" s="657"/>
      <c r="CI35" s="657"/>
      <c r="CJ35" s="657"/>
      <c r="CK35" s="657"/>
      <c r="CL35" s="657"/>
      <c r="CM35" s="657"/>
      <c r="CN35" s="214"/>
      <c r="CO35" s="656">
        <f t="shared" ref="CO35:CO43" si="3">IF(CQ35="","",CO34+1)</f>
        <v>16</v>
      </c>
      <c r="CP35" s="656"/>
      <c r="CQ35" s="657" t="str">
        <f>IF('各会計、関係団体の財政状況及び健全化判断比率'!BS8="","",'各会計、関係団体の財政状況及び健全化判断比率'!BS8)</f>
        <v>八幡平地域経営公社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鹿角市後期高齢者医療特別会計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秋田県市町村総合事務組合（一般会計）</v>
      </c>
      <c r="BZ36" s="657"/>
      <c r="CA36" s="657"/>
      <c r="CB36" s="657"/>
      <c r="CC36" s="657"/>
      <c r="CD36" s="657"/>
      <c r="CE36" s="657"/>
      <c r="CF36" s="657"/>
      <c r="CG36" s="657"/>
      <c r="CH36" s="657"/>
      <c r="CI36" s="657"/>
      <c r="CJ36" s="657"/>
      <c r="CK36" s="657"/>
      <c r="CL36" s="657"/>
      <c r="CM36" s="657"/>
      <c r="CN36" s="214"/>
      <c r="CO36" s="656">
        <f t="shared" si="3"/>
        <v>17</v>
      </c>
      <c r="CP36" s="656"/>
      <c r="CQ36" s="657" t="str">
        <f>IF('各会計、関係団体の財政状況及び健全化判断比率'!BS9="","",'各会計、関係団体の財政状況及び健全化判断比率'!BS9)</f>
        <v>鹿角市子ども未来事業団</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秋田県市町村総合事務組合（交通災害共済事業等特別会計）</v>
      </c>
      <c r="BZ37" s="657"/>
      <c r="CA37" s="657"/>
      <c r="CB37" s="657"/>
      <c r="CC37" s="657"/>
      <c r="CD37" s="657"/>
      <c r="CE37" s="657"/>
      <c r="CF37" s="657"/>
      <c r="CG37" s="657"/>
      <c r="CH37" s="657"/>
      <c r="CI37" s="657"/>
      <c r="CJ37" s="657"/>
      <c r="CK37" s="657"/>
      <c r="CL37" s="657"/>
      <c r="CM37" s="657"/>
      <c r="CN37" s="214"/>
      <c r="CO37" s="656">
        <f t="shared" si="3"/>
        <v>18</v>
      </c>
      <c r="CP37" s="656"/>
      <c r="CQ37" s="657" t="str">
        <f>IF('各会計、関係団体の財政状況及び健全化判断比率'!BS10="","",'各会計、関係団体の財政状況及び健全化判断比率'!BS10)</f>
        <v>花の輪</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秋田県市町村会館管理組合（一般会計）</v>
      </c>
      <c r="BZ38" s="657"/>
      <c r="CA38" s="657"/>
      <c r="CB38" s="657"/>
      <c r="CC38" s="657"/>
      <c r="CD38" s="657"/>
      <c r="CE38" s="657"/>
      <c r="CF38" s="657"/>
      <c r="CG38" s="657"/>
      <c r="CH38" s="657"/>
      <c r="CI38" s="657"/>
      <c r="CJ38" s="657"/>
      <c r="CK38" s="657"/>
      <c r="CL38" s="657"/>
      <c r="CM38" s="657"/>
      <c r="CN38" s="214"/>
      <c r="CO38" s="656">
        <f t="shared" si="3"/>
        <v>19</v>
      </c>
      <c r="CP38" s="656"/>
      <c r="CQ38" s="657" t="str">
        <f>IF('各会計、関係団体の財政状況及び健全化判断比率'!BS11="","",'各会計、関係団体の財政状況及び健全化判断比率'!BS11)</f>
        <v>県北環境保全センター</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秋田県後期高齢者医療広域連合（一般会計）</v>
      </c>
      <c r="BZ39" s="657"/>
      <c r="CA39" s="657"/>
      <c r="CB39" s="657"/>
      <c r="CC39" s="657"/>
      <c r="CD39" s="657"/>
      <c r="CE39" s="657"/>
      <c r="CF39" s="657"/>
      <c r="CG39" s="657"/>
      <c r="CH39" s="657"/>
      <c r="CI39" s="657"/>
      <c r="CJ39" s="657"/>
      <c r="CK39" s="657"/>
      <c r="CL39" s="657"/>
      <c r="CM39" s="657"/>
      <c r="CN39" s="214"/>
      <c r="CO39" s="656">
        <f t="shared" si="3"/>
        <v>20</v>
      </c>
      <c r="CP39" s="656"/>
      <c r="CQ39" s="657" t="str">
        <f>IF('各会計、関係団体の財政状況及び健全化判断比率'!BS12="","",'各会計、関係団体の財政状況及び健全化判断比率'!BS12)</f>
        <v>かづのパワー</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秋田県後期高齢者医療広域連合（後期高齢者医療特別会計）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JMusAGBvmW1xusm2xt/8vMoszICHCu14KRufHvW2XuH2pkq4b3QXqMQqjrz9WjGJ8M4myIPHkDn8ElzGLTx+JQ==" saltValue="4V2RelUGbUVOaGqhPF8HL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51" t="s">
        <v>558</v>
      </c>
      <c r="D34" s="1251"/>
      <c r="E34" s="1252"/>
      <c r="F34" s="32">
        <v>8.7799999999999994</v>
      </c>
      <c r="G34" s="33">
        <v>8.98</v>
      </c>
      <c r="H34" s="33">
        <v>8.19</v>
      </c>
      <c r="I34" s="33">
        <v>8.16</v>
      </c>
      <c r="J34" s="34">
        <v>7.36</v>
      </c>
      <c r="K34" s="22"/>
      <c r="L34" s="22"/>
      <c r="M34" s="22"/>
      <c r="N34" s="22"/>
      <c r="O34" s="22"/>
      <c r="P34" s="22"/>
    </row>
    <row r="35" spans="1:16" ht="39" customHeight="1" x14ac:dyDescent="0.15">
      <c r="A35" s="22"/>
      <c r="B35" s="35"/>
      <c r="C35" s="1245" t="s">
        <v>559</v>
      </c>
      <c r="D35" s="1246"/>
      <c r="E35" s="1247"/>
      <c r="F35" s="36">
        <v>3.54</v>
      </c>
      <c r="G35" s="37">
        <v>2.91</v>
      </c>
      <c r="H35" s="37">
        <v>3.28</v>
      </c>
      <c r="I35" s="37">
        <v>2.35</v>
      </c>
      <c r="J35" s="38">
        <v>2.19</v>
      </c>
      <c r="K35" s="22"/>
      <c r="L35" s="22"/>
      <c r="M35" s="22"/>
      <c r="N35" s="22"/>
      <c r="O35" s="22"/>
      <c r="P35" s="22"/>
    </row>
    <row r="36" spans="1:16" ht="39" customHeight="1" x14ac:dyDescent="0.15">
      <c r="A36" s="22"/>
      <c r="B36" s="35"/>
      <c r="C36" s="1245" t="s">
        <v>560</v>
      </c>
      <c r="D36" s="1246"/>
      <c r="E36" s="1247"/>
      <c r="F36" s="36">
        <v>2.29</v>
      </c>
      <c r="G36" s="37">
        <v>1.88</v>
      </c>
      <c r="H36" s="37">
        <v>2.71</v>
      </c>
      <c r="I36" s="37">
        <v>0.45</v>
      </c>
      <c r="J36" s="38">
        <v>1.1000000000000001</v>
      </c>
      <c r="K36" s="22"/>
      <c r="L36" s="22"/>
      <c r="M36" s="22"/>
      <c r="N36" s="22"/>
      <c r="O36" s="22"/>
      <c r="P36" s="22"/>
    </row>
    <row r="37" spans="1:16" ht="39" customHeight="1" x14ac:dyDescent="0.15">
      <c r="A37" s="22"/>
      <c r="B37" s="35"/>
      <c r="C37" s="1245" t="s">
        <v>561</v>
      </c>
      <c r="D37" s="1246"/>
      <c r="E37" s="1247"/>
      <c r="F37" s="36" t="s">
        <v>508</v>
      </c>
      <c r="G37" s="37" t="s">
        <v>508</v>
      </c>
      <c r="H37" s="37" t="s">
        <v>508</v>
      </c>
      <c r="I37" s="37" t="s">
        <v>508</v>
      </c>
      <c r="J37" s="38">
        <v>0.32</v>
      </c>
      <c r="K37" s="22"/>
      <c r="L37" s="22"/>
      <c r="M37" s="22"/>
      <c r="N37" s="22"/>
      <c r="O37" s="22"/>
      <c r="P37" s="22"/>
    </row>
    <row r="38" spans="1:16" ht="39" customHeight="1" x14ac:dyDescent="0.15">
      <c r="A38" s="22"/>
      <c r="B38" s="35"/>
      <c r="C38" s="1245" t="s">
        <v>562</v>
      </c>
      <c r="D38" s="1246"/>
      <c r="E38" s="1247"/>
      <c r="F38" s="36">
        <v>0.18</v>
      </c>
      <c r="G38" s="37">
        <v>0.12</v>
      </c>
      <c r="H38" s="37">
        <v>0.12</v>
      </c>
      <c r="I38" s="37">
        <v>0.22</v>
      </c>
      <c r="J38" s="38">
        <v>0.13</v>
      </c>
      <c r="K38" s="22"/>
      <c r="L38" s="22"/>
      <c r="M38" s="22"/>
      <c r="N38" s="22"/>
      <c r="O38" s="22"/>
      <c r="P38" s="22"/>
    </row>
    <row r="39" spans="1:16" ht="39" customHeight="1" x14ac:dyDescent="0.15">
      <c r="A39" s="22"/>
      <c r="B39" s="35"/>
      <c r="C39" s="1245" t="s">
        <v>563</v>
      </c>
      <c r="D39" s="1246"/>
      <c r="E39" s="1247"/>
      <c r="F39" s="36">
        <v>0.01</v>
      </c>
      <c r="G39" s="37">
        <v>0</v>
      </c>
      <c r="H39" s="37">
        <v>0</v>
      </c>
      <c r="I39" s="37">
        <v>0.01</v>
      </c>
      <c r="J39" s="38">
        <v>0.01</v>
      </c>
      <c r="K39" s="22"/>
      <c r="L39" s="22"/>
      <c r="M39" s="22"/>
      <c r="N39" s="22"/>
      <c r="O39" s="22"/>
      <c r="P39" s="22"/>
    </row>
    <row r="40" spans="1:16" ht="39" customHeight="1" x14ac:dyDescent="0.15">
      <c r="A40" s="22"/>
      <c r="B40" s="35"/>
      <c r="C40" s="1245" t="s">
        <v>564</v>
      </c>
      <c r="D40" s="1246"/>
      <c r="E40" s="1247"/>
      <c r="F40" s="36">
        <v>0.05</v>
      </c>
      <c r="G40" s="37">
        <v>0.08</v>
      </c>
      <c r="H40" s="37">
        <v>0.03</v>
      </c>
      <c r="I40" s="37">
        <v>0.05</v>
      </c>
      <c r="J40" s="38">
        <v>0.01</v>
      </c>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565</v>
      </c>
      <c r="D42" s="1246"/>
      <c r="E42" s="1247"/>
      <c r="F42" s="36" t="s">
        <v>508</v>
      </c>
      <c r="G42" s="37" t="s">
        <v>508</v>
      </c>
      <c r="H42" s="37" t="s">
        <v>508</v>
      </c>
      <c r="I42" s="37" t="s">
        <v>508</v>
      </c>
      <c r="J42" s="38" t="s">
        <v>508</v>
      </c>
      <c r="K42" s="22"/>
      <c r="L42" s="22"/>
      <c r="M42" s="22"/>
      <c r="N42" s="22"/>
      <c r="O42" s="22"/>
      <c r="P42" s="22"/>
    </row>
    <row r="43" spans="1:16" ht="39" customHeight="1" thickBot="1" x14ac:dyDescent="0.2">
      <c r="A43" s="22"/>
      <c r="B43" s="40"/>
      <c r="C43" s="1248" t="s">
        <v>566</v>
      </c>
      <c r="D43" s="1249"/>
      <c r="E43" s="1250"/>
      <c r="F43" s="41">
        <v>0.65</v>
      </c>
      <c r="G43" s="42">
        <v>0.85</v>
      </c>
      <c r="H43" s="42">
        <v>0.64</v>
      </c>
      <c r="I43" s="42">
        <v>0.84</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UpUT5ldAh8Ko6eWuxlWkjANm8+AOJK+AZWglw/p+oKqUQRA23pPOnh9n5omM+Byy+BIA4Emp7fl6ksWhAHK5w==" saltValue="3YSWO+RtGSkGrv31+h/d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1641</v>
      </c>
      <c r="L45" s="60">
        <v>1779</v>
      </c>
      <c r="M45" s="60">
        <v>1761</v>
      </c>
      <c r="N45" s="60">
        <v>1741</v>
      </c>
      <c r="O45" s="61">
        <v>1945</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508</v>
      </c>
      <c r="L46" s="64" t="s">
        <v>508</v>
      </c>
      <c r="M46" s="64" t="s">
        <v>508</v>
      </c>
      <c r="N46" s="64" t="s">
        <v>508</v>
      </c>
      <c r="O46" s="65" t="s">
        <v>508</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508</v>
      </c>
      <c r="L47" s="64" t="s">
        <v>508</v>
      </c>
      <c r="M47" s="64" t="s">
        <v>508</v>
      </c>
      <c r="N47" s="64" t="s">
        <v>508</v>
      </c>
      <c r="O47" s="65" t="s">
        <v>508</v>
      </c>
      <c r="P47" s="48"/>
      <c r="Q47" s="48"/>
      <c r="R47" s="48"/>
      <c r="S47" s="48"/>
      <c r="T47" s="48"/>
      <c r="U47" s="48"/>
    </row>
    <row r="48" spans="1:21" ht="30.75" customHeight="1" x14ac:dyDescent="0.15">
      <c r="A48" s="48"/>
      <c r="B48" s="1255"/>
      <c r="C48" s="1256"/>
      <c r="D48" s="62"/>
      <c r="E48" s="1261" t="s">
        <v>15</v>
      </c>
      <c r="F48" s="1261"/>
      <c r="G48" s="1261"/>
      <c r="H48" s="1261"/>
      <c r="I48" s="1261"/>
      <c r="J48" s="1262"/>
      <c r="K48" s="63">
        <v>346</v>
      </c>
      <c r="L48" s="64">
        <v>350</v>
      </c>
      <c r="M48" s="64">
        <v>436</v>
      </c>
      <c r="N48" s="64">
        <v>447</v>
      </c>
      <c r="O48" s="65">
        <v>461</v>
      </c>
      <c r="P48" s="48"/>
      <c r="Q48" s="48"/>
      <c r="R48" s="48"/>
      <c r="S48" s="48"/>
      <c r="T48" s="48"/>
      <c r="U48" s="48"/>
    </row>
    <row r="49" spans="1:21" ht="30.75" customHeight="1" x14ac:dyDescent="0.15">
      <c r="A49" s="48"/>
      <c r="B49" s="1255"/>
      <c r="C49" s="1256"/>
      <c r="D49" s="62"/>
      <c r="E49" s="1261" t="s">
        <v>16</v>
      </c>
      <c r="F49" s="1261"/>
      <c r="G49" s="1261"/>
      <c r="H49" s="1261"/>
      <c r="I49" s="1261"/>
      <c r="J49" s="1262"/>
      <c r="K49" s="63">
        <v>192</v>
      </c>
      <c r="L49" s="64">
        <v>179</v>
      </c>
      <c r="M49" s="64">
        <v>63</v>
      </c>
      <c r="N49" s="64">
        <v>57</v>
      </c>
      <c r="O49" s="65">
        <v>86</v>
      </c>
      <c r="P49" s="48"/>
      <c r="Q49" s="48"/>
      <c r="R49" s="48"/>
      <c r="S49" s="48"/>
      <c r="T49" s="48"/>
      <c r="U49" s="48"/>
    </row>
    <row r="50" spans="1:21" ht="30.75" customHeight="1" x14ac:dyDescent="0.15">
      <c r="A50" s="48"/>
      <c r="B50" s="1255"/>
      <c r="C50" s="1256"/>
      <c r="D50" s="62"/>
      <c r="E50" s="1261" t="s">
        <v>17</v>
      </c>
      <c r="F50" s="1261"/>
      <c r="G50" s="1261"/>
      <c r="H50" s="1261"/>
      <c r="I50" s="1261"/>
      <c r="J50" s="1262"/>
      <c r="K50" s="63">
        <v>2</v>
      </c>
      <c r="L50" s="64">
        <v>2</v>
      </c>
      <c r="M50" s="64">
        <v>1</v>
      </c>
      <c r="N50" s="64">
        <v>0</v>
      </c>
      <c r="O50" s="65">
        <v>0</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508</v>
      </c>
      <c r="L51" s="64" t="s">
        <v>508</v>
      </c>
      <c r="M51" s="64" t="s">
        <v>508</v>
      </c>
      <c r="N51" s="64" t="s">
        <v>508</v>
      </c>
      <c r="O51" s="65" t="s">
        <v>508</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1451</v>
      </c>
      <c r="L52" s="64">
        <v>1593</v>
      </c>
      <c r="M52" s="64">
        <v>1529</v>
      </c>
      <c r="N52" s="64">
        <v>1530</v>
      </c>
      <c r="O52" s="65">
        <v>1695</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730</v>
      </c>
      <c r="L53" s="69">
        <v>717</v>
      </c>
      <c r="M53" s="69">
        <v>732</v>
      </c>
      <c r="N53" s="69">
        <v>715</v>
      </c>
      <c r="O53" s="70">
        <v>797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9" t="s">
        <v>25</v>
      </c>
      <c r="C57" s="1270"/>
      <c r="D57" s="1273" t="s">
        <v>26</v>
      </c>
      <c r="E57" s="1274"/>
      <c r="F57" s="1274"/>
      <c r="G57" s="1274"/>
      <c r="H57" s="1274"/>
      <c r="I57" s="1274"/>
      <c r="J57" s="1275"/>
      <c r="K57" s="83" t="s">
        <v>585</v>
      </c>
      <c r="L57" s="84" t="s">
        <v>585</v>
      </c>
      <c r="M57" s="84" t="s">
        <v>585</v>
      </c>
      <c r="N57" s="84" t="s">
        <v>585</v>
      </c>
      <c r="O57" s="85" t="s">
        <v>585</v>
      </c>
    </row>
    <row r="58" spans="1:21" ht="31.5" customHeight="1" thickBot="1" x14ac:dyDescent="0.2">
      <c r="B58" s="1271"/>
      <c r="C58" s="1272"/>
      <c r="D58" s="1276" t="s">
        <v>27</v>
      </c>
      <c r="E58" s="1277"/>
      <c r="F58" s="1277"/>
      <c r="G58" s="1277"/>
      <c r="H58" s="1277"/>
      <c r="I58" s="1277"/>
      <c r="J58" s="1278"/>
      <c r="K58" s="86" t="s">
        <v>585</v>
      </c>
      <c r="L58" s="87" t="s">
        <v>585</v>
      </c>
      <c r="M58" s="87" t="s">
        <v>585</v>
      </c>
      <c r="N58" s="87" t="s">
        <v>585</v>
      </c>
      <c r="O58" s="88" t="s">
        <v>585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EgHNqaV7uPrgHUqqjKUKT35mQEWb+unWcygxCHIDH89M+2K4MkLzDzoIeNSqUN+vAxKcE9dx/1/A3P43Yc59Q==" saltValue="oxU6LfVX+/QxKM2rUsjM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79" t="s">
        <v>30</v>
      </c>
      <c r="C41" s="1280"/>
      <c r="D41" s="102"/>
      <c r="E41" s="1285" t="s">
        <v>31</v>
      </c>
      <c r="F41" s="1285"/>
      <c r="G41" s="1285"/>
      <c r="H41" s="1286"/>
      <c r="I41" s="103">
        <v>18638</v>
      </c>
      <c r="J41" s="104">
        <v>18565</v>
      </c>
      <c r="K41" s="104">
        <v>18970</v>
      </c>
      <c r="L41" s="104">
        <v>19188</v>
      </c>
      <c r="M41" s="105">
        <v>18934</v>
      </c>
    </row>
    <row r="42" spans="2:13" ht="27.75" customHeight="1" x14ac:dyDescent="0.15">
      <c r="B42" s="1281"/>
      <c r="C42" s="1282"/>
      <c r="D42" s="106"/>
      <c r="E42" s="1287" t="s">
        <v>32</v>
      </c>
      <c r="F42" s="1287"/>
      <c r="G42" s="1287"/>
      <c r="H42" s="1288"/>
      <c r="I42" s="107">
        <v>3</v>
      </c>
      <c r="J42" s="108">
        <v>1</v>
      </c>
      <c r="K42" s="108" t="s">
        <v>508</v>
      </c>
      <c r="L42" s="108" t="s">
        <v>508</v>
      </c>
      <c r="M42" s="109" t="s">
        <v>508</v>
      </c>
    </row>
    <row r="43" spans="2:13" ht="27.75" customHeight="1" x14ac:dyDescent="0.15">
      <c r="B43" s="1281"/>
      <c r="C43" s="1282"/>
      <c r="D43" s="106"/>
      <c r="E43" s="1287" t="s">
        <v>33</v>
      </c>
      <c r="F43" s="1287"/>
      <c r="G43" s="1287"/>
      <c r="H43" s="1288"/>
      <c r="I43" s="107">
        <v>6836</v>
      </c>
      <c r="J43" s="108">
        <v>6612</v>
      </c>
      <c r="K43" s="108">
        <v>6691</v>
      </c>
      <c r="L43" s="108">
        <v>6951</v>
      </c>
      <c r="M43" s="109">
        <v>7164</v>
      </c>
    </row>
    <row r="44" spans="2:13" ht="27.75" customHeight="1" x14ac:dyDescent="0.15">
      <c r="B44" s="1281"/>
      <c r="C44" s="1282"/>
      <c r="D44" s="106"/>
      <c r="E44" s="1287" t="s">
        <v>34</v>
      </c>
      <c r="F44" s="1287"/>
      <c r="G44" s="1287"/>
      <c r="H44" s="1288"/>
      <c r="I44" s="107">
        <v>2228</v>
      </c>
      <c r="J44" s="108">
        <v>2099</v>
      </c>
      <c r="K44" s="108">
        <v>2054</v>
      </c>
      <c r="L44" s="108">
        <v>2019</v>
      </c>
      <c r="M44" s="109">
        <v>2008</v>
      </c>
    </row>
    <row r="45" spans="2:13" ht="27.75" customHeight="1" x14ac:dyDescent="0.15">
      <c r="B45" s="1281"/>
      <c r="C45" s="1282"/>
      <c r="D45" s="106"/>
      <c r="E45" s="1287" t="s">
        <v>35</v>
      </c>
      <c r="F45" s="1287"/>
      <c r="G45" s="1287"/>
      <c r="H45" s="1288"/>
      <c r="I45" s="107">
        <v>1952</v>
      </c>
      <c r="J45" s="108">
        <v>1866</v>
      </c>
      <c r="K45" s="108">
        <v>1772</v>
      </c>
      <c r="L45" s="108">
        <v>1654</v>
      </c>
      <c r="M45" s="109">
        <v>1549</v>
      </c>
    </row>
    <row r="46" spans="2:13" ht="27.75" customHeight="1" x14ac:dyDescent="0.15">
      <c r="B46" s="1281"/>
      <c r="C46" s="1282"/>
      <c r="D46" s="110"/>
      <c r="E46" s="1287" t="s">
        <v>36</v>
      </c>
      <c r="F46" s="1287"/>
      <c r="G46" s="1287"/>
      <c r="H46" s="1288"/>
      <c r="I46" s="107">
        <v>0</v>
      </c>
      <c r="J46" s="108" t="s">
        <v>508</v>
      </c>
      <c r="K46" s="108" t="s">
        <v>508</v>
      </c>
      <c r="L46" s="108" t="s">
        <v>508</v>
      </c>
      <c r="M46" s="109" t="s">
        <v>508</v>
      </c>
    </row>
    <row r="47" spans="2:13" ht="27.75" customHeight="1" x14ac:dyDescent="0.15">
      <c r="B47" s="1281"/>
      <c r="C47" s="1282"/>
      <c r="D47" s="111"/>
      <c r="E47" s="1289" t="s">
        <v>37</v>
      </c>
      <c r="F47" s="1290"/>
      <c r="G47" s="1290"/>
      <c r="H47" s="1291"/>
      <c r="I47" s="107" t="s">
        <v>508</v>
      </c>
      <c r="J47" s="108" t="s">
        <v>508</v>
      </c>
      <c r="K47" s="108" t="s">
        <v>508</v>
      </c>
      <c r="L47" s="108" t="s">
        <v>508</v>
      </c>
      <c r="M47" s="109" t="s">
        <v>508</v>
      </c>
    </row>
    <row r="48" spans="2:13" ht="27.75" customHeight="1" x14ac:dyDescent="0.15">
      <c r="B48" s="1281"/>
      <c r="C48" s="1282"/>
      <c r="D48" s="106"/>
      <c r="E48" s="1287" t="s">
        <v>38</v>
      </c>
      <c r="F48" s="1287"/>
      <c r="G48" s="1287"/>
      <c r="H48" s="1288"/>
      <c r="I48" s="107" t="s">
        <v>508</v>
      </c>
      <c r="J48" s="108" t="s">
        <v>508</v>
      </c>
      <c r="K48" s="108" t="s">
        <v>508</v>
      </c>
      <c r="L48" s="108" t="s">
        <v>508</v>
      </c>
      <c r="M48" s="109" t="s">
        <v>508</v>
      </c>
    </row>
    <row r="49" spans="2:13" ht="27.75" customHeight="1" x14ac:dyDescent="0.15">
      <c r="B49" s="1283"/>
      <c r="C49" s="1284"/>
      <c r="D49" s="106"/>
      <c r="E49" s="1287" t="s">
        <v>39</v>
      </c>
      <c r="F49" s="1287"/>
      <c r="G49" s="1287"/>
      <c r="H49" s="1288"/>
      <c r="I49" s="107" t="s">
        <v>508</v>
      </c>
      <c r="J49" s="108" t="s">
        <v>508</v>
      </c>
      <c r="K49" s="108" t="s">
        <v>508</v>
      </c>
      <c r="L49" s="108" t="s">
        <v>508</v>
      </c>
      <c r="M49" s="109" t="s">
        <v>508</v>
      </c>
    </row>
    <row r="50" spans="2:13" ht="27.75" customHeight="1" x14ac:dyDescent="0.15">
      <c r="B50" s="1292" t="s">
        <v>40</v>
      </c>
      <c r="C50" s="1293"/>
      <c r="D50" s="112"/>
      <c r="E50" s="1287" t="s">
        <v>41</v>
      </c>
      <c r="F50" s="1287"/>
      <c r="G50" s="1287"/>
      <c r="H50" s="1288"/>
      <c r="I50" s="107">
        <v>6729</v>
      </c>
      <c r="J50" s="108">
        <v>6925</v>
      </c>
      <c r="K50" s="108">
        <v>6531</v>
      </c>
      <c r="L50" s="108">
        <v>6357</v>
      </c>
      <c r="M50" s="109">
        <v>6126</v>
      </c>
    </row>
    <row r="51" spans="2:13" ht="27.75" customHeight="1" x14ac:dyDescent="0.15">
      <c r="B51" s="1281"/>
      <c r="C51" s="1282"/>
      <c r="D51" s="106"/>
      <c r="E51" s="1287" t="s">
        <v>42</v>
      </c>
      <c r="F51" s="1287"/>
      <c r="G51" s="1287"/>
      <c r="H51" s="1288"/>
      <c r="I51" s="107">
        <v>887</v>
      </c>
      <c r="J51" s="108">
        <v>785</v>
      </c>
      <c r="K51" s="108">
        <v>696</v>
      </c>
      <c r="L51" s="108">
        <v>638</v>
      </c>
      <c r="M51" s="109">
        <v>594</v>
      </c>
    </row>
    <row r="52" spans="2:13" ht="27.75" customHeight="1" x14ac:dyDescent="0.15">
      <c r="B52" s="1283"/>
      <c r="C52" s="1284"/>
      <c r="D52" s="106"/>
      <c r="E52" s="1287" t="s">
        <v>43</v>
      </c>
      <c r="F52" s="1287"/>
      <c r="G52" s="1287"/>
      <c r="H52" s="1288"/>
      <c r="I52" s="107">
        <v>18608</v>
      </c>
      <c r="J52" s="108">
        <v>18521</v>
      </c>
      <c r="K52" s="108">
        <v>18814</v>
      </c>
      <c r="L52" s="108">
        <v>18875</v>
      </c>
      <c r="M52" s="109">
        <v>18609</v>
      </c>
    </row>
    <row r="53" spans="2:13" ht="27.75" customHeight="1" thickBot="1" x14ac:dyDescent="0.2">
      <c r="B53" s="1294" t="s">
        <v>44</v>
      </c>
      <c r="C53" s="1295"/>
      <c r="D53" s="113"/>
      <c r="E53" s="1296" t="s">
        <v>45</v>
      </c>
      <c r="F53" s="1296"/>
      <c r="G53" s="1296"/>
      <c r="H53" s="1297"/>
      <c r="I53" s="114">
        <v>3433</v>
      </c>
      <c r="J53" s="115">
        <v>2913</v>
      </c>
      <c r="K53" s="115">
        <v>3445</v>
      </c>
      <c r="L53" s="115">
        <v>3942</v>
      </c>
      <c r="M53" s="116">
        <v>4326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59oMKDBfBJqe2oU1apkhT+mPGfJRUg8FJ2kYT3tNkE+lsW/ns5jrMVJ9Uts6OZCG5HNcjUA1/wjE1IfVeW+Xw==" saltValue="cllo8PnvUwqJvlLw05GA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6" t="s">
        <v>48</v>
      </c>
      <c r="D55" s="1306"/>
      <c r="E55" s="1307"/>
      <c r="F55" s="128">
        <v>2618</v>
      </c>
      <c r="G55" s="128">
        <v>2230</v>
      </c>
      <c r="H55" s="129">
        <v>2437</v>
      </c>
    </row>
    <row r="56" spans="2:8" ht="52.5" customHeight="1" x14ac:dyDescent="0.15">
      <c r="B56" s="130"/>
      <c r="C56" s="1308" t="s">
        <v>49</v>
      </c>
      <c r="D56" s="1308"/>
      <c r="E56" s="1309"/>
      <c r="F56" s="131">
        <v>152</v>
      </c>
      <c r="G56" s="131">
        <v>152</v>
      </c>
      <c r="H56" s="132">
        <v>152</v>
      </c>
    </row>
    <row r="57" spans="2:8" ht="53.25" customHeight="1" x14ac:dyDescent="0.15">
      <c r="B57" s="130"/>
      <c r="C57" s="1310" t="s">
        <v>50</v>
      </c>
      <c r="D57" s="1310"/>
      <c r="E57" s="1311"/>
      <c r="F57" s="133">
        <v>3307</v>
      </c>
      <c r="G57" s="133">
        <v>3185</v>
      </c>
      <c r="H57" s="134">
        <v>2810</v>
      </c>
    </row>
    <row r="58" spans="2:8" ht="45.75" customHeight="1" x14ac:dyDescent="0.15">
      <c r="B58" s="135"/>
      <c r="C58" s="1298" t="s">
        <v>591</v>
      </c>
      <c r="D58" s="1299"/>
      <c r="E58" s="1300"/>
      <c r="F58" s="136">
        <v>1719</v>
      </c>
      <c r="G58" s="136">
        <v>1608</v>
      </c>
      <c r="H58" s="137">
        <v>1431</v>
      </c>
    </row>
    <row r="59" spans="2:8" ht="45.75" customHeight="1" x14ac:dyDescent="0.15">
      <c r="B59" s="135"/>
      <c r="C59" s="1298" t="s">
        <v>592</v>
      </c>
      <c r="D59" s="1299"/>
      <c r="E59" s="1300"/>
      <c r="F59" s="136">
        <v>494</v>
      </c>
      <c r="G59" s="136">
        <v>389</v>
      </c>
      <c r="H59" s="137">
        <v>369</v>
      </c>
    </row>
    <row r="60" spans="2:8" ht="45.75" customHeight="1" x14ac:dyDescent="0.15">
      <c r="B60" s="135"/>
      <c r="C60" s="1298" t="s">
        <v>593</v>
      </c>
      <c r="D60" s="1299"/>
      <c r="E60" s="1300"/>
      <c r="F60" s="136">
        <v>337</v>
      </c>
      <c r="G60" s="136">
        <v>337</v>
      </c>
      <c r="H60" s="137">
        <v>337</v>
      </c>
    </row>
    <row r="61" spans="2:8" ht="45.75" customHeight="1" x14ac:dyDescent="0.15">
      <c r="B61" s="135"/>
      <c r="C61" s="1298" t="s">
        <v>594</v>
      </c>
      <c r="D61" s="1299"/>
      <c r="E61" s="1300"/>
      <c r="F61" s="136">
        <v>443</v>
      </c>
      <c r="G61" s="136">
        <v>545</v>
      </c>
      <c r="H61" s="137">
        <v>232</v>
      </c>
    </row>
    <row r="62" spans="2:8" ht="45.75" customHeight="1" thickBot="1" x14ac:dyDescent="0.2">
      <c r="B62" s="138"/>
      <c r="C62" s="1301" t="s">
        <v>590</v>
      </c>
      <c r="D62" s="1302"/>
      <c r="E62" s="1303"/>
      <c r="F62" s="139">
        <v>99</v>
      </c>
      <c r="G62" s="139">
        <v>90</v>
      </c>
      <c r="H62" s="140">
        <v>208</v>
      </c>
    </row>
    <row r="63" spans="2:8" ht="52.5" customHeight="1" thickBot="1" x14ac:dyDescent="0.2">
      <c r="B63" s="141"/>
      <c r="C63" s="1304" t="s">
        <v>51</v>
      </c>
      <c r="D63" s="1304"/>
      <c r="E63" s="1305"/>
      <c r="F63" s="142">
        <v>6077</v>
      </c>
      <c r="G63" s="142">
        <v>5567</v>
      </c>
      <c r="H63" s="143">
        <v>5399</v>
      </c>
    </row>
    <row r="64" spans="2:8" ht="15" customHeight="1" x14ac:dyDescent="0.15"/>
  </sheetData>
  <sheetProtection algorithmName="SHA-512" hashValue="uMDwOvBtjBTmBVLHbD1QvNfO5YmJwroYPaRv0ig6nfhYRM/x8e6/m5n9P2jl59NjTtywPEENBUsdyNk5qUNFkQ==" saltValue="MWbfYQANgdA5iY5SuJgG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2" t="s">
        <v>605</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5"/>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5"/>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5"/>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5"/>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598</v>
      </c>
    </row>
    <row r="50" spans="1:109" x14ac:dyDescent="0.15">
      <c r="B50" s="395"/>
      <c r="G50" s="1321"/>
      <c r="H50" s="1321"/>
      <c r="I50" s="1321"/>
      <c r="J50" s="1321"/>
      <c r="K50" s="405"/>
      <c r="L50" s="405"/>
      <c r="M50" s="406"/>
      <c r="N50" s="406"/>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550</v>
      </c>
      <c r="BQ50" s="1325"/>
      <c r="BR50" s="1325"/>
      <c r="BS50" s="1325"/>
      <c r="BT50" s="1325"/>
      <c r="BU50" s="1325"/>
      <c r="BV50" s="1325"/>
      <c r="BW50" s="1325"/>
      <c r="BX50" s="1325" t="s">
        <v>551</v>
      </c>
      <c r="BY50" s="1325"/>
      <c r="BZ50" s="1325"/>
      <c r="CA50" s="1325"/>
      <c r="CB50" s="1325"/>
      <c r="CC50" s="1325"/>
      <c r="CD50" s="1325"/>
      <c r="CE50" s="1325"/>
      <c r="CF50" s="1325" t="s">
        <v>552</v>
      </c>
      <c r="CG50" s="1325"/>
      <c r="CH50" s="1325"/>
      <c r="CI50" s="1325"/>
      <c r="CJ50" s="1325"/>
      <c r="CK50" s="1325"/>
      <c r="CL50" s="1325"/>
      <c r="CM50" s="1325"/>
      <c r="CN50" s="1325" t="s">
        <v>553</v>
      </c>
      <c r="CO50" s="1325"/>
      <c r="CP50" s="1325"/>
      <c r="CQ50" s="1325"/>
      <c r="CR50" s="1325"/>
      <c r="CS50" s="1325"/>
      <c r="CT50" s="1325"/>
      <c r="CU50" s="1325"/>
      <c r="CV50" s="1325" t="s">
        <v>554</v>
      </c>
      <c r="CW50" s="1325"/>
      <c r="CX50" s="1325"/>
      <c r="CY50" s="1325"/>
      <c r="CZ50" s="1325"/>
      <c r="DA50" s="1325"/>
      <c r="DB50" s="1325"/>
      <c r="DC50" s="1325"/>
    </row>
    <row r="51" spans="1:109" ht="13.5" customHeight="1" x14ac:dyDescent="0.15">
      <c r="B51" s="395"/>
      <c r="G51" s="1332"/>
      <c r="H51" s="1332"/>
      <c r="I51" s="1330"/>
      <c r="J51" s="1330"/>
      <c r="K51" s="1327"/>
      <c r="L51" s="1327"/>
      <c r="M51" s="1327"/>
      <c r="N51" s="1327"/>
      <c r="AM51" s="404"/>
      <c r="AN51" s="1328" t="s">
        <v>599</v>
      </c>
      <c r="AO51" s="1328"/>
      <c r="AP51" s="1328"/>
      <c r="AQ51" s="1328"/>
      <c r="AR51" s="1328"/>
      <c r="AS51" s="1328"/>
      <c r="AT51" s="1328"/>
      <c r="AU51" s="1328"/>
      <c r="AV51" s="1328"/>
      <c r="AW51" s="1328"/>
      <c r="AX51" s="1328"/>
      <c r="AY51" s="1328"/>
      <c r="AZ51" s="1328"/>
      <c r="BA51" s="1328"/>
      <c r="BB51" s="1328" t="s">
        <v>600</v>
      </c>
      <c r="BC51" s="1328"/>
      <c r="BD51" s="1328"/>
      <c r="BE51" s="1328"/>
      <c r="BF51" s="1328"/>
      <c r="BG51" s="1328"/>
      <c r="BH51" s="1328"/>
      <c r="BI51" s="1328"/>
      <c r="BJ51" s="1328"/>
      <c r="BK51" s="1328"/>
      <c r="BL51" s="1328"/>
      <c r="BM51" s="1328"/>
      <c r="BN51" s="1328"/>
      <c r="BO51" s="1328"/>
      <c r="BP51" s="1329"/>
      <c r="BQ51" s="1326"/>
      <c r="BR51" s="1326"/>
      <c r="BS51" s="1326"/>
      <c r="BT51" s="1326"/>
      <c r="BU51" s="1326"/>
      <c r="BV51" s="1326"/>
      <c r="BW51" s="1326"/>
      <c r="BX51" s="1326">
        <v>32.5</v>
      </c>
      <c r="BY51" s="1326"/>
      <c r="BZ51" s="1326"/>
      <c r="CA51" s="1326"/>
      <c r="CB51" s="1326"/>
      <c r="CC51" s="1326"/>
      <c r="CD51" s="1326"/>
      <c r="CE51" s="1326"/>
      <c r="CF51" s="1326">
        <v>38.700000000000003</v>
      </c>
      <c r="CG51" s="1326"/>
      <c r="CH51" s="1326"/>
      <c r="CI51" s="1326"/>
      <c r="CJ51" s="1326"/>
      <c r="CK51" s="1326"/>
      <c r="CL51" s="1326"/>
      <c r="CM51" s="1326"/>
      <c r="CN51" s="1326">
        <v>44.3</v>
      </c>
      <c r="CO51" s="1326"/>
      <c r="CP51" s="1326"/>
      <c r="CQ51" s="1326"/>
      <c r="CR51" s="1326"/>
      <c r="CS51" s="1326"/>
      <c r="CT51" s="1326"/>
      <c r="CU51" s="1326"/>
      <c r="CV51" s="1326">
        <v>48</v>
      </c>
      <c r="CW51" s="1326"/>
      <c r="CX51" s="1326"/>
      <c r="CY51" s="1326"/>
      <c r="CZ51" s="1326"/>
      <c r="DA51" s="1326"/>
      <c r="DB51" s="1326"/>
      <c r="DC51" s="1326"/>
    </row>
    <row r="52" spans="1:109" x14ac:dyDescent="0.15">
      <c r="B52" s="395"/>
      <c r="G52" s="1332"/>
      <c r="H52" s="1332"/>
      <c r="I52" s="1330"/>
      <c r="J52" s="1330"/>
      <c r="K52" s="1327"/>
      <c r="L52" s="1327"/>
      <c r="M52" s="1327"/>
      <c r="N52" s="1327"/>
      <c r="AM52" s="404"/>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3"/>
      <c r="B53" s="395"/>
      <c r="G53" s="1332"/>
      <c r="H53" s="1332"/>
      <c r="I53" s="1321"/>
      <c r="J53" s="1321"/>
      <c r="K53" s="1327"/>
      <c r="L53" s="1327"/>
      <c r="M53" s="1327"/>
      <c r="N53" s="1327"/>
      <c r="AM53" s="404"/>
      <c r="AN53" s="1328"/>
      <c r="AO53" s="1328"/>
      <c r="AP53" s="1328"/>
      <c r="AQ53" s="1328"/>
      <c r="AR53" s="1328"/>
      <c r="AS53" s="1328"/>
      <c r="AT53" s="1328"/>
      <c r="AU53" s="1328"/>
      <c r="AV53" s="1328"/>
      <c r="AW53" s="1328"/>
      <c r="AX53" s="1328"/>
      <c r="AY53" s="1328"/>
      <c r="AZ53" s="1328"/>
      <c r="BA53" s="1328"/>
      <c r="BB53" s="1328" t="s">
        <v>601</v>
      </c>
      <c r="BC53" s="1328"/>
      <c r="BD53" s="1328"/>
      <c r="BE53" s="1328"/>
      <c r="BF53" s="1328"/>
      <c r="BG53" s="1328"/>
      <c r="BH53" s="1328"/>
      <c r="BI53" s="1328"/>
      <c r="BJ53" s="1328"/>
      <c r="BK53" s="1328"/>
      <c r="BL53" s="1328"/>
      <c r="BM53" s="1328"/>
      <c r="BN53" s="1328"/>
      <c r="BO53" s="1328"/>
      <c r="BP53" s="1329"/>
      <c r="BQ53" s="1326"/>
      <c r="BR53" s="1326"/>
      <c r="BS53" s="1326"/>
      <c r="BT53" s="1326"/>
      <c r="BU53" s="1326"/>
      <c r="BV53" s="1326"/>
      <c r="BW53" s="1326"/>
      <c r="BX53" s="1326">
        <v>59.7</v>
      </c>
      <c r="BY53" s="1326"/>
      <c r="BZ53" s="1326"/>
      <c r="CA53" s="1326"/>
      <c r="CB53" s="1326"/>
      <c r="CC53" s="1326"/>
      <c r="CD53" s="1326"/>
      <c r="CE53" s="1326"/>
      <c r="CF53" s="1326">
        <v>60.7</v>
      </c>
      <c r="CG53" s="1326"/>
      <c r="CH53" s="1326"/>
      <c r="CI53" s="1326"/>
      <c r="CJ53" s="1326"/>
      <c r="CK53" s="1326"/>
      <c r="CL53" s="1326"/>
      <c r="CM53" s="1326"/>
      <c r="CN53" s="1326">
        <v>62</v>
      </c>
      <c r="CO53" s="1326"/>
      <c r="CP53" s="1326"/>
      <c r="CQ53" s="1326"/>
      <c r="CR53" s="1326"/>
      <c r="CS53" s="1326"/>
      <c r="CT53" s="1326"/>
      <c r="CU53" s="1326"/>
      <c r="CV53" s="1326">
        <v>63.5</v>
      </c>
      <c r="CW53" s="1326"/>
      <c r="CX53" s="1326"/>
      <c r="CY53" s="1326"/>
      <c r="CZ53" s="1326"/>
      <c r="DA53" s="1326"/>
      <c r="DB53" s="1326"/>
      <c r="DC53" s="1326"/>
    </row>
    <row r="54" spans="1:109" x14ac:dyDescent="0.15">
      <c r="A54" s="403"/>
      <c r="B54" s="395"/>
      <c r="G54" s="1332"/>
      <c r="H54" s="1332"/>
      <c r="I54" s="1321"/>
      <c r="J54" s="1321"/>
      <c r="K54" s="1327"/>
      <c r="L54" s="1327"/>
      <c r="M54" s="1327"/>
      <c r="N54" s="1327"/>
      <c r="AM54" s="404"/>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3"/>
      <c r="B55" s="395"/>
      <c r="G55" s="1321"/>
      <c r="H55" s="1321"/>
      <c r="I55" s="1321"/>
      <c r="J55" s="1321"/>
      <c r="K55" s="1327"/>
      <c r="L55" s="1327"/>
      <c r="M55" s="1327"/>
      <c r="N55" s="1327"/>
      <c r="AN55" s="1325" t="s">
        <v>602</v>
      </c>
      <c r="AO55" s="1325"/>
      <c r="AP55" s="1325"/>
      <c r="AQ55" s="1325"/>
      <c r="AR55" s="1325"/>
      <c r="AS55" s="1325"/>
      <c r="AT55" s="1325"/>
      <c r="AU55" s="1325"/>
      <c r="AV55" s="1325"/>
      <c r="AW55" s="1325"/>
      <c r="AX55" s="1325"/>
      <c r="AY55" s="1325"/>
      <c r="AZ55" s="1325"/>
      <c r="BA55" s="1325"/>
      <c r="BB55" s="1328" t="s">
        <v>600</v>
      </c>
      <c r="BC55" s="1328"/>
      <c r="BD55" s="1328"/>
      <c r="BE55" s="1328"/>
      <c r="BF55" s="1328"/>
      <c r="BG55" s="1328"/>
      <c r="BH55" s="1328"/>
      <c r="BI55" s="1328"/>
      <c r="BJ55" s="1328"/>
      <c r="BK55" s="1328"/>
      <c r="BL55" s="1328"/>
      <c r="BM55" s="1328"/>
      <c r="BN55" s="1328"/>
      <c r="BO55" s="1328"/>
      <c r="BP55" s="1329"/>
      <c r="BQ55" s="1326"/>
      <c r="BR55" s="1326"/>
      <c r="BS55" s="1326"/>
      <c r="BT55" s="1326"/>
      <c r="BU55" s="1326"/>
      <c r="BV55" s="1326"/>
      <c r="BW55" s="1326"/>
      <c r="BX55" s="1326">
        <v>54.6</v>
      </c>
      <c r="BY55" s="1326"/>
      <c r="BZ55" s="1326"/>
      <c r="CA55" s="1326"/>
      <c r="CB55" s="1326"/>
      <c r="CC55" s="1326"/>
      <c r="CD55" s="1326"/>
      <c r="CE55" s="1326"/>
      <c r="CF55" s="1326">
        <v>53.2</v>
      </c>
      <c r="CG55" s="1326"/>
      <c r="CH55" s="1326"/>
      <c r="CI55" s="1326"/>
      <c r="CJ55" s="1326"/>
      <c r="CK55" s="1326"/>
      <c r="CL55" s="1326"/>
      <c r="CM55" s="1326"/>
      <c r="CN55" s="1326">
        <v>47.9</v>
      </c>
      <c r="CO55" s="1326"/>
      <c r="CP55" s="1326"/>
      <c r="CQ55" s="1326"/>
      <c r="CR55" s="1326"/>
      <c r="CS55" s="1326"/>
      <c r="CT55" s="1326"/>
      <c r="CU55" s="1326"/>
      <c r="CV55" s="1326">
        <v>49</v>
      </c>
      <c r="CW55" s="1326"/>
      <c r="CX55" s="1326"/>
      <c r="CY55" s="1326"/>
      <c r="CZ55" s="1326"/>
      <c r="DA55" s="1326"/>
      <c r="DB55" s="1326"/>
      <c r="DC55" s="1326"/>
    </row>
    <row r="56" spans="1:109" x14ac:dyDescent="0.15">
      <c r="A56" s="403"/>
      <c r="B56" s="395"/>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3" customFormat="1" x14ac:dyDescent="0.15">
      <c r="B57" s="407"/>
      <c r="G57" s="1321"/>
      <c r="H57" s="1321"/>
      <c r="I57" s="1331"/>
      <c r="J57" s="1331"/>
      <c r="K57" s="1327"/>
      <c r="L57" s="1327"/>
      <c r="M57" s="1327"/>
      <c r="N57" s="1327"/>
      <c r="AM57" s="388"/>
      <c r="AN57" s="1325"/>
      <c r="AO57" s="1325"/>
      <c r="AP57" s="1325"/>
      <c r="AQ57" s="1325"/>
      <c r="AR57" s="1325"/>
      <c r="AS57" s="1325"/>
      <c r="AT57" s="1325"/>
      <c r="AU57" s="1325"/>
      <c r="AV57" s="1325"/>
      <c r="AW57" s="1325"/>
      <c r="AX57" s="1325"/>
      <c r="AY57" s="1325"/>
      <c r="AZ57" s="1325"/>
      <c r="BA57" s="1325"/>
      <c r="BB57" s="1328" t="s">
        <v>601</v>
      </c>
      <c r="BC57" s="1328"/>
      <c r="BD57" s="1328"/>
      <c r="BE57" s="1328"/>
      <c r="BF57" s="1328"/>
      <c r="BG57" s="1328"/>
      <c r="BH57" s="1328"/>
      <c r="BI57" s="1328"/>
      <c r="BJ57" s="1328"/>
      <c r="BK57" s="1328"/>
      <c r="BL57" s="1328"/>
      <c r="BM57" s="1328"/>
      <c r="BN57" s="1328"/>
      <c r="BO57" s="1328"/>
      <c r="BP57" s="1329"/>
      <c r="BQ57" s="1326"/>
      <c r="BR57" s="1326"/>
      <c r="BS57" s="1326"/>
      <c r="BT57" s="1326"/>
      <c r="BU57" s="1326"/>
      <c r="BV57" s="1326"/>
      <c r="BW57" s="1326"/>
      <c r="BX57" s="1326">
        <v>58.3</v>
      </c>
      <c r="BY57" s="1326"/>
      <c r="BZ57" s="1326"/>
      <c r="CA57" s="1326"/>
      <c r="CB57" s="1326"/>
      <c r="CC57" s="1326"/>
      <c r="CD57" s="1326"/>
      <c r="CE57" s="1326"/>
      <c r="CF57" s="1326">
        <v>59.6</v>
      </c>
      <c r="CG57" s="1326"/>
      <c r="CH57" s="1326"/>
      <c r="CI57" s="1326"/>
      <c r="CJ57" s="1326"/>
      <c r="CK57" s="1326"/>
      <c r="CL57" s="1326"/>
      <c r="CM57" s="1326"/>
      <c r="CN57" s="1326">
        <v>60.7</v>
      </c>
      <c r="CO57" s="1326"/>
      <c r="CP57" s="1326"/>
      <c r="CQ57" s="1326"/>
      <c r="CR57" s="1326"/>
      <c r="CS57" s="1326"/>
      <c r="CT57" s="1326"/>
      <c r="CU57" s="1326"/>
      <c r="CV57" s="1326">
        <v>62</v>
      </c>
      <c r="CW57" s="1326"/>
      <c r="CX57" s="1326"/>
      <c r="CY57" s="1326"/>
      <c r="CZ57" s="1326"/>
      <c r="DA57" s="1326"/>
      <c r="DB57" s="1326"/>
      <c r="DC57" s="1326"/>
      <c r="DD57" s="408"/>
      <c r="DE57" s="407"/>
    </row>
    <row r="58" spans="1:109" s="403" customFormat="1" x14ac:dyDescent="0.15">
      <c r="A58" s="388"/>
      <c r="B58" s="407"/>
      <c r="G58" s="1321"/>
      <c r="H58" s="1321"/>
      <c r="I58" s="1331"/>
      <c r="J58" s="1331"/>
      <c r="K58" s="1327"/>
      <c r="L58" s="1327"/>
      <c r="M58" s="1327"/>
      <c r="N58" s="1327"/>
      <c r="AM58" s="388"/>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603</v>
      </c>
    </row>
    <row r="64" spans="1:109" x14ac:dyDescent="0.15">
      <c r="B64" s="395"/>
      <c r="G64" s="402"/>
      <c r="I64" s="415"/>
      <c r="J64" s="415"/>
      <c r="K64" s="415"/>
      <c r="L64" s="415"/>
      <c r="M64" s="415"/>
      <c r="N64" s="416"/>
      <c r="AM64" s="402"/>
      <c r="AN64" s="402" t="s">
        <v>597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2" t="s">
        <v>606</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5"/>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5"/>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5"/>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5"/>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598</v>
      </c>
    </row>
    <row r="72" spans="2:107" x14ac:dyDescent="0.15">
      <c r="B72" s="395"/>
      <c r="G72" s="1321"/>
      <c r="H72" s="1321"/>
      <c r="I72" s="1321"/>
      <c r="J72" s="1321"/>
      <c r="K72" s="405"/>
      <c r="L72" s="405"/>
      <c r="M72" s="406"/>
      <c r="N72" s="406"/>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550</v>
      </c>
      <c r="BQ72" s="1325"/>
      <c r="BR72" s="1325"/>
      <c r="BS72" s="1325"/>
      <c r="BT72" s="1325"/>
      <c r="BU72" s="1325"/>
      <c r="BV72" s="1325"/>
      <c r="BW72" s="1325"/>
      <c r="BX72" s="1325" t="s">
        <v>551</v>
      </c>
      <c r="BY72" s="1325"/>
      <c r="BZ72" s="1325"/>
      <c r="CA72" s="1325"/>
      <c r="CB72" s="1325"/>
      <c r="CC72" s="1325"/>
      <c r="CD72" s="1325"/>
      <c r="CE72" s="1325"/>
      <c r="CF72" s="1325" t="s">
        <v>552</v>
      </c>
      <c r="CG72" s="1325"/>
      <c r="CH72" s="1325"/>
      <c r="CI72" s="1325"/>
      <c r="CJ72" s="1325"/>
      <c r="CK72" s="1325"/>
      <c r="CL72" s="1325"/>
      <c r="CM72" s="1325"/>
      <c r="CN72" s="1325" t="s">
        <v>553</v>
      </c>
      <c r="CO72" s="1325"/>
      <c r="CP72" s="1325"/>
      <c r="CQ72" s="1325"/>
      <c r="CR72" s="1325"/>
      <c r="CS72" s="1325"/>
      <c r="CT72" s="1325"/>
      <c r="CU72" s="1325"/>
      <c r="CV72" s="1325" t="s">
        <v>554</v>
      </c>
      <c r="CW72" s="1325"/>
      <c r="CX72" s="1325"/>
      <c r="CY72" s="1325"/>
      <c r="CZ72" s="1325"/>
      <c r="DA72" s="1325"/>
      <c r="DB72" s="1325"/>
      <c r="DC72" s="1325"/>
    </row>
    <row r="73" spans="2:107" x14ac:dyDescent="0.15">
      <c r="B73" s="395"/>
      <c r="G73" s="1332"/>
      <c r="H73" s="1332"/>
      <c r="I73" s="1332"/>
      <c r="J73" s="1332"/>
      <c r="K73" s="1333"/>
      <c r="L73" s="1333"/>
      <c r="M73" s="1333"/>
      <c r="N73" s="1333"/>
      <c r="AM73" s="404"/>
      <c r="AN73" s="1328" t="s">
        <v>599</v>
      </c>
      <c r="AO73" s="1328"/>
      <c r="AP73" s="1328"/>
      <c r="AQ73" s="1328"/>
      <c r="AR73" s="1328"/>
      <c r="AS73" s="1328"/>
      <c r="AT73" s="1328"/>
      <c r="AU73" s="1328"/>
      <c r="AV73" s="1328"/>
      <c r="AW73" s="1328"/>
      <c r="AX73" s="1328"/>
      <c r="AY73" s="1328"/>
      <c r="AZ73" s="1328"/>
      <c r="BA73" s="1328"/>
      <c r="BB73" s="1328" t="s">
        <v>600</v>
      </c>
      <c r="BC73" s="1328"/>
      <c r="BD73" s="1328"/>
      <c r="BE73" s="1328"/>
      <c r="BF73" s="1328"/>
      <c r="BG73" s="1328"/>
      <c r="BH73" s="1328"/>
      <c r="BI73" s="1328"/>
      <c r="BJ73" s="1328"/>
      <c r="BK73" s="1328"/>
      <c r="BL73" s="1328"/>
      <c r="BM73" s="1328"/>
      <c r="BN73" s="1328"/>
      <c r="BO73" s="1328"/>
      <c r="BP73" s="1326">
        <v>37.799999999999997</v>
      </c>
      <c r="BQ73" s="1326"/>
      <c r="BR73" s="1326"/>
      <c r="BS73" s="1326"/>
      <c r="BT73" s="1326"/>
      <c r="BU73" s="1326"/>
      <c r="BV73" s="1326"/>
      <c r="BW73" s="1326"/>
      <c r="BX73" s="1326">
        <v>32.5</v>
      </c>
      <c r="BY73" s="1326"/>
      <c r="BZ73" s="1326"/>
      <c r="CA73" s="1326"/>
      <c r="CB73" s="1326"/>
      <c r="CC73" s="1326"/>
      <c r="CD73" s="1326"/>
      <c r="CE73" s="1326"/>
      <c r="CF73" s="1326">
        <v>38.700000000000003</v>
      </c>
      <c r="CG73" s="1326"/>
      <c r="CH73" s="1326"/>
      <c r="CI73" s="1326"/>
      <c r="CJ73" s="1326"/>
      <c r="CK73" s="1326"/>
      <c r="CL73" s="1326"/>
      <c r="CM73" s="1326"/>
      <c r="CN73" s="1326">
        <v>44.3</v>
      </c>
      <c r="CO73" s="1326"/>
      <c r="CP73" s="1326"/>
      <c r="CQ73" s="1326"/>
      <c r="CR73" s="1326"/>
      <c r="CS73" s="1326"/>
      <c r="CT73" s="1326"/>
      <c r="CU73" s="1326"/>
      <c r="CV73" s="1326">
        <v>48</v>
      </c>
      <c r="CW73" s="1326"/>
      <c r="CX73" s="1326"/>
      <c r="CY73" s="1326"/>
      <c r="CZ73" s="1326"/>
      <c r="DA73" s="1326"/>
      <c r="DB73" s="1326"/>
      <c r="DC73" s="1326"/>
    </row>
    <row r="74" spans="2:107" x14ac:dyDescent="0.15">
      <c r="B74" s="395"/>
      <c r="G74" s="1332"/>
      <c r="H74" s="1332"/>
      <c r="I74" s="1332"/>
      <c r="J74" s="1332"/>
      <c r="K74" s="1333"/>
      <c r="L74" s="1333"/>
      <c r="M74" s="1333"/>
      <c r="N74" s="1333"/>
      <c r="AM74" s="404"/>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5"/>
      <c r="G75" s="1332"/>
      <c r="H75" s="1332"/>
      <c r="I75" s="1321"/>
      <c r="J75" s="1321"/>
      <c r="K75" s="1327"/>
      <c r="L75" s="1327"/>
      <c r="M75" s="1327"/>
      <c r="N75" s="1327"/>
      <c r="AM75" s="404"/>
      <c r="AN75" s="1328"/>
      <c r="AO75" s="1328"/>
      <c r="AP75" s="1328"/>
      <c r="AQ75" s="1328"/>
      <c r="AR75" s="1328"/>
      <c r="AS75" s="1328"/>
      <c r="AT75" s="1328"/>
      <c r="AU75" s="1328"/>
      <c r="AV75" s="1328"/>
      <c r="AW75" s="1328"/>
      <c r="AX75" s="1328"/>
      <c r="AY75" s="1328"/>
      <c r="AZ75" s="1328"/>
      <c r="BA75" s="1328"/>
      <c r="BB75" s="1328" t="s">
        <v>604</v>
      </c>
      <c r="BC75" s="1328"/>
      <c r="BD75" s="1328"/>
      <c r="BE75" s="1328"/>
      <c r="BF75" s="1328"/>
      <c r="BG75" s="1328"/>
      <c r="BH75" s="1328"/>
      <c r="BI75" s="1328"/>
      <c r="BJ75" s="1328"/>
      <c r="BK75" s="1328"/>
      <c r="BL75" s="1328"/>
      <c r="BM75" s="1328"/>
      <c r="BN75" s="1328"/>
      <c r="BO75" s="1328"/>
      <c r="BP75" s="1326">
        <v>7.9</v>
      </c>
      <c r="BQ75" s="1326"/>
      <c r="BR75" s="1326"/>
      <c r="BS75" s="1326"/>
      <c r="BT75" s="1326"/>
      <c r="BU75" s="1326"/>
      <c r="BV75" s="1326"/>
      <c r="BW75" s="1326"/>
      <c r="BX75" s="1326">
        <v>7.9</v>
      </c>
      <c r="BY75" s="1326"/>
      <c r="BZ75" s="1326"/>
      <c r="CA75" s="1326"/>
      <c r="CB75" s="1326"/>
      <c r="CC75" s="1326"/>
      <c r="CD75" s="1326"/>
      <c r="CE75" s="1326"/>
      <c r="CF75" s="1326">
        <v>8.1</v>
      </c>
      <c r="CG75" s="1326"/>
      <c r="CH75" s="1326"/>
      <c r="CI75" s="1326"/>
      <c r="CJ75" s="1326"/>
      <c r="CK75" s="1326"/>
      <c r="CL75" s="1326"/>
      <c r="CM75" s="1326"/>
      <c r="CN75" s="1326">
        <v>8</v>
      </c>
      <c r="CO75" s="1326"/>
      <c r="CP75" s="1326"/>
      <c r="CQ75" s="1326"/>
      <c r="CR75" s="1326"/>
      <c r="CS75" s="1326"/>
      <c r="CT75" s="1326"/>
      <c r="CU75" s="1326"/>
      <c r="CV75" s="1326">
        <v>8.3000000000000007</v>
      </c>
      <c r="CW75" s="1326"/>
      <c r="CX75" s="1326"/>
      <c r="CY75" s="1326"/>
      <c r="CZ75" s="1326"/>
      <c r="DA75" s="1326"/>
      <c r="DB75" s="1326"/>
      <c r="DC75" s="1326"/>
    </row>
    <row r="76" spans="2:107" x14ac:dyDescent="0.15">
      <c r="B76" s="395"/>
      <c r="G76" s="1332"/>
      <c r="H76" s="1332"/>
      <c r="I76" s="1321"/>
      <c r="J76" s="1321"/>
      <c r="K76" s="1327"/>
      <c r="L76" s="1327"/>
      <c r="M76" s="1327"/>
      <c r="N76" s="1327"/>
      <c r="AM76" s="404"/>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5"/>
      <c r="G77" s="1321"/>
      <c r="H77" s="1321"/>
      <c r="I77" s="1321"/>
      <c r="J77" s="1321"/>
      <c r="K77" s="1333"/>
      <c r="L77" s="1333"/>
      <c r="M77" s="1333"/>
      <c r="N77" s="1333"/>
      <c r="AN77" s="1325" t="s">
        <v>602</v>
      </c>
      <c r="AO77" s="1325"/>
      <c r="AP77" s="1325"/>
      <c r="AQ77" s="1325"/>
      <c r="AR77" s="1325"/>
      <c r="AS77" s="1325"/>
      <c r="AT77" s="1325"/>
      <c r="AU77" s="1325"/>
      <c r="AV77" s="1325"/>
      <c r="AW77" s="1325"/>
      <c r="AX77" s="1325"/>
      <c r="AY77" s="1325"/>
      <c r="AZ77" s="1325"/>
      <c r="BA77" s="1325"/>
      <c r="BB77" s="1328" t="s">
        <v>600</v>
      </c>
      <c r="BC77" s="1328"/>
      <c r="BD77" s="1328"/>
      <c r="BE77" s="1328"/>
      <c r="BF77" s="1328"/>
      <c r="BG77" s="1328"/>
      <c r="BH77" s="1328"/>
      <c r="BI77" s="1328"/>
      <c r="BJ77" s="1328"/>
      <c r="BK77" s="1328"/>
      <c r="BL77" s="1328"/>
      <c r="BM77" s="1328"/>
      <c r="BN77" s="1328"/>
      <c r="BO77" s="1328"/>
      <c r="BP77" s="1326">
        <v>58.5</v>
      </c>
      <c r="BQ77" s="1326"/>
      <c r="BR77" s="1326"/>
      <c r="BS77" s="1326"/>
      <c r="BT77" s="1326"/>
      <c r="BU77" s="1326"/>
      <c r="BV77" s="1326"/>
      <c r="BW77" s="1326"/>
      <c r="BX77" s="1326">
        <v>54.6</v>
      </c>
      <c r="BY77" s="1326"/>
      <c r="BZ77" s="1326"/>
      <c r="CA77" s="1326"/>
      <c r="CB77" s="1326"/>
      <c r="CC77" s="1326"/>
      <c r="CD77" s="1326"/>
      <c r="CE77" s="1326"/>
      <c r="CF77" s="1326">
        <v>53.2</v>
      </c>
      <c r="CG77" s="1326"/>
      <c r="CH77" s="1326"/>
      <c r="CI77" s="1326"/>
      <c r="CJ77" s="1326"/>
      <c r="CK77" s="1326"/>
      <c r="CL77" s="1326"/>
      <c r="CM77" s="1326"/>
      <c r="CN77" s="1326">
        <v>47.9</v>
      </c>
      <c r="CO77" s="1326"/>
      <c r="CP77" s="1326"/>
      <c r="CQ77" s="1326"/>
      <c r="CR77" s="1326"/>
      <c r="CS77" s="1326"/>
      <c r="CT77" s="1326"/>
      <c r="CU77" s="1326"/>
      <c r="CV77" s="1326">
        <v>49</v>
      </c>
      <c r="CW77" s="1326"/>
      <c r="CX77" s="1326"/>
      <c r="CY77" s="1326"/>
      <c r="CZ77" s="1326"/>
      <c r="DA77" s="1326"/>
      <c r="DB77" s="1326"/>
      <c r="DC77" s="1326"/>
    </row>
    <row r="78" spans="2:107" x14ac:dyDescent="0.15">
      <c r="B78" s="395"/>
      <c r="G78" s="1321"/>
      <c r="H78" s="1321"/>
      <c r="I78" s="1321"/>
      <c r="J78" s="1321"/>
      <c r="K78" s="1333"/>
      <c r="L78" s="1333"/>
      <c r="M78" s="1333"/>
      <c r="N78" s="1333"/>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5"/>
      <c r="G79" s="1321"/>
      <c r="H79" s="1321"/>
      <c r="I79" s="1331"/>
      <c r="J79" s="1331"/>
      <c r="K79" s="1334"/>
      <c r="L79" s="1334"/>
      <c r="M79" s="1334"/>
      <c r="N79" s="1334"/>
      <c r="AN79" s="1325"/>
      <c r="AO79" s="1325"/>
      <c r="AP79" s="1325"/>
      <c r="AQ79" s="1325"/>
      <c r="AR79" s="1325"/>
      <c r="AS79" s="1325"/>
      <c r="AT79" s="1325"/>
      <c r="AU79" s="1325"/>
      <c r="AV79" s="1325"/>
      <c r="AW79" s="1325"/>
      <c r="AX79" s="1325"/>
      <c r="AY79" s="1325"/>
      <c r="AZ79" s="1325"/>
      <c r="BA79" s="1325"/>
      <c r="BB79" s="1328" t="s">
        <v>604</v>
      </c>
      <c r="BC79" s="1328"/>
      <c r="BD79" s="1328"/>
      <c r="BE79" s="1328"/>
      <c r="BF79" s="1328"/>
      <c r="BG79" s="1328"/>
      <c r="BH79" s="1328"/>
      <c r="BI79" s="1328"/>
      <c r="BJ79" s="1328"/>
      <c r="BK79" s="1328"/>
      <c r="BL79" s="1328"/>
      <c r="BM79" s="1328"/>
      <c r="BN79" s="1328"/>
      <c r="BO79" s="1328"/>
      <c r="BP79" s="1326">
        <v>10.7</v>
      </c>
      <c r="BQ79" s="1326"/>
      <c r="BR79" s="1326"/>
      <c r="BS79" s="1326"/>
      <c r="BT79" s="1326"/>
      <c r="BU79" s="1326"/>
      <c r="BV79" s="1326"/>
      <c r="BW79" s="1326"/>
      <c r="BX79" s="1326">
        <v>10</v>
      </c>
      <c r="BY79" s="1326"/>
      <c r="BZ79" s="1326"/>
      <c r="CA79" s="1326"/>
      <c r="CB79" s="1326"/>
      <c r="CC79" s="1326"/>
      <c r="CD79" s="1326"/>
      <c r="CE79" s="1326"/>
      <c r="CF79" s="1326">
        <v>9.8000000000000007</v>
      </c>
      <c r="CG79" s="1326"/>
      <c r="CH79" s="1326"/>
      <c r="CI79" s="1326"/>
      <c r="CJ79" s="1326"/>
      <c r="CK79" s="1326"/>
      <c r="CL79" s="1326"/>
      <c r="CM79" s="1326"/>
      <c r="CN79" s="1326">
        <v>9.6</v>
      </c>
      <c r="CO79" s="1326"/>
      <c r="CP79" s="1326"/>
      <c r="CQ79" s="1326"/>
      <c r="CR79" s="1326"/>
      <c r="CS79" s="1326"/>
      <c r="CT79" s="1326"/>
      <c r="CU79" s="1326"/>
      <c r="CV79" s="1326">
        <v>9.5</v>
      </c>
      <c r="CW79" s="1326"/>
      <c r="CX79" s="1326"/>
      <c r="CY79" s="1326"/>
      <c r="CZ79" s="1326"/>
      <c r="DA79" s="1326"/>
      <c r="DB79" s="1326"/>
      <c r="DC79" s="1326"/>
    </row>
    <row r="80" spans="2:107" x14ac:dyDescent="0.15">
      <c r="B80" s="395"/>
      <c r="G80" s="1321"/>
      <c r="H80" s="1321"/>
      <c r="I80" s="1331"/>
      <c r="J80" s="1331"/>
      <c r="K80" s="1334"/>
      <c r="L80" s="1334"/>
      <c r="M80" s="1334"/>
      <c r="N80" s="1334"/>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RUAzTaibK3vyJjKkyEUHsyBElxeaXoOas7DJQdXfuftExpUMAiIl7o7TXkgmtroyQUA086JXaw2WuVqxNsVwRA==" saltValue="mCbY9pL9LLgZtcp0F1pqB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Mp/oAb48kEioSN90N8wbJ5+kp/TqylpN6w4aunmDB5h11WCke+QFDJOVvJeUlPi/L7mbM8LNB+O249a5TtaIkw==" saltValue="jgsSXQylUpp/IaQ+MhSyS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n2fkCA+jRQTnPbp0+0oPU2C+IOd1IJXunrzS9R8G8wUyJNdiotff3a4M8M0osDE5J/VCHE6TeRBpda3wL3I39w==" saltValue="a+PTm2NjBrOJAorwetf1J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67342</v>
      </c>
      <c r="E3" s="162"/>
      <c r="F3" s="163">
        <v>85459</v>
      </c>
      <c r="G3" s="164"/>
      <c r="H3" s="165"/>
    </row>
    <row r="4" spans="1:8" x14ac:dyDescent="0.15">
      <c r="A4" s="166"/>
      <c r="B4" s="167"/>
      <c r="C4" s="168"/>
      <c r="D4" s="169">
        <v>47653</v>
      </c>
      <c r="E4" s="170"/>
      <c r="F4" s="171">
        <v>44378</v>
      </c>
      <c r="G4" s="172"/>
      <c r="H4" s="173"/>
    </row>
    <row r="5" spans="1:8" x14ac:dyDescent="0.15">
      <c r="A5" s="154" t="s">
        <v>542</v>
      </c>
      <c r="B5" s="159"/>
      <c r="C5" s="160"/>
      <c r="D5" s="161">
        <v>57512</v>
      </c>
      <c r="E5" s="162"/>
      <c r="F5" s="163">
        <v>83280</v>
      </c>
      <c r="G5" s="164"/>
      <c r="H5" s="165"/>
    </row>
    <row r="6" spans="1:8" x14ac:dyDescent="0.15">
      <c r="A6" s="166"/>
      <c r="B6" s="167"/>
      <c r="C6" s="168"/>
      <c r="D6" s="169">
        <v>41454</v>
      </c>
      <c r="E6" s="170"/>
      <c r="F6" s="171">
        <v>43123</v>
      </c>
      <c r="G6" s="172"/>
      <c r="H6" s="173"/>
    </row>
    <row r="7" spans="1:8" x14ac:dyDescent="0.15">
      <c r="A7" s="154" t="s">
        <v>543</v>
      </c>
      <c r="B7" s="159"/>
      <c r="C7" s="160"/>
      <c r="D7" s="161">
        <v>78106</v>
      </c>
      <c r="E7" s="162"/>
      <c r="F7" s="163">
        <v>88968</v>
      </c>
      <c r="G7" s="164"/>
      <c r="H7" s="165"/>
    </row>
    <row r="8" spans="1:8" x14ac:dyDescent="0.15">
      <c r="A8" s="166"/>
      <c r="B8" s="167"/>
      <c r="C8" s="168"/>
      <c r="D8" s="169">
        <v>51745</v>
      </c>
      <c r="E8" s="170"/>
      <c r="F8" s="171">
        <v>45482</v>
      </c>
      <c r="G8" s="172"/>
      <c r="H8" s="173"/>
    </row>
    <row r="9" spans="1:8" x14ac:dyDescent="0.15">
      <c r="A9" s="154" t="s">
        <v>544</v>
      </c>
      <c r="B9" s="159"/>
      <c r="C9" s="160"/>
      <c r="D9" s="161">
        <v>79373</v>
      </c>
      <c r="E9" s="162"/>
      <c r="F9" s="163">
        <v>85173</v>
      </c>
      <c r="G9" s="164"/>
      <c r="H9" s="165"/>
    </row>
    <row r="10" spans="1:8" x14ac:dyDescent="0.15">
      <c r="A10" s="166"/>
      <c r="B10" s="167"/>
      <c r="C10" s="168"/>
      <c r="D10" s="169">
        <v>25191</v>
      </c>
      <c r="E10" s="170"/>
      <c r="F10" s="171">
        <v>43913</v>
      </c>
      <c r="G10" s="172"/>
      <c r="H10" s="173"/>
    </row>
    <row r="11" spans="1:8" x14ac:dyDescent="0.15">
      <c r="A11" s="154" t="s">
        <v>545</v>
      </c>
      <c r="B11" s="159"/>
      <c r="C11" s="160"/>
      <c r="D11" s="161">
        <v>80221</v>
      </c>
      <c r="E11" s="162"/>
      <c r="F11" s="163">
        <v>94081</v>
      </c>
      <c r="G11" s="164"/>
      <c r="H11" s="165"/>
    </row>
    <row r="12" spans="1:8" x14ac:dyDescent="0.15">
      <c r="A12" s="166"/>
      <c r="B12" s="167"/>
      <c r="C12" s="174"/>
      <c r="D12" s="169">
        <v>36531</v>
      </c>
      <c r="E12" s="170"/>
      <c r="F12" s="171">
        <v>48949</v>
      </c>
      <c r="G12" s="172"/>
      <c r="H12" s="173"/>
    </row>
    <row r="13" spans="1:8" x14ac:dyDescent="0.15">
      <c r="A13" s="154"/>
      <c r="B13" s="159"/>
      <c r="C13" s="175"/>
      <c r="D13" s="176">
        <v>72511</v>
      </c>
      <c r="E13" s="177"/>
      <c r="F13" s="178">
        <v>87392</v>
      </c>
      <c r="G13" s="179"/>
      <c r="H13" s="165"/>
    </row>
    <row r="14" spans="1:8" x14ac:dyDescent="0.15">
      <c r="A14" s="166"/>
      <c r="B14" s="167"/>
      <c r="C14" s="168"/>
      <c r="D14" s="169">
        <v>40515</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3.54</v>
      </c>
      <c r="C19" s="180">
        <f>ROUND(VALUE(SUBSTITUTE(実質収支比率等に係る経年分析!G$48,"▲","-")),2)</f>
        <v>2.92</v>
      </c>
      <c r="D19" s="180">
        <f>ROUND(VALUE(SUBSTITUTE(実質収支比率等に係る経年分析!H$48,"▲","-")),2)</f>
        <v>3.28</v>
      </c>
      <c r="E19" s="180">
        <f>ROUND(VALUE(SUBSTITUTE(実質収支比率等に係る経年分析!I$48,"▲","-")),2)</f>
        <v>2.35</v>
      </c>
      <c r="F19" s="180">
        <f>ROUND(VALUE(SUBSTITUTE(実質収支比率等に係る経年分析!J$48,"▲","-")),2)</f>
        <v>2.2000000000000002</v>
      </c>
    </row>
    <row r="20" spans="1:11" x14ac:dyDescent="0.15">
      <c r="A20" s="180" t="s">
        <v>55</v>
      </c>
      <c r="B20" s="180">
        <f>ROUND(VALUE(SUBSTITUTE(実質収支比率等に係る経年分析!F$47,"▲","-")),2)</f>
        <v>28.59</v>
      </c>
      <c r="C20" s="180">
        <f>ROUND(VALUE(SUBSTITUTE(実質収支比率等に係る経年分析!G$47,"▲","-")),2)</f>
        <v>27.19</v>
      </c>
      <c r="D20" s="180">
        <f>ROUND(VALUE(SUBSTITUTE(実質収支比率等に係る経年分析!H$47,"▲","-")),2)</f>
        <v>25.26</v>
      </c>
      <c r="E20" s="180">
        <f>ROUND(VALUE(SUBSTITUTE(実質収支比率等に係る経年分析!I$47,"▲","-")),2)</f>
        <v>21.54</v>
      </c>
      <c r="F20" s="180">
        <f>ROUND(VALUE(SUBSTITUTE(実質収支比率等に係る経年分析!J$47,"▲","-")),2)</f>
        <v>22.92</v>
      </c>
    </row>
    <row r="21" spans="1:11" x14ac:dyDescent="0.15">
      <c r="A21" s="180" t="s">
        <v>56</v>
      </c>
      <c r="B21" s="180">
        <f>IF(ISNUMBER(VALUE(SUBSTITUTE(実質収支比率等に係る経年分析!F$49,"▲","-"))),ROUND(VALUE(SUBSTITUTE(実質収支比率等に係る経年分析!F$49,"▲","-")),2),NA())</f>
        <v>2.1</v>
      </c>
      <c r="C21" s="180">
        <f>IF(ISNUMBER(VALUE(SUBSTITUTE(実質収支比率等に係る経年分析!G$49,"▲","-"))),ROUND(VALUE(SUBSTITUTE(実質収支比率等に係る経年分析!G$49,"▲","-")),2),NA())</f>
        <v>-1.96</v>
      </c>
      <c r="D21" s="180">
        <f>IF(ISNUMBER(VALUE(SUBSTITUTE(実質収支比率等に係る経年分析!H$49,"▲","-"))),ROUND(VALUE(SUBSTITUTE(実質収支比率等に係る経年分析!H$49,"▲","-")),2),NA())</f>
        <v>-1.87</v>
      </c>
      <c r="E21" s="180">
        <f>IF(ISNUMBER(VALUE(SUBSTITUTE(実質収支比率等に係る経年分析!I$49,"▲","-"))),ROUND(VALUE(SUBSTITUTE(実質収支比率等に係る経年分析!I$49,"▲","-")),2),NA())</f>
        <v>-4.6900000000000004</v>
      </c>
      <c r="F21" s="180">
        <f>IF(ISNUMBER(VALUE(SUBSTITUTE(実質収支比率等に係る経年分析!J$49,"▲","-"))),ROUND(VALUE(SUBSTITUTE(実質収支比率等に係る経年分析!J$49,"▲","-")),2),NA())</f>
        <v>1.85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鹿角市農業集落排水事業特別会計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鹿角市後期高齢者医療特別会計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鹿角市下水道事業特別会計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鹿角市介護保険事業特別会計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0.32</v>
      </c>
    </row>
    <row r="34" spans="1:16" x14ac:dyDescent="0.15">
      <c r="A34" s="181" t="str">
        <f>IF(連結実質赤字比率に係る赤字・黒字の構成分析!C$36="",NA(),連結実質赤字比率に係る赤字・黒字の構成分析!C$36)</f>
        <v>鹿角市国民健康保険事業特別会計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1.1000000000000001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2.19</v>
      </c>
    </row>
    <row r="36" spans="1:16" x14ac:dyDescent="0.15">
      <c r="A36" s="181" t="str">
        <f>IF(連結実質赤字比率に係る赤字・黒字の構成分析!C$34="",NA(),連結実質赤字比率に係る赤字・黒字の構成分析!C$34)</f>
        <v>鹿角市上水道事業会計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8.7799999999999994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7.36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1451</v>
      </c>
      <c r="E42" s="182"/>
      <c r="F42" s="182"/>
      <c r="G42" s="182">
        <f>'実質公債費比率（分子）の構造'!L$52</f>
        <v>1593</v>
      </c>
      <c r="H42" s="182"/>
      <c r="I42" s="182"/>
      <c r="J42" s="182">
        <f>'実質公債費比率（分子）の構造'!M$52</f>
        <v>1529</v>
      </c>
      <c r="K42" s="182"/>
      <c r="L42" s="182"/>
      <c r="M42" s="182">
        <f>'実質公債費比率（分子）の構造'!N$52</f>
        <v>1530</v>
      </c>
      <c r="N42" s="182"/>
      <c r="O42" s="182"/>
      <c r="P42" s="182">
        <f>'実質公債費比率（分子）の構造'!O$52</f>
        <v>1695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2</v>
      </c>
      <c r="F44" s="182"/>
      <c r="G44" s="182"/>
      <c r="H44" s="182">
        <f>'実質公債費比率（分子）の構造'!M$50</f>
        <v>1</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192</v>
      </c>
      <c r="C45" s="182"/>
      <c r="D45" s="182"/>
      <c r="E45" s="182">
        <f>'実質公債費比率（分子）の構造'!L$49</f>
        <v>179</v>
      </c>
      <c r="F45" s="182"/>
      <c r="G45" s="182"/>
      <c r="H45" s="182">
        <f>'実質公債費比率（分子）の構造'!M$49</f>
        <v>63</v>
      </c>
      <c r="I45" s="182"/>
      <c r="J45" s="182"/>
      <c r="K45" s="182">
        <f>'実質公債費比率（分子）の構造'!N$49</f>
        <v>57</v>
      </c>
      <c r="L45" s="182"/>
      <c r="M45" s="182"/>
      <c r="N45" s="182">
        <f>'実質公債費比率（分子）の構造'!O$49</f>
        <v>86</v>
      </c>
      <c r="O45" s="182"/>
      <c r="P45" s="182"/>
    </row>
    <row r="46" spans="1:16" x14ac:dyDescent="0.15">
      <c r="A46" s="182" t="s">
        <v>67</v>
      </c>
      <c r="B46" s="182">
        <f>'実質公債費比率（分子）の構造'!K$48</f>
        <v>346</v>
      </c>
      <c r="C46" s="182"/>
      <c r="D46" s="182"/>
      <c r="E46" s="182">
        <f>'実質公債費比率（分子）の構造'!L$48</f>
        <v>350</v>
      </c>
      <c r="F46" s="182"/>
      <c r="G46" s="182"/>
      <c r="H46" s="182">
        <f>'実質公債費比率（分子）の構造'!M$48</f>
        <v>436</v>
      </c>
      <c r="I46" s="182"/>
      <c r="J46" s="182"/>
      <c r="K46" s="182">
        <f>'実質公債費比率（分子）の構造'!N$48</f>
        <v>447</v>
      </c>
      <c r="L46" s="182"/>
      <c r="M46" s="182"/>
      <c r="N46" s="182">
        <f>'実質公債費比率（分子）の構造'!O$48</f>
        <v>461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1641</v>
      </c>
      <c r="C49" s="182"/>
      <c r="D49" s="182"/>
      <c r="E49" s="182">
        <f>'実質公債費比率（分子）の構造'!L$45</f>
        <v>1779</v>
      </c>
      <c r="F49" s="182"/>
      <c r="G49" s="182"/>
      <c r="H49" s="182">
        <f>'実質公債費比率（分子）の構造'!M$45</f>
        <v>1761</v>
      </c>
      <c r="I49" s="182"/>
      <c r="J49" s="182"/>
      <c r="K49" s="182">
        <f>'実質公債費比率（分子）の構造'!N$45</f>
        <v>1741</v>
      </c>
      <c r="L49" s="182"/>
      <c r="M49" s="182"/>
      <c r="N49" s="182">
        <f>'実質公債費比率（分子）の構造'!O$45</f>
        <v>1945</v>
      </c>
      <c r="O49" s="182"/>
      <c r="P49" s="182"/>
    </row>
    <row r="50" spans="1:16" x14ac:dyDescent="0.15">
      <c r="A50" s="182" t="s">
        <v>71</v>
      </c>
      <c r="B50" s="182" t="e">
        <f>NA()</f>
        <v>#N/A</v>
      </c>
      <c r="C50" s="182">
        <f>IF(ISNUMBER('実質公債費比率（分子）の構造'!K$53),'実質公債費比率（分子）の構造'!K$53,NA())</f>
        <v>730</v>
      </c>
      <c r="D50" s="182" t="e">
        <f>NA()</f>
        <v>#N/A</v>
      </c>
      <c r="E50" s="182" t="e">
        <f>NA()</f>
        <v>#N/A</v>
      </c>
      <c r="F50" s="182">
        <f>IF(ISNUMBER('実質公債費比率（分子）の構造'!L$53),'実質公債費比率（分子）の構造'!L$53,NA())</f>
        <v>717</v>
      </c>
      <c r="G50" s="182" t="e">
        <f>NA()</f>
        <v>#N/A</v>
      </c>
      <c r="H50" s="182" t="e">
        <f>NA()</f>
        <v>#N/A</v>
      </c>
      <c r="I50" s="182">
        <f>IF(ISNUMBER('実質公債費比率（分子）の構造'!M$53),'実質公債費比率（分子）の構造'!M$53,NA())</f>
        <v>732</v>
      </c>
      <c r="J50" s="182" t="e">
        <f>NA()</f>
        <v>#N/A</v>
      </c>
      <c r="K50" s="182" t="e">
        <f>NA()</f>
        <v>#N/A</v>
      </c>
      <c r="L50" s="182">
        <f>IF(ISNUMBER('実質公債費比率（分子）の構造'!N$53),'実質公債費比率（分子）の構造'!N$53,NA())</f>
        <v>715</v>
      </c>
      <c r="M50" s="182" t="e">
        <f>NA()</f>
        <v>#N/A</v>
      </c>
      <c r="N50" s="182" t="e">
        <f>NA()</f>
        <v>#N/A</v>
      </c>
      <c r="O50" s="182">
        <f>IF(ISNUMBER('実質公債費比率（分子）の構造'!O$53),'実質公債費比率（分子）の構造'!O$53,NA())</f>
        <v>797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18608</v>
      </c>
      <c r="E56" s="181"/>
      <c r="F56" s="181"/>
      <c r="G56" s="181">
        <f>'将来負担比率（分子）の構造'!J$52</f>
        <v>18521</v>
      </c>
      <c r="H56" s="181"/>
      <c r="I56" s="181"/>
      <c r="J56" s="181">
        <f>'将来負担比率（分子）の構造'!K$52</f>
        <v>18814</v>
      </c>
      <c r="K56" s="181"/>
      <c r="L56" s="181"/>
      <c r="M56" s="181">
        <f>'将来負担比率（分子）の構造'!L$52</f>
        <v>18875</v>
      </c>
      <c r="N56" s="181"/>
      <c r="O56" s="181"/>
      <c r="P56" s="181">
        <f>'将来負担比率（分子）の構造'!M$52</f>
        <v>18609</v>
      </c>
    </row>
    <row r="57" spans="1:16" x14ac:dyDescent="0.15">
      <c r="A57" s="181" t="s">
        <v>42</v>
      </c>
      <c r="B57" s="181"/>
      <c r="C57" s="181"/>
      <c r="D57" s="181">
        <f>'将来負担比率（分子）の構造'!I$51</f>
        <v>887</v>
      </c>
      <c r="E57" s="181"/>
      <c r="F57" s="181"/>
      <c r="G57" s="181">
        <f>'将来負担比率（分子）の構造'!J$51</f>
        <v>785</v>
      </c>
      <c r="H57" s="181"/>
      <c r="I57" s="181"/>
      <c r="J57" s="181">
        <f>'将来負担比率（分子）の構造'!K$51</f>
        <v>696</v>
      </c>
      <c r="K57" s="181"/>
      <c r="L57" s="181"/>
      <c r="M57" s="181">
        <f>'将来負担比率（分子）の構造'!L$51</f>
        <v>638</v>
      </c>
      <c r="N57" s="181"/>
      <c r="O57" s="181"/>
      <c r="P57" s="181">
        <f>'将来負担比率（分子）の構造'!M$51</f>
        <v>594</v>
      </c>
    </row>
    <row r="58" spans="1:16" x14ac:dyDescent="0.15">
      <c r="A58" s="181" t="s">
        <v>41</v>
      </c>
      <c r="B58" s="181"/>
      <c r="C58" s="181"/>
      <c r="D58" s="181">
        <f>'将来負担比率（分子）の構造'!I$50</f>
        <v>6729</v>
      </c>
      <c r="E58" s="181"/>
      <c r="F58" s="181"/>
      <c r="G58" s="181">
        <f>'将来負担比率（分子）の構造'!J$50</f>
        <v>6925</v>
      </c>
      <c r="H58" s="181"/>
      <c r="I58" s="181"/>
      <c r="J58" s="181">
        <f>'将来負担比率（分子）の構造'!K$50</f>
        <v>6531</v>
      </c>
      <c r="K58" s="181"/>
      <c r="L58" s="181"/>
      <c r="M58" s="181">
        <f>'将来負担比率（分子）の構造'!L$50</f>
        <v>6357</v>
      </c>
      <c r="N58" s="181"/>
      <c r="O58" s="181"/>
      <c r="P58" s="181">
        <f>'将来負担比率（分子）の構造'!M$50</f>
        <v>6126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1952</v>
      </c>
      <c r="C62" s="181"/>
      <c r="D62" s="181"/>
      <c r="E62" s="181">
        <f>'将来負担比率（分子）の構造'!J$45</f>
        <v>1866</v>
      </c>
      <c r="F62" s="181"/>
      <c r="G62" s="181"/>
      <c r="H62" s="181">
        <f>'将来負担比率（分子）の構造'!K$45</f>
        <v>1772</v>
      </c>
      <c r="I62" s="181"/>
      <c r="J62" s="181"/>
      <c r="K62" s="181">
        <f>'将来負担比率（分子）の構造'!L$45</f>
        <v>1654</v>
      </c>
      <c r="L62" s="181"/>
      <c r="M62" s="181"/>
      <c r="N62" s="181">
        <f>'将来負担比率（分子）の構造'!M$45</f>
        <v>1549</v>
      </c>
      <c r="O62" s="181"/>
      <c r="P62" s="181"/>
    </row>
    <row r="63" spans="1:16" x14ac:dyDescent="0.15">
      <c r="A63" s="181" t="s">
        <v>34</v>
      </c>
      <c r="B63" s="181">
        <f>'将来負担比率（分子）の構造'!I$44</f>
        <v>2228</v>
      </c>
      <c r="C63" s="181"/>
      <c r="D63" s="181"/>
      <c r="E63" s="181">
        <f>'将来負担比率（分子）の構造'!J$44</f>
        <v>2099</v>
      </c>
      <c r="F63" s="181"/>
      <c r="G63" s="181"/>
      <c r="H63" s="181">
        <f>'将来負担比率（分子）の構造'!K$44</f>
        <v>2054</v>
      </c>
      <c r="I63" s="181"/>
      <c r="J63" s="181"/>
      <c r="K63" s="181">
        <f>'将来負担比率（分子）の構造'!L$44</f>
        <v>2019</v>
      </c>
      <c r="L63" s="181"/>
      <c r="M63" s="181"/>
      <c r="N63" s="181">
        <f>'将来負担比率（分子）の構造'!M$44</f>
        <v>2008</v>
      </c>
      <c r="O63" s="181"/>
      <c r="P63" s="181"/>
    </row>
    <row r="64" spans="1:16" x14ac:dyDescent="0.15">
      <c r="A64" s="181" t="s">
        <v>33</v>
      </c>
      <c r="B64" s="181">
        <f>'将来負担比率（分子）の構造'!I$43</f>
        <v>6836</v>
      </c>
      <c r="C64" s="181"/>
      <c r="D64" s="181"/>
      <c r="E64" s="181">
        <f>'将来負担比率（分子）の構造'!J$43</f>
        <v>6612</v>
      </c>
      <c r="F64" s="181"/>
      <c r="G64" s="181"/>
      <c r="H64" s="181">
        <f>'将来負担比率（分子）の構造'!K$43</f>
        <v>6691</v>
      </c>
      <c r="I64" s="181"/>
      <c r="J64" s="181"/>
      <c r="K64" s="181">
        <f>'将来負担比率（分子）の構造'!L$43</f>
        <v>6951</v>
      </c>
      <c r="L64" s="181"/>
      <c r="M64" s="181"/>
      <c r="N64" s="181">
        <f>'将来負担比率（分子）の構造'!M$43</f>
        <v>7164</v>
      </c>
      <c r="O64" s="181"/>
      <c r="P64" s="181"/>
    </row>
    <row r="65" spans="1:16" x14ac:dyDescent="0.15">
      <c r="A65" s="181" t="s">
        <v>32</v>
      </c>
      <c r="B65" s="181">
        <f>'将来負担比率（分子）の構造'!I$42</f>
        <v>3</v>
      </c>
      <c r="C65" s="181"/>
      <c r="D65" s="181"/>
      <c r="E65" s="181">
        <f>'将来負担比率（分子）の構造'!J$42</f>
        <v>1</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18638</v>
      </c>
      <c r="C66" s="181"/>
      <c r="D66" s="181"/>
      <c r="E66" s="181">
        <f>'将来負担比率（分子）の構造'!J$41</f>
        <v>18565</v>
      </c>
      <c r="F66" s="181"/>
      <c r="G66" s="181"/>
      <c r="H66" s="181">
        <f>'将来負担比率（分子）の構造'!K$41</f>
        <v>18970</v>
      </c>
      <c r="I66" s="181"/>
      <c r="J66" s="181"/>
      <c r="K66" s="181">
        <f>'将来負担比率（分子）の構造'!L$41</f>
        <v>19188</v>
      </c>
      <c r="L66" s="181"/>
      <c r="M66" s="181"/>
      <c r="N66" s="181">
        <f>'将来負担比率（分子）の構造'!M$41</f>
        <v>18934</v>
      </c>
      <c r="O66" s="181"/>
      <c r="P66" s="181"/>
    </row>
    <row r="67" spans="1:16" x14ac:dyDescent="0.15">
      <c r="A67" s="181" t="s">
        <v>75</v>
      </c>
      <c r="B67" s="181" t="e">
        <f>NA()</f>
        <v>#N/A</v>
      </c>
      <c r="C67" s="181">
        <f>IF(ISNUMBER('将来負担比率（分子）の構造'!I$53), IF('将来負担比率（分子）の構造'!I$53 &lt; 0, 0, '将来負担比率（分子）の構造'!I$53), NA())</f>
        <v>3433</v>
      </c>
      <c r="D67" s="181" t="e">
        <f>NA()</f>
        <v>#N/A</v>
      </c>
      <c r="E67" s="181" t="e">
        <f>NA()</f>
        <v>#N/A</v>
      </c>
      <c r="F67" s="181">
        <f>IF(ISNUMBER('将来負担比率（分子）の構造'!J$53), IF('将来負担比率（分子）の構造'!J$53 &lt; 0, 0, '将来負担比率（分子）の構造'!J$53), NA())</f>
        <v>2913</v>
      </c>
      <c r="G67" s="181" t="e">
        <f>NA()</f>
        <v>#N/A</v>
      </c>
      <c r="H67" s="181" t="e">
        <f>NA()</f>
        <v>#N/A</v>
      </c>
      <c r="I67" s="181">
        <f>IF(ISNUMBER('将来負担比率（分子）の構造'!K$53), IF('将来負担比率（分子）の構造'!K$53 &lt; 0, 0, '将来負担比率（分子）の構造'!K$53), NA())</f>
        <v>3445</v>
      </c>
      <c r="J67" s="181" t="e">
        <f>NA()</f>
        <v>#N/A</v>
      </c>
      <c r="K67" s="181" t="e">
        <f>NA()</f>
        <v>#N/A</v>
      </c>
      <c r="L67" s="181">
        <f>IF(ISNUMBER('将来負担比率（分子）の構造'!L$53), IF('将来負担比率（分子）の構造'!L$53 &lt; 0, 0, '将来負担比率（分子）の構造'!L$53), NA())</f>
        <v>3942</v>
      </c>
      <c r="M67" s="181" t="e">
        <f>NA()</f>
        <v>#N/A</v>
      </c>
      <c r="N67" s="181" t="e">
        <f>NA()</f>
        <v>#N/A</v>
      </c>
      <c r="O67" s="181">
        <f>IF(ISNUMBER('将来負担比率（分子）の構造'!M$53), IF('将来負担比率（分子）の構造'!M$53 &lt; 0, 0, '将来負担比率（分子）の構造'!M$53), NA())</f>
        <v>4326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2618</v>
      </c>
      <c r="C72" s="185">
        <f>基金残高に係る経年分析!G55</f>
        <v>2230</v>
      </c>
      <c r="D72" s="185">
        <f>基金残高に係る経年分析!H55</f>
        <v>2437</v>
      </c>
    </row>
    <row r="73" spans="1:16" x14ac:dyDescent="0.15">
      <c r="A73" s="184" t="s">
        <v>78</v>
      </c>
      <c r="B73" s="185">
        <f>基金残高に係る経年分析!F56</f>
        <v>152</v>
      </c>
      <c r="C73" s="185">
        <f>基金残高に係る経年分析!G56</f>
        <v>152</v>
      </c>
      <c r="D73" s="185">
        <f>基金残高に係る経年分析!H56</f>
        <v>152</v>
      </c>
    </row>
    <row r="74" spans="1:16" x14ac:dyDescent="0.15">
      <c r="A74" s="184" t="s">
        <v>79</v>
      </c>
      <c r="B74" s="185">
        <f>基金残高に係る経年分析!F57</f>
        <v>3307</v>
      </c>
      <c r="C74" s="185">
        <f>基金残高に係る経年分析!G57</f>
        <v>3185</v>
      </c>
      <c r="D74" s="185">
        <f>基金残高に係る経年分析!H57</f>
        <v>2810</v>
      </c>
    </row>
  </sheetData>
  <sheetProtection algorithmName="SHA-512" hashValue="HpVxrfZddyidijOcIZbi64KTFUl3NTQMRFg8lbWKbnhFmNjlBCq3vHNObmYMVaehNpknPV+cxrL/WhwphA78xQ==" saltValue="11qNELZGlsKHDMvCgN/9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230</v>
      </c>
      <c r="C5" s="670"/>
      <c r="D5" s="670"/>
      <c r="E5" s="670"/>
      <c r="F5" s="670"/>
      <c r="G5" s="670"/>
      <c r="H5" s="670"/>
      <c r="I5" s="670"/>
      <c r="J5" s="670"/>
      <c r="K5" s="670"/>
      <c r="L5" s="670"/>
      <c r="M5" s="670"/>
      <c r="N5" s="670"/>
      <c r="O5" s="670"/>
      <c r="P5" s="670"/>
      <c r="Q5" s="671"/>
      <c r="R5" s="672">
        <v>3113749</v>
      </c>
      <c r="S5" s="673"/>
      <c r="T5" s="673"/>
      <c r="U5" s="673"/>
      <c r="V5" s="673"/>
      <c r="W5" s="673"/>
      <c r="X5" s="673"/>
      <c r="Y5" s="674"/>
      <c r="Z5" s="675">
        <v>16.7</v>
      </c>
      <c r="AA5" s="675"/>
      <c r="AB5" s="675"/>
      <c r="AC5" s="675"/>
      <c r="AD5" s="676">
        <v>3113749</v>
      </c>
      <c r="AE5" s="676"/>
      <c r="AF5" s="676"/>
      <c r="AG5" s="676"/>
      <c r="AH5" s="676"/>
      <c r="AI5" s="676"/>
      <c r="AJ5" s="676"/>
      <c r="AK5" s="676"/>
      <c r="AL5" s="677">
        <v>29.8</v>
      </c>
      <c r="AM5" s="678"/>
      <c r="AN5" s="678"/>
      <c r="AO5" s="679"/>
      <c r="AP5" s="669" t="s">
        <v>231</v>
      </c>
      <c r="AQ5" s="670"/>
      <c r="AR5" s="670"/>
      <c r="AS5" s="670"/>
      <c r="AT5" s="670"/>
      <c r="AU5" s="670"/>
      <c r="AV5" s="670"/>
      <c r="AW5" s="670"/>
      <c r="AX5" s="670"/>
      <c r="AY5" s="670"/>
      <c r="AZ5" s="670"/>
      <c r="BA5" s="670"/>
      <c r="BB5" s="670"/>
      <c r="BC5" s="670"/>
      <c r="BD5" s="670"/>
      <c r="BE5" s="670"/>
      <c r="BF5" s="671"/>
      <c r="BG5" s="683">
        <v>3082246</v>
      </c>
      <c r="BH5" s="684"/>
      <c r="BI5" s="684"/>
      <c r="BJ5" s="684"/>
      <c r="BK5" s="684"/>
      <c r="BL5" s="684"/>
      <c r="BM5" s="684"/>
      <c r="BN5" s="685"/>
      <c r="BO5" s="686">
        <v>99</v>
      </c>
      <c r="BP5" s="686"/>
      <c r="BQ5" s="686"/>
      <c r="BR5" s="686"/>
      <c r="BS5" s="687">
        <v>40082</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15">
      <c r="B6" s="680" t="s">
        <v>235</v>
      </c>
      <c r="C6" s="681"/>
      <c r="D6" s="681"/>
      <c r="E6" s="681"/>
      <c r="F6" s="681"/>
      <c r="G6" s="681"/>
      <c r="H6" s="681"/>
      <c r="I6" s="681"/>
      <c r="J6" s="681"/>
      <c r="K6" s="681"/>
      <c r="L6" s="681"/>
      <c r="M6" s="681"/>
      <c r="N6" s="681"/>
      <c r="O6" s="681"/>
      <c r="P6" s="681"/>
      <c r="Q6" s="682"/>
      <c r="R6" s="683">
        <v>256650</v>
      </c>
      <c r="S6" s="684"/>
      <c r="T6" s="684"/>
      <c r="U6" s="684"/>
      <c r="V6" s="684"/>
      <c r="W6" s="684"/>
      <c r="X6" s="684"/>
      <c r="Y6" s="685"/>
      <c r="Z6" s="686">
        <v>1.4</v>
      </c>
      <c r="AA6" s="686"/>
      <c r="AB6" s="686"/>
      <c r="AC6" s="686"/>
      <c r="AD6" s="687">
        <v>256650</v>
      </c>
      <c r="AE6" s="687"/>
      <c r="AF6" s="687"/>
      <c r="AG6" s="687"/>
      <c r="AH6" s="687"/>
      <c r="AI6" s="687"/>
      <c r="AJ6" s="687"/>
      <c r="AK6" s="687"/>
      <c r="AL6" s="688">
        <v>2.5</v>
      </c>
      <c r="AM6" s="689"/>
      <c r="AN6" s="689"/>
      <c r="AO6" s="690"/>
      <c r="AP6" s="680" t="s">
        <v>236</v>
      </c>
      <c r="AQ6" s="681"/>
      <c r="AR6" s="681"/>
      <c r="AS6" s="681"/>
      <c r="AT6" s="681"/>
      <c r="AU6" s="681"/>
      <c r="AV6" s="681"/>
      <c r="AW6" s="681"/>
      <c r="AX6" s="681"/>
      <c r="AY6" s="681"/>
      <c r="AZ6" s="681"/>
      <c r="BA6" s="681"/>
      <c r="BB6" s="681"/>
      <c r="BC6" s="681"/>
      <c r="BD6" s="681"/>
      <c r="BE6" s="681"/>
      <c r="BF6" s="682"/>
      <c r="BG6" s="683">
        <v>3082246</v>
      </c>
      <c r="BH6" s="684"/>
      <c r="BI6" s="684"/>
      <c r="BJ6" s="684"/>
      <c r="BK6" s="684"/>
      <c r="BL6" s="684"/>
      <c r="BM6" s="684"/>
      <c r="BN6" s="685"/>
      <c r="BO6" s="686">
        <v>99</v>
      </c>
      <c r="BP6" s="686"/>
      <c r="BQ6" s="686"/>
      <c r="BR6" s="686"/>
      <c r="BS6" s="687">
        <v>40082</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167704</v>
      </c>
      <c r="CS6" s="684"/>
      <c r="CT6" s="684"/>
      <c r="CU6" s="684"/>
      <c r="CV6" s="684"/>
      <c r="CW6" s="684"/>
      <c r="CX6" s="684"/>
      <c r="CY6" s="685"/>
      <c r="CZ6" s="677">
        <v>0.9</v>
      </c>
      <c r="DA6" s="678"/>
      <c r="DB6" s="678"/>
      <c r="DC6" s="697"/>
      <c r="DD6" s="692" t="s">
        <v>131</v>
      </c>
      <c r="DE6" s="684"/>
      <c r="DF6" s="684"/>
      <c r="DG6" s="684"/>
      <c r="DH6" s="684"/>
      <c r="DI6" s="684"/>
      <c r="DJ6" s="684"/>
      <c r="DK6" s="684"/>
      <c r="DL6" s="684"/>
      <c r="DM6" s="684"/>
      <c r="DN6" s="684"/>
      <c r="DO6" s="684"/>
      <c r="DP6" s="685"/>
      <c r="DQ6" s="692">
        <v>167703</v>
      </c>
      <c r="DR6" s="684"/>
      <c r="DS6" s="684"/>
      <c r="DT6" s="684"/>
      <c r="DU6" s="684"/>
      <c r="DV6" s="684"/>
      <c r="DW6" s="684"/>
      <c r="DX6" s="684"/>
      <c r="DY6" s="684"/>
      <c r="DZ6" s="684"/>
      <c r="EA6" s="684"/>
      <c r="EB6" s="684"/>
      <c r="EC6" s="693"/>
    </row>
    <row r="7" spans="2:143" ht="11.25" customHeight="1" x14ac:dyDescent="0.15">
      <c r="B7" s="680" t="s">
        <v>238</v>
      </c>
      <c r="C7" s="681"/>
      <c r="D7" s="681"/>
      <c r="E7" s="681"/>
      <c r="F7" s="681"/>
      <c r="G7" s="681"/>
      <c r="H7" s="681"/>
      <c r="I7" s="681"/>
      <c r="J7" s="681"/>
      <c r="K7" s="681"/>
      <c r="L7" s="681"/>
      <c r="M7" s="681"/>
      <c r="N7" s="681"/>
      <c r="O7" s="681"/>
      <c r="P7" s="681"/>
      <c r="Q7" s="682"/>
      <c r="R7" s="683">
        <v>2064</v>
      </c>
      <c r="S7" s="684"/>
      <c r="T7" s="684"/>
      <c r="U7" s="684"/>
      <c r="V7" s="684"/>
      <c r="W7" s="684"/>
      <c r="X7" s="684"/>
      <c r="Y7" s="685"/>
      <c r="Z7" s="686">
        <v>0</v>
      </c>
      <c r="AA7" s="686"/>
      <c r="AB7" s="686"/>
      <c r="AC7" s="686"/>
      <c r="AD7" s="687">
        <v>2064</v>
      </c>
      <c r="AE7" s="687"/>
      <c r="AF7" s="687"/>
      <c r="AG7" s="687"/>
      <c r="AH7" s="687"/>
      <c r="AI7" s="687"/>
      <c r="AJ7" s="687"/>
      <c r="AK7" s="687"/>
      <c r="AL7" s="688">
        <v>0</v>
      </c>
      <c r="AM7" s="689"/>
      <c r="AN7" s="689"/>
      <c r="AO7" s="690"/>
      <c r="AP7" s="680" t="s">
        <v>239</v>
      </c>
      <c r="AQ7" s="681"/>
      <c r="AR7" s="681"/>
      <c r="AS7" s="681"/>
      <c r="AT7" s="681"/>
      <c r="AU7" s="681"/>
      <c r="AV7" s="681"/>
      <c r="AW7" s="681"/>
      <c r="AX7" s="681"/>
      <c r="AY7" s="681"/>
      <c r="AZ7" s="681"/>
      <c r="BA7" s="681"/>
      <c r="BB7" s="681"/>
      <c r="BC7" s="681"/>
      <c r="BD7" s="681"/>
      <c r="BE7" s="681"/>
      <c r="BF7" s="682"/>
      <c r="BG7" s="683">
        <v>1204686</v>
      </c>
      <c r="BH7" s="684"/>
      <c r="BI7" s="684"/>
      <c r="BJ7" s="684"/>
      <c r="BK7" s="684"/>
      <c r="BL7" s="684"/>
      <c r="BM7" s="684"/>
      <c r="BN7" s="685"/>
      <c r="BO7" s="686">
        <v>38.700000000000003</v>
      </c>
      <c r="BP7" s="686"/>
      <c r="BQ7" s="686"/>
      <c r="BR7" s="686"/>
      <c r="BS7" s="687">
        <v>40082</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2456513</v>
      </c>
      <c r="CS7" s="684"/>
      <c r="CT7" s="684"/>
      <c r="CU7" s="684"/>
      <c r="CV7" s="684"/>
      <c r="CW7" s="684"/>
      <c r="CX7" s="684"/>
      <c r="CY7" s="685"/>
      <c r="CZ7" s="686">
        <v>13.4</v>
      </c>
      <c r="DA7" s="686"/>
      <c r="DB7" s="686"/>
      <c r="DC7" s="686"/>
      <c r="DD7" s="692">
        <v>150302</v>
      </c>
      <c r="DE7" s="684"/>
      <c r="DF7" s="684"/>
      <c r="DG7" s="684"/>
      <c r="DH7" s="684"/>
      <c r="DI7" s="684"/>
      <c r="DJ7" s="684"/>
      <c r="DK7" s="684"/>
      <c r="DL7" s="684"/>
      <c r="DM7" s="684"/>
      <c r="DN7" s="684"/>
      <c r="DO7" s="684"/>
      <c r="DP7" s="685"/>
      <c r="DQ7" s="692">
        <v>2041007</v>
      </c>
      <c r="DR7" s="684"/>
      <c r="DS7" s="684"/>
      <c r="DT7" s="684"/>
      <c r="DU7" s="684"/>
      <c r="DV7" s="684"/>
      <c r="DW7" s="684"/>
      <c r="DX7" s="684"/>
      <c r="DY7" s="684"/>
      <c r="DZ7" s="684"/>
      <c r="EA7" s="684"/>
      <c r="EB7" s="684"/>
      <c r="EC7" s="693"/>
    </row>
    <row r="8" spans="2:143" ht="11.25" customHeight="1" x14ac:dyDescent="0.15">
      <c r="B8" s="680" t="s">
        <v>241</v>
      </c>
      <c r="C8" s="681"/>
      <c r="D8" s="681"/>
      <c r="E8" s="681"/>
      <c r="F8" s="681"/>
      <c r="G8" s="681"/>
      <c r="H8" s="681"/>
      <c r="I8" s="681"/>
      <c r="J8" s="681"/>
      <c r="K8" s="681"/>
      <c r="L8" s="681"/>
      <c r="M8" s="681"/>
      <c r="N8" s="681"/>
      <c r="O8" s="681"/>
      <c r="P8" s="681"/>
      <c r="Q8" s="682"/>
      <c r="R8" s="683">
        <v>5406</v>
      </c>
      <c r="S8" s="684"/>
      <c r="T8" s="684"/>
      <c r="U8" s="684"/>
      <c r="V8" s="684"/>
      <c r="W8" s="684"/>
      <c r="X8" s="684"/>
      <c r="Y8" s="685"/>
      <c r="Z8" s="686">
        <v>0</v>
      </c>
      <c r="AA8" s="686"/>
      <c r="AB8" s="686"/>
      <c r="AC8" s="686"/>
      <c r="AD8" s="687">
        <v>5406</v>
      </c>
      <c r="AE8" s="687"/>
      <c r="AF8" s="687"/>
      <c r="AG8" s="687"/>
      <c r="AH8" s="687"/>
      <c r="AI8" s="687"/>
      <c r="AJ8" s="687"/>
      <c r="AK8" s="687"/>
      <c r="AL8" s="688">
        <v>0.1</v>
      </c>
      <c r="AM8" s="689"/>
      <c r="AN8" s="689"/>
      <c r="AO8" s="690"/>
      <c r="AP8" s="680" t="s">
        <v>242</v>
      </c>
      <c r="AQ8" s="681"/>
      <c r="AR8" s="681"/>
      <c r="AS8" s="681"/>
      <c r="AT8" s="681"/>
      <c r="AU8" s="681"/>
      <c r="AV8" s="681"/>
      <c r="AW8" s="681"/>
      <c r="AX8" s="681"/>
      <c r="AY8" s="681"/>
      <c r="AZ8" s="681"/>
      <c r="BA8" s="681"/>
      <c r="BB8" s="681"/>
      <c r="BC8" s="681"/>
      <c r="BD8" s="681"/>
      <c r="BE8" s="681"/>
      <c r="BF8" s="682"/>
      <c r="BG8" s="683">
        <v>53152</v>
      </c>
      <c r="BH8" s="684"/>
      <c r="BI8" s="684"/>
      <c r="BJ8" s="684"/>
      <c r="BK8" s="684"/>
      <c r="BL8" s="684"/>
      <c r="BM8" s="684"/>
      <c r="BN8" s="685"/>
      <c r="BO8" s="686">
        <v>1.7</v>
      </c>
      <c r="BP8" s="686"/>
      <c r="BQ8" s="686"/>
      <c r="BR8" s="686"/>
      <c r="BS8" s="692" t="s">
        <v>243</v>
      </c>
      <c r="BT8" s="684"/>
      <c r="BU8" s="684"/>
      <c r="BV8" s="684"/>
      <c r="BW8" s="684"/>
      <c r="BX8" s="684"/>
      <c r="BY8" s="684"/>
      <c r="BZ8" s="684"/>
      <c r="CA8" s="684"/>
      <c r="CB8" s="693"/>
      <c r="CD8" s="698" t="s">
        <v>244</v>
      </c>
      <c r="CE8" s="699"/>
      <c r="CF8" s="699"/>
      <c r="CG8" s="699"/>
      <c r="CH8" s="699"/>
      <c r="CI8" s="699"/>
      <c r="CJ8" s="699"/>
      <c r="CK8" s="699"/>
      <c r="CL8" s="699"/>
      <c r="CM8" s="699"/>
      <c r="CN8" s="699"/>
      <c r="CO8" s="699"/>
      <c r="CP8" s="699"/>
      <c r="CQ8" s="700"/>
      <c r="CR8" s="683">
        <v>5822766</v>
      </c>
      <c r="CS8" s="684"/>
      <c r="CT8" s="684"/>
      <c r="CU8" s="684"/>
      <c r="CV8" s="684"/>
      <c r="CW8" s="684"/>
      <c r="CX8" s="684"/>
      <c r="CY8" s="685"/>
      <c r="CZ8" s="686">
        <v>31.8</v>
      </c>
      <c r="DA8" s="686"/>
      <c r="DB8" s="686"/>
      <c r="DC8" s="686"/>
      <c r="DD8" s="692">
        <v>127683</v>
      </c>
      <c r="DE8" s="684"/>
      <c r="DF8" s="684"/>
      <c r="DG8" s="684"/>
      <c r="DH8" s="684"/>
      <c r="DI8" s="684"/>
      <c r="DJ8" s="684"/>
      <c r="DK8" s="684"/>
      <c r="DL8" s="684"/>
      <c r="DM8" s="684"/>
      <c r="DN8" s="684"/>
      <c r="DO8" s="684"/>
      <c r="DP8" s="685"/>
      <c r="DQ8" s="692">
        <v>3308389</v>
      </c>
      <c r="DR8" s="684"/>
      <c r="DS8" s="684"/>
      <c r="DT8" s="684"/>
      <c r="DU8" s="684"/>
      <c r="DV8" s="684"/>
      <c r="DW8" s="684"/>
      <c r="DX8" s="684"/>
      <c r="DY8" s="684"/>
      <c r="DZ8" s="684"/>
      <c r="EA8" s="684"/>
      <c r="EB8" s="684"/>
      <c r="EC8" s="693"/>
    </row>
    <row r="9" spans="2:143" ht="11.25" customHeight="1" x14ac:dyDescent="0.15">
      <c r="B9" s="680" t="s">
        <v>245</v>
      </c>
      <c r="C9" s="681"/>
      <c r="D9" s="681"/>
      <c r="E9" s="681"/>
      <c r="F9" s="681"/>
      <c r="G9" s="681"/>
      <c r="H9" s="681"/>
      <c r="I9" s="681"/>
      <c r="J9" s="681"/>
      <c r="K9" s="681"/>
      <c r="L9" s="681"/>
      <c r="M9" s="681"/>
      <c r="N9" s="681"/>
      <c r="O9" s="681"/>
      <c r="P9" s="681"/>
      <c r="Q9" s="682"/>
      <c r="R9" s="683">
        <v>3279</v>
      </c>
      <c r="S9" s="684"/>
      <c r="T9" s="684"/>
      <c r="U9" s="684"/>
      <c r="V9" s="684"/>
      <c r="W9" s="684"/>
      <c r="X9" s="684"/>
      <c r="Y9" s="685"/>
      <c r="Z9" s="686">
        <v>0</v>
      </c>
      <c r="AA9" s="686"/>
      <c r="AB9" s="686"/>
      <c r="AC9" s="686"/>
      <c r="AD9" s="687">
        <v>3279</v>
      </c>
      <c r="AE9" s="687"/>
      <c r="AF9" s="687"/>
      <c r="AG9" s="687"/>
      <c r="AH9" s="687"/>
      <c r="AI9" s="687"/>
      <c r="AJ9" s="687"/>
      <c r="AK9" s="687"/>
      <c r="AL9" s="688">
        <v>0</v>
      </c>
      <c r="AM9" s="689"/>
      <c r="AN9" s="689"/>
      <c r="AO9" s="690"/>
      <c r="AP9" s="680" t="s">
        <v>246</v>
      </c>
      <c r="AQ9" s="681"/>
      <c r="AR9" s="681"/>
      <c r="AS9" s="681"/>
      <c r="AT9" s="681"/>
      <c r="AU9" s="681"/>
      <c r="AV9" s="681"/>
      <c r="AW9" s="681"/>
      <c r="AX9" s="681"/>
      <c r="AY9" s="681"/>
      <c r="AZ9" s="681"/>
      <c r="BA9" s="681"/>
      <c r="BB9" s="681"/>
      <c r="BC9" s="681"/>
      <c r="BD9" s="681"/>
      <c r="BE9" s="681"/>
      <c r="BF9" s="682"/>
      <c r="BG9" s="683">
        <v>935012</v>
      </c>
      <c r="BH9" s="684"/>
      <c r="BI9" s="684"/>
      <c r="BJ9" s="684"/>
      <c r="BK9" s="684"/>
      <c r="BL9" s="684"/>
      <c r="BM9" s="684"/>
      <c r="BN9" s="685"/>
      <c r="BO9" s="686">
        <v>30</v>
      </c>
      <c r="BP9" s="686"/>
      <c r="BQ9" s="686"/>
      <c r="BR9" s="686"/>
      <c r="BS9" s="692" t="s">
        <v>247</v>
      </c>
      <c r="BT9" s="684"/>
      <c r="BU9" s="684"/>
      <c r="BV9" s="684"/>
      <c r="BW9" s="684"/>
      <c r="BX9" s="684"/>
      <c r="BY9" s="684"/>
      <c r="BZ9" s="684"/>
      <c r="CA9" s="684"/>
      <c r="CB9" s="693"/>
      <c r="CD9" s="698" t="s">
        <v>248</v>
      </c>
      <c r="CE9" s="699"/>
      <c r="CF9" s="699"/>
      <c r="CG9" s="699"/>
      <c r="CH9" s="699"/>
      <c r="CI9" s="699"/>
      <c r="CJ9" s="699"/>
      <c r="CK9" s="699"/>
      <c r="CL9" s="699"/>
      <c r="CM9" s="699"/>
      <c r="CN9" s="699"/>
      <c r="CO9" s="699"/>
      <c r="CP9" s="699"/>
      <c r="CQ9" s="700"/>
      <c r="CR9" s="683">
        <v>960853</v>
      </c>
      <c r="CS9" s="684"/>
      <c r="CT9" s="684"/>
      <c r="CU9" s="684"/>
      <c r="CV9" s="684"/>
      <c r="CW9" s="684"/>
      <c r="CX9" s="684"/>
      <c r="CY9" s="685"/>
      <c r="CZ9" s="686">
        <v>5.2</v>
      </c>
      <c r="DA9" s="686"/>
      <c r="DB9" s="686"/>
      <c r="DC9" s="686"/>
      <c r="DD9" s="692">
        <v>15204</v>
      </c>
      <c r="DE9" s="684"/>
      <c r="DF9" s="684"/>
      <c r="DG9" s="684"/>
      <c r="DH9" s="684"/>
      <c r="DI9" s="684"/>
      <c r="DJ9" s="684"/>
      <c r="DK9" s="684"/>
      <c r="DL9" s="684"/>
      <c r="DM9" s="684"/>
      <c r="DN9" s="684"/>
      <c r="DO9" s="684"/>
      <c r="DP9" s="685"/>
      <c r="DQ9" s="692">
        <v>894873</v>
      </c>
      <c r="DR9" s="684"/>
      <c r="DS9" s="684"/>
      <c r="DT9" s="684"/>
      <c r="DU9" s="684"/>
      <c r="DV9" s="684"/>
      <c r="DW9" s="684"/>
      <c r="DX9" s="684"/>
      <c r="DY9" s="684"/>
      <c r="DZ9" s="684"/>
      <c r="EA9" s="684"/>
      <c r="EB9" s="684"/>
      <c r="EC9" s="693"/>
    </row>
    <row r="10" spans="2:143" ht="11.25" customHeight="1" x14ac:dyDescent="0.15">
      <c r="B10" s="680" t="s">
        <v>249</v>
      </c>
      <c r="C10" s="681"/>
      <c r="D10" s="681"/>
      <c r="E10" s="681"/>
      <c r="F10" s="681"/>
      <c r="G10" s="681"/>
      <c r="H10" s="681"/>
      <c r="I10" s="681"/>
      <c r="J10" s="681"/>
      <c r="K10" s="681"/>
      <c r="L10" s="681"/>
      <c r="M10" s="681"/>
      <c r="N10" s="681"/>
      <c r="O10" s="681"/>
      <c r="P10" s="681"/>
      <c r="Q10" s="682"/>
      <c r="R10" s="683" t="s">
        <v>243</v>
      </c>
      <c r="S10" s="684"/>
      <c r="T10" s="684"/>
      <c r="U10" s="684"/>
      <c r="V10" s="684"/>
      <c r="W10" s="684"/>
      <c r="X10" s="684"/>
      <c r="Y10" s="685"/>
      <c r="Z10" s="686" t="s">
        <v>243</v>
      </c>
      <c r="AA10" s="686"/>
      <c r="AB10" s="686"/>
      <c r="AC10" s="686"/>
      <c r="AD10" s="687" t="s">
        <v>131</v>
      </c>
      <c r="AE10" s="687"/>
      <c r="AF10" s="687"/>
      <c r="AG10" s="687"/>
      <c r="AH10" s="687"/>
      <c r="AI10" s="687"/>
      <c r="AJ10" s="687"/>
      <c r="AK10" s="687"/>
      <c r="AL10" s="688" t="s">
        <v>247</v>
      </c>
      <c r="AM10" s="689"/>
      <c r="AN10" s="689"/>
      <c r="AO10" s="690"/>
      <c r="AP10" s="680" t="s">
        <v>250</v>
      </c>
      <c r="AQ10" s="681"/>
      <c r="AR10" s="681"/>
      <c r="AS10" s="681"/>
      <c r="AT10" s="681"/>
      <c r="AU10" s="681"/>
      <c r="AV10" s="681"/>
      <c r="AW10" s="681"/>
      <c r="AX10" s="681"/>
      <c r="AY10" s="681"/>
      <c r="AZ10" s="681"/>
      <c r="BA10" s="681"/>
      <c r="BB10" s="681"/>
      <c r="BC10" s="681"/>
      <c r="BD10" s="681"/>
      <c r="BE10" s="681"/>
      <c r="BF10" s="682"/>
      <c r="BG10" s="683">
        <v>88432</v>
      </c>
      <c r="BH10" s="684"/>
      <c r="BI10" s="684"/>
      <c r="BJ10" s="684"/>
      <c r="BK10" s="684"/>
      <c r="BL10" s="684"/>
      <c r="BM10" s="684"/>
      <c r="BN10" s="685"/>
      <c r="BO10" s="686">
        <v>2.8</v>
      </c>
      <c r="BP10" s="686"/>
      <c r="BQ10" s="686"/>
      <c r="BR10" s="686"/>
      <c r="BS10" s="692">
        <v>14674</v>
      </c>
      <c r="BT10" s="684"/>
      <c r="BU10" s="684"/>
      <c r="BV10" s="684"/>
      <c r="BW10" s="684"/>
      <c r="BX10" s="684"/>
      <c r="BY10" s="684"/>
      <c r="BZ10" s="684"/>
      <c r="CA10" s="684"/>
      <c r="CB10" s="693"/>
      <c r="CD10" s="698" t="s">
        <v>251</v>
      </c>
      <c r="CE10" s="699"/>
      <c r="CF10" s="699"/>
      <c r="CG10" s="699"/>
      <c r="CH10" s="699"/>
      <c r="CI10" s="699"/>
      <c r="CJ10" s="699"/>
      <c r="CK10" s="699"/>
      <c r="CL10" s="699"/>
      <c r="CM10" s="699"/>
      <c r="CN10" s="699"/>
      <c r="CO10" s="699"/>
      <c r="CP10" s="699"/>
      <c r="CQ10" s="700"/>
      <c r="CR10" s="683">
        <v>18314</v>
      </c>
      <c r="CS10" s="684"/>
      <c r="CT10" s="684"/>
      <c r="CU10" s="684"/>
      <c r="CV10" s="684"/>
      <c r="CW10" s="684"/>
      <c r="CX10" s="684"/>
      <c r="CY10" s="685"/>
      <c r="CZ10" s="686">
        <v>0.1</v>
      </c>
      <c r="DA10" s="686"/>
      <c r="DB10" s="686"/>
      <c r="DC10" s="686"/>
      <c r="DD10" s="692" t="s">
        <v>131</v>
      </c>
      <c r="DE10" s="684"/>
      <c r="DF10" s="684"/>
      <c r="DG10" s="684"/>
      <c r="DH10" s="684"/>
      <c r="DI10" s="684"/>
      <c r="DJ10" s="684"/>
      <c r="DK10" s="684"/>
      <c r="DL10" s="684"/>
      <c r="DM10" s="684"/>
      <c r="DN10" s="684"/>
      <c r="DO10" s="684"/>
      <c r="DP10" s="685"/>
      <c r="DQ10" s="692">
        <v>18014</v>
      </c>
      <c r="DR10" s="684"/>
      <c r="DS10" s="684"/>
      <c r="DT10" s="684"/>
      <c r="DU10" s="684"/>
      <c r="DV10" s="684"/>
      <c r="DW10" s="684"/>
      <c r="DX10" s="684"/>
      <c r="DY10" s="684"/>
      <c r="DZ10" s="684"/>
      <c r="EA10" s="684"/>
      <c r="EB10" s="684"/>
      <c r="EC10" s="693"/>
    </row>
    <row r="11" spans="2:143" ht="11.25" customHeight="1" x14ac:dyDescent="0.15">
      <c r="B11" s="680" t="s">
        <v>252</v>
      </c>
      <c r="C11" s="681"/>
      <c r="D11" s="681"/>
      <c r="E11" s="681"/>
      <c r="F11" s="681"/>
      <c r="G11" s="681"/>
      <c r="H11" s="681"/>
      <c r="I11" s="681"/>
      <c r="J11" s="681"/>
      <c r="K11" s="681"/>
      <c r="L11" s="681"/>
      <c r="M11" s="681"/>
      <c r="N11" s="681"/>
      <c r="O11" s="681"/>
      <c r="P11" s="681"/>
      <c r="Q11" s="682"/>
      <c r="R11" s="683">
        <v>570474</v>
      </c>
      <c r="S11" s="684"/>
      <c r="T11" s="684"/>
      <c r="U11" s="684"/>
      <c r="V11" s="684"/>
      <c r="W11" s="684"/>
      <c r="X11" s="684"/>
      <c r="Y11" s="685"/>
      <c r="Z11" s="688">
        <v>3.1</v>
      </c>
      <c r="AA11" s="689"/>
      <c r="AB11" s="689"/>
      <c r="AC11" s="701"/>
      <c r="AD11" s="692">
        <v>570474</v>
      </c>
      <c r="AE11" s="684"/>
      <c r="AF11" s="684"/>
      <c r="AG11" s="684"/>
      <c r="AH11" s="684"/>
      <c r="AI11" s="684"/>
      <c r="AJ11" s="684"/>
      <c r="AK11" s="685"/>
      <c r="AL11" s="688">
        <v>5.5</v>
      </c>
      <c r="AM11" s="689"/>
      <c r="AN11" s="689"/>
      <c r="AO11" s="690"/>
      <c r="AP11" s="680" t="s">
        <v>253</v>
      </c>
      <c r="AQ11" s="681"/>
      <c r="AR11" s="681"/>
      <c r="AS11" s="681"/>
      <c r="AT11" s="681"/>
      <c r="AU11" s="681"/>
      <c r="AV11" s="681"/>
      <c r="AW11" s="681"/>
      <c r="AX11" s="681"/>
      <c r="AY11" s="681"/>
      <c r="AZ11" s="681"/>
      <c r="BA11" s="681"/>
      <c r="BB11" s="681"/>
      <c r="BC11" s="681"/>
      <c r="BD11" s="681"/>
      <c r="BE11" s="681"/>
      <c r="BF11" s="682"/>
      <c r="BG11" s="683">
        <v>128090</v>
      </c>
      <c r="BH11" s="684"/>
      <c r="BI11" s="684"/>
      <c r="BJ11" s="684"/>
      <c r="BK11" s="684"/>
      <c r="BL11" s="684"/>
      <c r="BM11" s="684"/>
      <c r="BN11" s="685"/>
      <c r="BO11" s="686">
        <v>4.0999999999999996</v>
      </c>
      <c r="BP11" s="686"/>
      <c r="BQ11" s="686"/>
      <c r="BR11" s="686"/>
      <c r="BS11" s="692">
        <v>25408</v>
      </c>
      <c r="BT11" s="684"/>
      <c r="BU11" s="684"/>
      <c r="BV11" s="684"/>
      <c r="BW11" s="684"/>
      <c r="BX11" s="684"/>
      <c r="BY11" s="684"/>
      <c r="BZ11" s="684"/>
      <c r="CA11" s="684"/>
      <c r="CB11" s="693"/>
      <c r="CD11" s="698" t="s">
        <v>254</v>
      </c>
      <c r="CE11" s="699"/>
      <c r="CF11" s="699"/>
      <c r="CG11" s="699"/>
      <c r="CH11" s="699"/>
      <c r="CI11" s="699"/>
      <c r="CJ11" s="699"/>
      <c r="CK11" s="699"/>
      <c r="CL11" s="699"/>
      <c r="CM11" s="699"/>
      <c r="CN11" s="699"/>
      <c r="CO11" s="699"/>
      <c r="CP11" s="699"/>
      <c r="CQ11" s="700"/>
      <c r="CR11" s="683">
        <v>1096180</v>
      </c>
      <c r="CS11" s="684"/>
      <c r="CT11" s="684"/>
      <c r="CU11" s="684"/>
      <c r="CV11" s="684"/>
      <c r="CW11" s="684"/>
      <c r="CX11" s="684"/>
      <c r="CY11" s="685"/>
      <c r="CZ11" s="686">
        <v>6</v>
      </c>
      <c r="DA11" s="686"/>
      <c r="DB11" s="686"/>
      <c r="DC11" s="686"/>
      <c r="DD11" s="692">
        <v>408906</v>
      </c>
      <c r="DE11" s="684"/>
      <c r="DF11" s="684"/>
      <c r="DG11" s="684"/>
      <c r="DH11" s="684"/>
      <c r="DI11" s="684"/>
      <c r="DJ11" s="684"/>
      <c r="DK11" s="684"/>
      <c r="DL11" s="684"/>
      <c r="DM11" s="684"/>
      <c r="DN11" s="684"/>
      <c r="DO11" s="684"/>
      <c r="DP11" s="685"/>
      <c r="DQ11" s="692">
        <v>457078</v>
      </c>
      <c r="DR11" s="684"/>
      <c r="DS11" s="684"/>
      <c r="DT11" s="684"/>
      <c r="DU11" s="684"/>
      <c r="DV11" s="684"/>
      <c r="DW11" s="684"/>
      <c r="DX11" s="684"/>
      <c r="DY11" s="684"/>
      <c r="DZ11" s="684"/>
      <c r="EA11" s="684"/>
      <c r="EB11" s="684"/>
      <c r="EC11" s="693"/>
    </row>
    <row r="12" spans="2:143" ht="11.25" customHeight="1" x14ac:dyDescent="0.15">
      <c r="B12" s="680" t="s">
        <v>255</v>
      </c>
      <c r="C12" s="681"/>
      <c r="D12" s="681"/>
      <c r="E12" s="681"/>
      <c r="F12" s="681"/>
      <c r="G12" s="681"/>
      <c r="H12" s="681"/>
      <c r="I12" s="681"/>
      <c r="J12" s="681"/>
      <c r="K12" s="681"/>
      <c r="L12" s="681"/>
      <c r="M12" s="681"/>
      <c r="N12" s="681"/>
      <c r="O12" s="681"/>
      <c r="P12" s="681"/>
      <c r="Q12" s="682"/>
      <c r="R12" s="683" t="s">
        <v>243</v>
      </c>
      <c r="S12" s="684"/>
      <c r="T12" s="684"/>
      <c r="U12" s="684"/>
      <c r="V12" s="684"/>
      <c r="W12" s="684"/>
      <c r="X12" s="684"/>
      <c r="Y12" s="685"/>
      <c r="Z12" s="686" t="s">
        <v>243</v>
      </c>
      <c r="AA12" s="686"/>
      <c r="AB12" s="686"/>
      <c r="AC12" s="686"/>
      <c r="AD12" s="687" t="s">
        <v>243</v>
      </c>
      <c r="AE12" s="687"/>
      <c r="AF12" s="687"/>
      <c r="AG12" s="687"/>
      <c r="AH12" s="687"/>
      <c r="AI12" s="687"/>
      <c r="AJ12" s="687"/>
      <c r="AK12" s="687"/>
      <c r="AL12" s="688" t="s">
        <v>243</v>
      </c>
      <c r="AM12" s="689"/>
      <c r="AN12" s="689"/>
      <c r="AO12" s="690"/>
      <c r="AP12" s="680" t="s">
        <v>256</v>
      </c>
      <c r="AQ12" s="681"/>
      <c r="AR12" s="681"/>
      <c r="AS12" s="681"/>
      <c r="AT12" s="681"/>
      <c r="AU12" s="681"/>
      <c r="AV12" s="681"/>
      <c r="AW12" s="681"/>
      <c r="AX12" s="681"/>
      <c r="AY12" s="681"/>
      <c r="AZ12" s="681"/>
      <c r="BA12" s="681"/>
      <c r="BB12" s="681"/>
      <c r="BC12" s="681"/>
      <c r="BD12" s="681"/>
      <c r="BE12" s="681"/>
      <c r="BF12" s="682"/>
      <c r="BG12" s="683">
        <v>1531006</v>
      </c>
      <c r="BH12" s="684"/>
      <c r="BI12" s="684"/>
      <c r="BJ12" s="684"/>
      <c r="BK12" s="684"/>
      <c r="BL12" s="684"/>
      <c r="BM12" s="684"/>
      <c r="BN12" s="685"/>
      <c r="BO12" s="686">
        <v>49.2</v>
      </c>
      <c r="BP12" s="686"/>
      <c r="BQ12" s="686"/>
      <c r="BR12" s="686"/>
      <c r="BS12" s="692" t="s">
        <v>243</v>
      </c>
      <c r="BT12" s="684"/>
      <c r="BU12" s="684"/>
      <c r="BV12" s="684"/>
      <c r="BW12" s="684"/>
      <c r="BX12" s="684"/>
      <c r="BY12" s="684"/>
      <c r="BZ12" s="684"/>
      <c r="CA12" s="684"/>
      <c r="CB12" s="693"/>
      <c r="CD12" s="698" t="s">
        <v>257</v>
      </c>
      <c r="CE12" s="699"/>
      <c r="CF12" s="699"/>
      <c r="CG12" s="699"/>
      <c r="CH12" s="699"/>
      <c r="CI12" s="699"/>
      <c r="CJ12" s="699"/>
      <c r="CK12" s="699"/>
      <c r="CL12" s="699"/>
      <c r="CM12" s="699"/>
      <c r="CN12" s="699"/>
      <c r="CO12" s="699"/>
      <c r="CP12" s="699"/>
      <c r="CQ12" s="700"/>
      <c r="CR12" s="683">
        <v>1356330</v>
      </c>
      <c r="CS12" s="684"/>
      <c r="CT12" s="684"/>
      <c r="CU12" s="684"/>
      <c r="CV12" s="684"/>
      <c r="CW12" s="684"/>
      <c r="CX12" s="684"/>
      <c r="CY12" s="685"/>
      <c r="CZ12" s="686">
        <v>7.4</v>
      </c>
      <c r="DA12" s="686"/>
      <c r="DB12" s="686"/>
      <c r="DC12" s="686"/>
      <c r="DD12" s="692">
        <v>406757</v>
      </c>
      <c r="DE12" s="684"/>
      <c r="DF12" s="684"/>
      <c r="DG12" s="684"/>
      <c r="DH12" s="684"/>
      <c r="DI12" s="684"/>
      <c r="DJ12" s="684"/>
      <c r="DK12" s="684"/>
      <c r="DL12" s="684"/>
      <c r="DM12" s="684"/>
      <c r="DN12" s="684"/>
      <c r="DO12" s="684"/>
      <c r="DP12" s="685"/>
      <c r="DQ12" s="692">
        <v>254079</v>
      </c>
      <c r="DR12" s="684"/>
      <c r="DS12" s="684"/>
      <c r="DT12" s="684"/>
      <c r="DU12" s="684"/>
      <c r="DV12" s="684"/>
      <c r="DW12" s="684"/>
      <c r="DX12" s="684"/>
      <c r="DY12" s="684"/>
      <c r="DZ12" s="684"/>
      <c r="EA12" s="684"/>
      <c r="EB12" s="684"/>
      <c r="EC12" s="693"/>
    </row>
    <row r="13" spans="2:143" ht="11.25" customHeight="1" x14ac:dyDescent="0.15">
      <c r="B13" s="680" t="s">
        <v>258</v>
      </c>
      <c r="C13" s="681"/>
      <c r="D13" s="681"/>
      <c r="E13" s="681"/>
      <c r="F13" s="681"/>
      <c r="G13" s="681"/>
      <c r="H13" s="681"/>
      <c r="I13" s="681"/>
      <c r="J13" s="681"/>
      <c r="K13" s="681"/>
      <c r="L13" s="681"/>
      <c r="M13" s="681"/>
      <c r="N13" s="681"/>
      <c r="O13" s="681"/>
      <c r="P13" s="681"/>
      <c r="Q13" s="682"/>
      <c r="R13" s="683" t="s">
        <v>131</v>
      </c>
      <c r="S13" s="684"/>
      <c r="T13" s="684"/>
      <c r="U13" s="684"/>
      <c r="V13" s="684"/>
      <c r="W13" s="684"/>
      <c r="X13" s="684"/>
      <c r="Y13" s="685"/>
      <c r="Z13" s="686" t="s">
        <v>131</v>
      </c>
      <c r="AA13" s="686"/>
      <c r="AB13" s="686"/>
      <c r="AC13" s="686"/>
      <c r="AD13" s="687" t="s">
        <v>247</v>
      </c>
      <c r="AE13" s="687"/>
      <c r="AF13" s="687"/>
      <c r="AG13" s="687"/>
      <c r="AH13" s="687"/>
      <c r="AI13" s="687"/>
      <c r="AJ13" s="687"/>
      <c r="AK13" s="687"/>
      <c r="AL13" s="688" t="s">
        <v>247</v>
      </c>
      <c r="AM13" s="689"/>
      <c r="AN13" s="689"/>
      <c r="AO13" s="690"/>
      <c r="AP13" s="680" t="s">
        <v>259</v>
      </c>
      <c r="AQ13" s="681"/>
      <c r="AR13" s="681"/>
      <c r="AS13" s="681"/>
      <c r="AT13" s="681"/>
      <c r="AU13" s="681"/>
      <c r="AV13" s="681"/>
      <c r="AW13" s="681"/>
      <c r="AX13" s="681"/>
      <c r="AY13" s="681"/>
      <c r="AZ13" s="681"/>
      <c r="BA13" s="681"/>
      <c r="BB13" s="681"/>
      <c r="BC13" s="681"/>
      <c r="BD13" s="681"/>
      <c r="BE13" s="681"/>
      <c r="BF13" s="682"/>
      <c r="BG13" s="683">
        <v>1480808</v>
      </c>
      <c r="BH13" s="684"/>
      <c r="BI13" s="684"/>
      <c r="BJ13" s="684"/>
      <c r="BK13" s="684"/>
      <c r="BL13" s="684"/>
      <c r="BM13" s="684"/>
      <c r="BN13" s="685"/>
      <c r="BO13" s="686">
        <v>47.6</v>
      </c>
      <c r="BP13" s="686"/>
      <c r="BQ13" s="686"/>
      <c r="BR13" s="686"/>
      <c r="BS13" s="692" t="s">
        <v>243</v>
      </c>
      <c r="BT13" s="684"/>
      <c r="BU13" s="684"/>
      <c r="BV13" s="684"/>
      <c r="BW13" s="684"/>
      <c r="BX13" s="684"/>
      <c r="BY13" s="684"/>
      <c r="BZ13" s="684"/>
      <c r="CA13" s="684"/>
      <c r="CB13" s="693"/>
      <c r="CD13" s="698" t="s">
        <v>260</v>
      </c>
      <c r="CE13" s="699"/>
      <c r="CF13" s="699"/>
      <c r="CG13" s="699"/>
      <c r="CH13" s="699"/>
      <c r="CI13" s="699"/>
      <c r="CJ13" s="699"/>
      <c r="CK13" s="699"/>
      <c r="CL13" s="699"/>
      <c r="CM13" s="699"/>
      <c r="CN13" s="699"/>
      <c r="CO13" s="699"/>
      <c r="CP13" s="699"/>
      <c r="CQ13" s="700"/>
      <c r="CR13" s="683">
        <v>1781737</v>
      </c>
      <c r="CS13" s="684"/>
      <c r="CT13" s="684"/>
      <c r="CU13" s="684"/>
      <c r="CV13" s="684"/>
      <c r="CW13" s="684"/>
      <c r="CX13" s="684"/>
      <c r="CY13" s="685"/>
      <c r="CZ13" s="686">
        <v>9.6999999999999993</v>
      </c>
      <c r="DA13" s="686"/>
      <c r="DB13" s="686"/>
      <c r="DC13" s="686"/>
      <c r="DD13" s="692">
        <v>845860</v>
      </c>
      <c r="DE13" s="684"/>
      <c r="DF13" s="684"/>
      <c r="DG13" s="684"/>
      <c r="DH13" s="684"/>
      <c r="DI13" s="684"/>
      <c r="DJ13" s="684"/>
      <c r="DK13" s="684"/>
      <c r="DL13" s="684"/>
      <c r="DM13" s="684"/>
      <c r="DN13" s="684"/>
      <c r="DO13" s="684"/>
      <c r="DP13" s="685"/>
      <c r="DQ13" s="692">
        <v>1106114</v>
      </c>
      <c r="DR13" s="684"/>
      <c r="DS13" s="684"/>
      <c r="DT13" s="684"/>
      <c r="DU13" s="684"/>
      <c r="DV13" s="684"/>
      <c r="DW13" s="684"/>
      <c r="DX13" s="684"/>
      <c r="DY13" s="684"/>
      <c r="DZ13" s="684"/>
      <c r="EA13" s="684"/>
      <c r="EB13" s="684"/>
      <c r="EC13" s="693"/>
    </row>
    <row r="14" spans="2:143" ht="11.25" customHeight="1" x14ac:dyDescent="0.15">
      <c r="B14" s="680" t="s">
        <v>261</v>
      </c>
      <c r="C14" s="681"/>
      <c r="D14" s="681"/>
      <c r="E14" s="681"/>
      <c r="F14" s="681"/>
      <c r="G14" s="681"/>
      <c r="H14" s="681"/>
      <c r="I14" s="681"/>
      <c r="J14" s="681"/>
      <c r="K14" s="681"/>
      <c r="L14" s="681"/>
      <c r="M14" s="681"/>
      <c r="N14" s="681"/>
      <c r="O14" s="681"/>
      <c r="P14" s="681"/>
      <c r="Q14" s="682"/>
      <c r="R14" s="683">
        <v>32118</v>
      </c>
      <c r="S14" s="684"/>
      <c r="T14" s="684"/>
      <c r="U14" s="684"/>
      <c r="V14" s="684"/>
      <c r="W14" s="684"/>
      <c r="X14" s="684"/>
      <c r="Y14" s="685"/>
      <c r="Z14" s="686">
        <v>0.2</v>
      </c>
      <c r="AA14" s="686"/>
      <c r="AB14" s="686"/>
      <c r="AC14" s="686"/>
      <c r="AD14" s="687">
        <v>32118</v>
      </c>
      <c r="AE14" s="687"/>
      <c r="AF14" s="687"/>
      <c r="AG14" s="687"/>
      <c r="AH14" s="687"/>
      <c r="AI14" s="687"/>
      <c r="AJ14" s="687"/>
      <c r="AK14" s="687"/>
      <c r="AL14" s="688">
        <v>0.3</v>
      </c>
      <c r="AM14" s="689"/>
      <c r="AN14" s="689"/>
      <c r="AO14" s="690"/>
      <c r="AP14" s="680" t="s">
        <v>262</v>
      </c>
      <c r="AQ14" s="681"/>
      <c r="AR14" s="681"/>
      <c r="AS14" s="681"/>
      <c r="AT14" s="681"/>
      <c r="AU14" s="681"/>
      <c r="AV14" s="681"/>
      <c r="AW14" s="681"/>
      <c r="AX14" s="681"/>
      <c r="AY14" s="681"/>
      <c r="AZ14" s="681"/>
      <c r="BA14" s="681"/>
      <c r="BB14" s="681"/>
      <c r="BC14" s="681"/>
      <c r="BD14" s="681"/>
      <c r="BE14" s="681"/>
      <c r="BF14" s="682"/>
      <c r="BG14" s="683">
        <v>115135</v>
      </c>
      <c r="BH14" s="684"/>
      <c r="BI14" s="684"/>
      <c r="BJ14" s="684"/>
      <c r="BK14" s="684"/>
      <c r="BL14" s="684"/>
      <c r="BM14" s="684"/>
      <c r="BN14" s="685"/>
      <c r="BO14" s="686">
        <v>3.7</v>
      </c>
      <c r="BP14" s="686"/>
      <c r="BQ14" s="686"/>
      <c r="BR14" s="686"/>
      <c r="BS14" s="692" t="s">
        <v>131</v>
      </c>
      <c r="BT14" s="684"/>
      <c r="BU14" s="684"/>
      <c r="BV14" s="684"/>
      <c r="BW14" s="684"/>
      <c r="BX14" s="684"/>
      <c r="BY14" s="684"/>
      <c r="BZ14" s="684"/>
      <c r="CA14" s="684"/>
      <c r="CB14" s="693"/>
      <c r="CD14" s="698" t="s">
        <v>263</v>
      </c>
      <c r="CE14" s="699"/>
      <c r="CF14" s="699"/>
      <c r="CG14" s="699"/>
      <c r="CH14" s="699"/>
      <c r="CI14" s="699"/>
      <c r="CJ14" s="699"/>
      <c r="CK14" s="699"/>
      <c r="CL14" s="699"/>
      <c r="CM14" s="699"/>
      <c r="CN14" s="699"/>
      <c r="CO14" s="699"/>
      <c r="CP14" s="699"/>
      <c r="CQ14" s="700"/>
      <c r="CR14" s="683">
        <v>787269</v>
      </c>
      <c r="CS14" s="684"/>
      <c r="CT14" s="684"/>
      <c r="CU14" s="684"/>
      <c r="CV14" s="684"/>
      <c r="CW14" s="684"/>
      <c r="CX14" s="684"/>
      <c r="CY14" s="685"/>
      <c r="CZ14" s="686">
        <v>4.3</v>
      </c>
      <c r="DA14" s="686"/>
      <c r="DB14" s="686"/>
      <c r="DC14" s="686"/>
      <c r="DD14" s="692">
        <v>21487</v>
      </c>
      <c r="DE14" s="684"/>
      <c r="DF14" s="684"/>
      <c r="DG14" s="684"/>
      <c r="DH14" s="684"/>
      <c r="DI14" s="684"/>
      <c r="DJ14" s="684"/>
      <c r="DK14" s="684"/>
      <c r="DL14" s="684"/>
      <c r="DM14" s="684"/>
      <c r="DN14" s="684"/>
      <c r="DO14" s="684"/>
      <c r="DP14" s="685"/>
      <c r="DQ14" s="692">
        <v>771731</v>
      </c>
      <c r="DR14" s="684"/>
      <c r="DS14" s="684"/>
      <c r="DT14" s="684"/>
      <c r="DU14" s="684"/>
      <c r="DV14" s="684"/>
      <c r="DW14" s="684"/>
      <c r="DX14" s="684"/>
      <c r="DY14" s="684"/>
      <c r="DZ14" s="684"/>
      <c r="EA14" s="684"/>
      <c r="EB14" s="684"/>
      <c r="EC14" s="693"/>
    </row>
    <row r="15" spans="2:143" ht="11.25" customHeight="1" x14ac:dyDescent="0.15">
      <c r="B15" s="680" t="s">
        <v>264</v>
      </c>
      <c r="C15" s="681"/>
      <c r="D15" s="681"/>
      <c r="E15" s="681"/>
      <c r="F15" s="681"/>
      <c r="G15" s="681"/>
      <c r="H15" s="681"/>
      <c r="I15" s="681"/>
      <c r="J15" s="681"/>
      <c r="K15" s="681"/>
      <c r="L15" s="681"/>
      <c r="M15" s="681"/>
      <c r="N15" s="681"/>
      <c r="O15" s="681"/>
      <c r="P15" s="681"/>
      <c r="Q15" s="682"/>
      <c r="R15" s="683" t="s">
        <v>243</v>
      </c>
      <c r="S15" s="684"/>
      <c r="T15" s="684"/>
      <c r="U15" s="684"/>
      <c r="V15" s="684"/>
      <c r="W15" s="684"/>
      <c r="X15" s="684"/>
      <c r="Y15" s="685"/>
      <c r="Z15" s="686" t="s">
        <v>243</v>
      </c>
      <c r="AA15" s="686"/>
      <c r="AB15" s="686"/>
      <c r="AC15" s="686"/>
      <c r="AD15" s="687" t="s">
        <v>131</v>
      </c>
      <c r="AE15" s="687"/>
      <c r="AF15" s="687"/>
      <c r="AG15" s="687"/>
      <c r="AH15" s="687"/>
      <c r="AI15" s="687"/>
      <c r="AJ15" s="687"/>
      <c r="AK15" s="687"/>
      <c r="AL15" s="688" t="s">
        <v>131</v>
      </c>
      <c r="AM15" s="689"/>
      <c r="AN15" s="689"/>
      <c r="AO15" s="690"/>
      <c r="AP15" s="680" t="s">
        <v>265</v>
      </c>
      <c r="AQ15" s="681"/>
      <c r="AR15" s="681"/>
      <c r="AS15" s="681"/>
      <c r="AT15" s="681"/>
      <c r="AU15" s="681"/>
      <c r="AV15" s="681"/>
      <c r="AW15" s="681"/>
      <c r="AX15" s="681"/>
      <c r="AY15" s="681"/>
      <c r="AZ15" s="681"/>
      <c r="BA15" s="681"/>
      <c r="BB15" s="681"/>
      <c r="BC15" s="681"/>
      <c r="BD15" s="681"/>
      <c r="BE15" s="681"/>
      <c r="BF15" s="682"/>
      <c r="BG15" s="683">
        <v>231419</v>
      </c>
      <c r="BH15" s="684"/>
      <c r="BI15" s="684"/>
      <c r="BJ15" s="684"/>
      <c r="BK15" s="684"/>
      <c r="BL15" s="684"/>
      <c r="BM15" s="684"/>
      <c r="BN15" s="685"/>
      <c r="BO15" s="686">
        <v>7.4</v>
      </c>
      <c r="BP15" s="686"/>
      <c r="BQ15" s="686"/>
      <c r="BR15" s="686"/>
      <c r="BS15" s="692" t="s">
        <v>247</v>
      </c>
      <c r="BT15" s="684"/>
      <c r="BU15" s="684"/>
      <c r="BV15" s="684"/>
      <c r="BW15" s="684"/>
      <c r="BX15" s="684"/>
      <c r="BY15" s="684"/>
      <c r="BZ15" s="684"/>
      <c r="CA15" s="684"/>
      <c r="CB15" s="693"/>
      <c r="CD15" s="698" t="s">
        <v>266</v>
      </c>
      <c r="CE15" s="699"/>
      <c r="CF15" s="699"/>
      <c r="CG15" s="699"/>
      <c r="CH15" s="699"/>
      <c r="CI15" s="699"/>
      <c r="CJ15" s="699"/>
      <c r="CK15" s="699"/>
      <c r="CL15" s="699"/>
      <c r="CM15" s="699"/>
      <c r="CN15" s="699"/>
      <c r="CO15" s="699"/>
      <c r="CP15" s="699"/>
      <c r="CQ15" s="700"/>
      <c r="CR15" s="683">
        <v>1872401</v>
      </c>
      <c r="CS15" s="684"/>
      <c r="CT15" s="684"/>
      <c r="CU15" s="684"/>
      <c r="CV15" s="684"/>
      <c r="CW15" s="684"/>
      <c r="CX15" s="684"/>
      <c r="CY15" s="685"/>
      <c r="CZ15" s="686">
        <v>10.199999999999999</v>
      </c>
      <c r="DA15" s="686"/>
      <c r="DB15" s="686"/>
      <c r="DC15" s="686"/>
      <c r="DD15" s="692">
        <v>466861</v>
      </c>
      <c r="DE15" s="684"/>
      <c r="DF15" s="684"/>
      <c r="DG15" s="684"/>
      <c r="DH15" s="684"/>
      <c r="DI15" s="684"/>
      <c r="DJ15" s="684"/>
      <c r="DK15" s="684"/>
      <c r="DL15" s="684"/>
      <c r="DM15" s="684"/>
      <c r="DN15" s="684"/>
      <c r="DO15" s="684"/>
      <c r="DP15" s="685"/>
      <c r="DQ15" s="692">
        <v>1197450</v>
      </c>
      <c r="DR15" s="684"/>
      <c r="DS15" s="684"/>
      <c r="DT15" s="684"/>
      <c r="DU15" s="684"/>
      <c r="DV15" s="684"/>
      <c r="DW15" s="684"/>
      <c r="DX15" s="684"/>
      <c r="DY15" s="684"/>
      <c r="DZ15" s="684"/>
      <c r="EA15" s="684"/>
      <c r="EB15" s="684"/>
      <c r="EC15" s="693"/>
    </row>
    <row r="16" spans="2:143" ht="11.25" customHeight="1" x14ac:dyDescent="0.15">
      <c r="B16" s="680" t="s">
        <v>267</v>
      </c>
      <c r="C16" s="681"/>
      <c r="D16" s="681"/>
      <c r="E16" s="681"/>
      <c r="F16" s="681"/>
      <c r="G16" s="681"/>
      <c r="H16" s="681"/>
      <c r="I16" s="681"/>
      <c r="J16" s="681"/>
      <c r="K16" s="681"/>
      <c r="L16" s="681"/>
      <c r="M16" s="681"/>
      <c r="N16" s="681"/>
      <c r="O16" s="681"/>
      <c r="P16" s="681"/>
      <c r="Q16" s="682"/>
      <c r="R16" s="683">
        <v>4360</v>
      </c>
      <c r="S16" s="684"/>
      <c r="T16" s="684"/>
      <c r="U16" s="684"/>
      <c r="V16" s="684"/>
      <c r="W16" s="684"/>
      <c r="X16" s="684"/>
      <c r="Y16" s="685"/>
      <c r="Z16" s="686">
        <v>0</v>
      </c>
      <c r="AA16" s="686"/>
      <c r="AB16" s="686"/>
      <c r="AC16" s="686"/>
      <c r="AD16" s="687">
        <v>4360</v>
      </c>
      <c r="AE16" s="687"/>
      <c r="AF16" s="687"/>
      <c r="AG16" s="687"/>
      <c r="AH16" s="687"/>
      <c r="AI16" s="687"/>
      <c r="AJ16" s="687"/>
      <c r="AK16" s="687"/>
      <c r="AL16" s="688">
        <v>0</v>
      </c>
      <c r="AM16" s="689"/>
      <c r="AN16" s="689"/>
      <c r="AO16" s="690"/>
      <c r="AP16" s="680" t="s">
        <v>268</v>
      </c>
      <c r="AQ16" s="681"/>
      <c r="AR16" s="681"/>
      <c r="AS16" s="681"/>
      <c r="AT16" s="681"/>
      <c r="AU16" s="681"/>
      <c r="AV16" s="681"/>
      <c r="AW16" s="681"/>
      <c r="AX16" s="681"/>
      <c r="AY16" s="681"/>
      <c r="AZ16" s="681"/>
      <c r="BA16" s="681"/>
      <c r="BB16" s="681"/>
      <c r="BC16" s="681"/>
      <c r="BD16" s="681"/>
      <c r="BE16" s="681"/>
      <c r="BF16" s="682"/>
      <c r="BG16" s="683" t="s">
        <v>131</v>
      </c>
      <c r="BH16" s="684"/>
      <c r="BI16" s="684"/>
      <c r="BJ16" s="684"/>
      <c r="BK16" s="684"/>
      <c r="BL16" s="684"/>
      <c r="BM16" s="684"/>
      <c r="BN16" s="685"/>
      <c r="BO16" s="686" t="s">
        <v>131</v>
      </c>
      <c r="BP16" s="686"/>
      <c r="BQ16" s="686"/>
      <c r="BR16" s="686"/>
      <c r="BS16" s="692" t="s">
        <v>131</v>
      </c>
      <c r="BT16" s="684"/>
      <c r="BU16" s="684"/>
      <c r="BV16" s="684"/>
      <c r="BW16" s="684"/>
      <c r="BX16" s="684"/>
      <c r="BY16" s="684"/>
      <c r="BZ16" s="684"/>
      <c r="CA16" s="684"/>
      <c r="CB16" s="693"/>
      <c r="CD16" s="698" t="s">
        <v>269</v>
      </c>
      <c r="CE16" s="699"/>
      <c r="CF16" s="699"/>
      <c r="CG16" s="699"/>
      <c r="CH16" s="699"/>
      <c r="CI16" s="699"/>
      <c r="CJ16" s="699"/>
      <c r="CK16" s="699"/>
      <c r="CL16" s="699"/>
      <c r="CM16" s="699"/>
      <c r="CN16" s="699"/>
      <c r="CO16" s="699"/>
      <c r="CP16" s="699"/>
      <c r="CQ16" s="700"/>
      <c r="CR16" s="683">
        <v>64486</v>
      </c>
      <c r="CS16" s="684"/>
      <c r="CT16" s="684"/>
      <c r="CU16" s="684"/>
      <c r="CV16" s="684"/>
      <c r="CW16" s="684"/>
      <c r="CX16" s="684"/>
      <c r="CY16" s="685"/>
      <c r="CZ16" s="686">
        <v>0.4</v>
      </c>
      <c r="DA16" s="686"/>
      <c r="DB16" s="686"/>
      <c r="DC16" s="686"/>
      <c r="DD16" s="692" t="s">
        <v>247</v>
      </c>
      <c r="DE16" s="684"/>
      <c r="DF16" s="684"/>
      <c r="DG16" s="684"/>
      <c r="DH16" s="684"/>
      <c r="DI16" s="684"/>
      <c r="DJ16" s="684"/>
      <c r="DK16" s="684"/>
      <c r="DL16" s="684"/>
      <c r="DM16" s="684"/>
      <c r="DN16" s="684"/>
      <c r="DO16" s="684"/>
      <c r="DP16" s="685"/>
      <c r="DQ16" s="692">
        <v>25219</v>
      </c>
      <c r="DR16" s="684"/>
      <c r="DS16" s="684"/>
      <c r="DT16" s="684"/>
      <c r="DU16" s="684"/>
      <c r="DV16" s="684"/>
      <c r="DW16" s="684"/>
      <c r="DX16" s="684"/>
      <c r="DY16" s="684"/>
      <c r="DZ16" s="684"/>
      <c r="EA16" s="684"/>
      <c r="EB16" s="684"/>
      <c r="EC16" s="693"/>
    </row>
    <row r="17" spans="2:133" ht="11.25" customHeight="1" x14ac:dyDescent="0.15">
      <c r="B17" s="680" t="s">
        <v>270</v>
      </c>
      <c r="C17" s="681"/>
      <c r="D17" s="681"/>
      <c r="E17" s="681"/>
      <c r="F17" s="681"/>
      <c r="G17" s="681"/>
      <c r="H17" s="681"/>
      <c r="I17" s="681"/>
      <c r="J17" s="681"/>
      <c r="K17" s="681"/>
      <c r="L17" s="681"/>
      <c r="M17" s="681"/>
      <c r="N17" s="681"/>
      <c r="O17" s="681"/>
      <c r="P17" s="681"/>
      <c r="Q17" s="682"/>
      <c r="R17" s="683">
        <v>56668</v>
      </c>
      <c r="S17" s="684"/>
      <c r="T17" s="684"/>
      <c r="U17" s="684"/>
      <c r="V17" s="684"/>
      <c r="W17" s="684"/>
      <c r="X17" s="684"/>
      <c r="Y17" s="685"/>
      <c r="Z17" s="686">
        <v>0.3</v>
      </c>
      <c r="AA17" s="686"/>
      <c r="AB17" s="686"/>
      <c r="AC17" s="686"/>
      <c r="AD17" s="687">
        <v>56668</v>
      </c>
      <c r="AE17" s="687"/>
      <c r="AF17" s="687"/>
      <c r="AG17" s="687"/>
      <c r="AH17" s="687"/>
      <c r="AI17" s="687"/>
      <c r="AJ17" s="687"/>
      <c r="AK17" s="687"/>
      <c r="AL17" s="688">
        <v>0.5</v>
      </c>
      <c r="AM17" s="689"/>
      <c r="AN17" s="689"/>
      <c r="AO17" s="690"/>
      <c r="AP17" s="680" t="s">
        <v>271</v>
      </c>
      <c r="AQ17" s="681"/>
      <c r="AR17" s="681"/>
      <c r="AS17" s="681"/>
      <c r="AT17" s="681"/>
      <c r="AU17" s="681"/>
      <c r="AV17" s="681"/>
      <c r="AW17" s="681"/>
      <c r="AX17" s="681"/>
      <c r="AY17" s="681"/>
      <c r="AZ17" s="681"/>
      <c r="BA17" s="681"/>
      <c r="BB17" s="681"/>
      <c r="BC17" s="681"/>
      <c r="BD17" s="681"/>
      <c r="BE17" s="681"/>
      <c r="BF17" s="682"/>
      <c r="BG17" s="683" t="s">
        <v>247</v>
      </c>
      <c r="BH17" s="684"/>
      <c r="BI17" s="684"/>
      <c r="BJ17" s="684"/>
      <c r="BK17" s="684"/>
      <c r="BL17" s="684"/>
      <c r="BM17" s="684"/>
      <c r="BN17" s="685"/>
      <c r="BO17" s="686" t="s">
        <v>131</v>
      </c>
      <c r="BP17" s="686"/>
      <c r="BQ17" s="686"/>
      <c r="BR17" s="686"/>
      <c r="BS17" s="692" t="s">
        <v>131</v>
      </c>
      <c r="BT17" s="684"/>
      <c r="BU17" s="684"/>
      <c r="BV17" s="684"/>
      <c r="BW17" s="684"/>
      <c r="BX17" s="684"/>
      <c r="BY17" s="684"/>
      <c r="BZ17" s="684"/>
      <c r="CA17" s="684"/>
      <c r="CB17" s="693"/>
      <c r="CD17" s="698" t="s">
        <v>272</v>
      </c>
      <c r="CE17" s="699"/>
      <c r="CF17" s="699"/>
      <c r="CG17" s="699"/>
      <c r="CH17" s="699"/>
      <c r="CI17" s="699"/>
      <c r="CJ17" s="699"/>
      <c r="CK17" s="699"/>
      <c r="CL17" s="699"/>
      <c r="CM17" s="699"/>
      <c r="CN17" s="699"/>
      <c r="CO17" s="699"/>
      <c r="CP17" s="699"/>
      <c r="CQ17" s="700"/>
      <c r="CR17" s="683">
        <v>1944704</v>
      </c>
      <c r="CS17" s="684"/>
      <c r="CT17" s="684"/>
      <c r="CU17" s="684"/>
      <c r="CV17" s="684"/>
      <c r="CW17" s="684"/>
      <c r="CX17" s="684"/>
      <c r="CY17" s="685"/>
      <c r="CZ17" s="686">
        <v>10.6</v>
      </c>
      <c r="DA17" s="686"/>
      <c r="DB17" s="686"/>
      <c r="DC17" s="686"/>
      <c r="DD17" s="692" t="s">
        <v>131</v>
      </c>
      <c r="DE17" s="684"/>
      <c r="DF17" s="684"/>
      <c r="DG17" s="684"/>
      <c r="DH17" s="684"/>
      <c r="DI17" s="684"/>
      <c r="DJ17" s="684"/>
      <c r="DK17" s="684"/>
      <c r="DL17" s="684"/>
      <c r="DM17" s="684"/>
      <c r="DN17" s="684"/>
      <c r="DO17" s="684"/>
      <c r="DP17" s="685"/>
      <c r="DQ17" s="692">
        <v>1877801</v>
      </c>
      <c r="DR17" s="684"/>
      <c r="DS17" s="684"/>
      <c r="DT17" s="684"/>
      <c r="DU17" s="684"/>
      <c r="DV17" s="684"/>
      <c r="DW17" s="684"/>
      <c r="DX17" s="684"/>
      <c r="DY17" s="684"/>
      <c r="DZ17" s="684"/>
      <c r="EA17" s="684"/>
      <c r="EB17" s="684"/>
      <c r="EC17" s="693"/>
    </row>
    <row r="18" spans="2:133" ht="11.25" customHeight="1" x14ac:dyDescent="0.15">
      <c r="B18" s="680" t="s">
        <v>273</v>
      </c>
      <c r="C18" s="681"/>
      <c r="D18" s="681"/>
      <c r="E18" s="681"/>
      <c r="F18" s="681"/>
      <c r="G18" s="681"/>
      <c r="H18" s="681"/>
      <c r="I18" s="681"/>
      <c r="J18" s="681"/>
      <c r="K18" s="681"/>
      <c r="L18" s="681"/>
      <c r="M18" s="681"/>
      <c r="N18" s="681"/>
      <c r="O18" s="681"/>
      <c r="P18" s="681"/>
      <c r="Q18" s="682"/>
      <c r="R18" s="683">
        <v>13484</v>
      </c>
      <c r="S18" s="684"/>
      <c r="T18" s="684"/>
      <c r="U18" s="684"/>
      <c r="V18" s="684"/>
      <c r="W18" s="684"/>
      <c r="X18" s="684"/>
      <c r="Y18" s="685"/>
      <c r="Z18" s="686">
        <v>0.1</v>
      </c>
      <c r="AA18" s="686"/>
      <c r="AB18" s="686"/>
      <c r="AC18" s="686"/>
      <c r="AD18" s="687">
        <v>13484</v>
      </c>
      <c r="AE18" s="687"/>
      <c r="AF18" s="687"/>
      <c r="AG18" s="687"/>
      <c r="AH18" s="687"/>
      <c r="AI18" s="687"/>
      <c r="AJ18" s="687"/>
      <c r="AK18" s="687"/>
      <c r="AL18" s="688">
        <v>0.1</v>
      </c>
      <c r="AM18" s="689"/>
      <c r="AN18" s="689"/>
      <c r="AO18" s="690"/>
      <c r="AP18" s="680" t="s">
        <v>274</v>
      </c>
      <c r="AQ18" s="681"/>
      <c r="AR18" s="681"/>
      <c r="AS18" s="681"/>
      <c r="AT18" s="681"/>
      <c r="AU18" s="681"/>
      <c r="AV18" s="681"/>
      <c r="AW18" s="681"/>
      <c r="AX18" s="681"/>
      <c r="AY18" s="681"/>
      <c r="AZ18" s="681"/>
      <c r="BA18" s="681"/>
      <c r="BB18" s="681"/>
      <c r="BC18" s="681"/>
      <c r="BD18" s="681"/>
      <c r="BE18" s="681"/>
      <c r="BF18" s="682"/>
      <c r="BG18" s="683" t="s">
        <v>243</v>
      </c>
      <c r="BH18" s="684"/>
      <c r="BI18" s="684"/>
      <c r="BJ18" s="684"/>
      <c r="BK18" s="684"/>
      <c r="BL18" s="684"/>
      <c r="BM18" s="684"/>
      <c r="BN18" s="685"/>
      <c r="BO18" s="686" t="s">
        <v>131</v>
      </c>
      <c r="BP18" s="686"/>
      <c r="BQ18" s="686"/>
      <c r="BR18" s="686"/>
      <c r="BS18" s="692" t="s">
        <v>131</v>
      </c>
      <c r="BT18" s="684"/>
      <c r="BU18" s="684"/>
      <c r="BV18" s="684"/>
      <c r="BW18" s="684"/>
      <c r="BX18" s="684"/>
      <c r="BY18" s="684"/>
      <c r="BZ18" s="684"/>
      <c r="CA18" s="684"/>
      <c r="CB18" s="693"/>
      <c r="CD18" s="698" t="s">
        <v>275</v>
      </c>
      <c r="CE18" s="699"/>
      <c r="CF18" s="699"/>
      <c r="CG18" s="699"/>
      <c r="CH18" s="699"/>
      <c r="CI18" s="699"/>
      <c r="CJ18" s="699"/>
      <c r="CK18" s="699"/>
      <c r="CL18" s="699"/>
      <c r="CM18" s="699"/>
      <c r="CN18" s="699"/>
      <c r="CO18" s="699"/>
      <c r="CP18" s="699"/>
      <c r="CQ18" s="700"/>
      <c r="CR18" s="683" t="s">
        <v>131</v>
      </c>
      <c r="CS18" s="684"/>
      <c r="CT18" s="684"/>
      <c r="CU18" s="684"/>
      <c r="CV18" s="684"/>
      <c r="CW18" s="684"/>
      <c r="CX18" s="684"/>
      <c r="CY18" s="685"/>
      <c r="CZ18" s="686" t="s">
        <v>243</v>
      </c>
      <c r="DA18" s="686"/>
      <c r="DB18" s="686"/>
      <c r="DC18" s="686"/>
      <c r="DD18" s="692" t="s">
        <v>131</v>
      </c>
      <c r="DE18" s="684"/>
      <c r="DF18" s="684"/>
      <c r="DG18" s="684"/>
      <c r="DH18" s="684"/>
      <c r="DI18" s="684"/>
      <c r="DJ18" s="684"/>
      <c r="DK18" s="684"/>
      <c r="DL18" s="684"/>
      <c r="DM18" s="684"/>
      <c r="DN18" s="684"/>
      <c r="DO18" s="684"/>
      <c r="DP18" s="685"/>
      <c r="DQ18" s="692" t="s">
        <v>131</v>
      </c>
      <c r="DR18" s="684"/>
      <c r="DS18" s="684"/>
      <c r="DT18" s="684"/>
      <c r="DU18" s="684"/>
      <c r="DV18" s="684"/>
      <c r="DW18" s="684"/>
      <c r="DX18" s="684"/>
      <c r="DY18" s="684"/>
      <c r="DZ18" s="684"/>
      <c r="EA18" s="684"/>
      <c r="EB18" s="684"/>
      <c r="EC18" s="693"/>
    </row>
    <row r="19" spans="2:133" ht="11.25" customHeight="1" x14ac:dyDescent="0.15">
      <c r="B19" s="680" t="s">
        <v>276</v>
      </c>
      <c r="C19" s="681"/>
      <c r="D19" s="681"/>
      <c r="E19" s="681"/>
      <c r="F19" s="681"/>
      <c r="G19" s="681"/>
      <c r="H19" s="681"/>
      <c r="I19" s="681"/>
      <c r="J19" s="681"/>
      <c r="K19" s="681"/>
      <c r="L19" s="681"/>
      <c r="M19" s="681"/>
      <c r="N19" s="681"/>
      <c r="O19" s="681"/>
      <c r="P19" s="681"/>
      <c r="Q19" s="682"/>
      <c r="R19" s="683">
        <v>2956</v>
      </c>
      <c r="S19" s="684"/>
      <c r="T19" s="684"/>
      <c r="U19" s="684"/>
      <c r="V19" s="684"/>
      <c r="W19" s="684"/>
      <c r="X19" s="684"/>
      <c r="Y19" s="685"/>
      <c r="Z19" s="686">
        <v>0</v>
      </c>
      <c r="AA19" s="686"/>
      <c r="AB19" s="686"/>
      <c r="AC19" s="686"/>
      <c r="AD19" s="687">
        <v>2956</v>
      </c>
      <c r="AE19" s="687"/>
      <c r="AF19" s="687"/>
      <c r="AG19" s="687"/>
      <c r="AH19" s="687"/>
      <c r="AI19" s="687"/>
      <c r="AJ19" s="687"/>
      <c r="AK19" s="687"/>
      <c r="AL19" s="688">
        <v>0</v>
      </c>
      <c r="AM19" s="689"/>
      <c r="AN19" s="689"/>
      <c r="AO19" s="690"/>
      <c r="AP19" s="680" t="s">
        <v>277</v>
      </c>
      <c r="AQ19" s="681"/>
      <c r="AR19" s="681"/>
      <c r="AS19" s="681"/>
      <c r="AT19" s="681"/>
      <c r="AU19" s="681"/>
      <c r="AV19" s="681"/>
      <c r="AW19" s="681"/>
      <c r="AX19" s="681"/>
      <c r="AY19" s="681"/>
      <c r="AZ19" s="681"/>
      <c r="BA19" s="681"/>
      <c r="BB19" s="681"/>
      <c r="BC19" s="681"/>
      <c r="BD19" s="681"/>
      <c r="BE19" s="681"/>
      <c r="BF19" s="682"/>
      <c r="BG19" s="683">
        <v>31503</v>
      </c>
      <c r="BH19" s="684"/>
      <c r="BI19" s="684"/>
      <c r="BJ19" s="684"/>
      <c r="BK19" s="684"/>
      <c r="BL19" s="684"/>
      <c r="BM19" s="684"/>
      <c r="BN19" s="685"/>
      <c r="BO19" s="686">
        <v>1</v>
      </c>
      <c r="BP19" s="686"/>
      <c r="BQ19" s="686"/>
      <c r="BR19" s="686"/>
      <c r="BS19" s="692" t="s">
        <v>131</v>
      </c>
      <c r="BT19" s="684"/>
      <c r="BU19" s="684"/>
      <c r="BV19" s="684"/>
      <c r="BW19" s="684"/>
      <c r="BX19" s="684"/>
      <c r="BY19" s="684"/>
      <c r="BZ19" s="684"/>
      <c r="CA19" s="684"/>
      <c r="CB19" s="693"/>
      <c r="CD19" s="698" t="s">
        <v>278</v>
      </c>
      <c r="CE19" s="699"/>
      <c r="CF19" s="699"/>
      <c r="CG19" s="699"/>
      <c r="CH19" s="699"/>
      <c r="CI19" s="699"/>
      <c r="CJ19" s="699"/>
      <c r="CK19" s="699"/>
      <c r="CL19" s="699"/>
      <c r="CM19" s="699"/>
      <c r="CN19" s="699"/>
      <c r="CO19" s="699"/>
      <c r="CP19" s="699"/>
      <c r="CQ19" s="700"/>
      <c r="CR19" s="683" t="s">
        <v>131</v>
      </c>
      <c r="CS19" s="684"/>
      <c r="CT19" s="684"/>
      <c r="CU19" s="684"/>
      <c r="CV19" s="684"/>
      <c r="CW19" s="684"/>
      <c r="CX19" s="684"/>
      <c r="CY19" s="685"/>
      <c r="CZ19" s="686" t="s">
        <v>131</v>
      </c>
      <c r="DA19" s="686"/>
      <c r="DB19" s="686"/>
      <c r="DC19" s="686"/>
      <c r="DD19" s="692" t="s">
        <v>131</v>
      </c>
      <c r="DE19" s="684"/>
      <c r="DF19" s="684"/>
      <c r="DG19" s="684"/>
      <c r="DH19" s="684"/>
      <c r="DI19" s="684"/>
      <c r="DJ19" s="684"/>
      <c r="DK19" s="684"/>
      <c r="DL19" s="684"/>
      <c r="DM19" s="684"/>
      <c r="DN19" s="684"/>
      <c r="DO19" s="684"/>
      <c r="DP19" s="685"/>
      <c r="DQ19" s="692" t="s">
        <v>131</v>
      </c>
      <c r="DR19" s="684"/>
      <c r="DS19" s="684"/>
      <c r="DT19" s="684"/>
      <c r="DU19" s="684"/>
      <c r="DV19" s="684"/>
      <c r="DW19" s="684"/>
      <c r="DX19" s="684"/>
      <c r="DY19" s="684"/>
      <c r="DZ19" s="684"/>
      <c r="EA19" s="684"/>
      <c r="EB19" s="684"/>
      <c r="EC19" s="693"/>
    </row>
    <row r="20" spans="2:133" ht="11.25" customHeight="1" x14ac:dyDescent="0.15">
      <c r="B20" s="680" t="s">
        <v>279</v>
      </c>
      <c r="C20" s="681"/>
      <c r="D20" s="681"/>
      <c r="E20" s="681"/>
      <c r="F20" s="681"/>
      <c r="G20" s="681"/>
      <c r="H20" s="681"/>
      <c r="I20" s="681"/>
      <c r="J20" s="681"/>
      <c r="K20" s="681"/>
      <c r="L20" s="681"/>
      <c r="M20" s="681"/>
      <c r="N20" s="681"/>
      <c r="O20" s="681"/>
      <c r="P20" s="681"/>
      <c r="Q20" s="682"/>
      <c r="R20" s="683">
        <v>953</v>
      </c>
      <c r="S20" s="684"/>
      <c r="T20" s="684"/>
      <c r="U20" s="684"/>
      <c r="V20" s="684"/>
      <c r="W20" s="684"/>
      <c r="X20" s="684"/>
      <c r="Y20" s="685"/>
      <c r="Z20" s="686">
        <v>0</v>
      </c>
      <c r="AA20" s="686"/>
      <c r="AB20" s="686"/>
      <c r="AC20" s="686"/>
      <c r="AD20" s="687">
        <v>953</v>
      </c>
      <c r="AE20" s="687"/>
      <c r="AF20" s="687"/>
      <c r="AG20" s="687"/>
      <c r="AH20" s="687"/>
      <c r="AI20" s="687"/>
      <c r="AJ20" s="687"/>
      <c r="AK20" s="687"/>
      <c r="AL20" s="688">
        <v>0</v>
      </c>
      <c r="AM20" s="689"/>
      <c r="AN20" s="689"/>
      <c r="AO20" s="690"/>
      <c r="AP20" s="680" t="s">
        <v>280</v>
      </c>
      <c r="AQ20" s="681"/>
      <c r="AR20" s="681"/>
      <c r="AS20" s="681"/>
      <c r="AT20" s="681"/>
      <c r="AU20" s="681"/>
      <c r="AV20" s="681"/>
      <c r="AW20" s="681"/>
      <c r="AX20" s="681"/>
      <c r="AY20" s="681"/>
      <c r="AZ20" s="681"/>
      <c r="BA20" s="681"/>
      <c r="BB20" s="681"/>
      <c r="BC20" s="681"/>
      <c r="BD20" s="681"/>
      <c r="BE20" s="681"/>
      <c r="BF20" s="682"/>
      <c r="BG20" s="683">
        <v>31503</v>
      </c>
      <c r="BH20" s="684"/>
      <c r="BI20" s="684"/>
      <c r="BJ20" s="684"/>
      <c r="BK20" s="684"/>
      <c r="BL20" s="684"/>
      <c r="BM20" s="684"/>
      <c r="BN20" s="685"/>
      <c r="BO20" s="686">
        <v>1</v>
      </c>
      <c r="BP20" s="686"/>
      <c r="BQ20" s="686"/>
      <c r="BR20" s="686"/>
      <c r="BS20" s="692" t="s">
        <v>247</v>
      </c>
      <c r="BT20" s="684"/>
      <c r="BU20" s="684"/>
      <c r="BV20" s="684"/>
      <c r="BW20" s="684"/>
      <c r="BX20" s="684"/>
      <c r="BY20" s="684"/>
      <c r="BZ20" s="684"/>
      <c r="CA20" s="684"/>
      <c r="CB20" s="693"/>
      <c r="CD20" s="698" t="s">
        <v>281</v>
      </c>
      <c r="CE20" s="699"/>
      <c r="CF20" s="699"/>
      <c r="CG20" s="699"/>
      <c r="CH20" s="699"/>
      <c r="CI20" s="699"/>
      <c r="CJ20" s="699"/>
      <c r="CK20" s="699"/>
      <c r="CL20" s="699"/>
      <c r="CM20" s="699"/>
      <c r="CN20" s="699"/>
      <c r="CO20" s="699"/>
      <c r="CP20" s="699"/>
      <c r="CQ20" s="700"/>
      <c r="CR20" s="683">
        <v>18329257</v>
      </c>
      <c r="CS20" s="684"/>
      <c r="CT20" s="684"/>
      <c r="CU20" s="684"/>
      <c r="CV20" s="684"/>
      <c r="CW20" s="684"/>
      <c r="CX20" s="684"/>
      <c r="CY20" s="685"/>
      <c r="CZ20" s="686">
        <v>100</v>
      </c>
      <c r="DA20" s="686"/>
      <c r="DB20" s="686"/>
      <c r="DC20" s="686"/>
      <c r="DD20" s="692">
        <v>2443060</v>
      </c>
      <c r="DE20" s="684"/>
      <c r="DF20" s="684"/>
      <c r="DG20" s="684"/>
      <c r="DH20" s="684"/>
      <c r="DI20" s="684"/>
      <c r="DJ20" s="684"/>
      <c r="DK20" s="684"/>
      <c r="DL20" s="684"/>
      <c r="DM20" s="684"/>
      <c r="DN20" s="684"/>
      <c r="DO20" s="684"/>
      <c r="DP20" s="685"/>
      <c r="DQ20" s="692">
        <v>12119458</v>
      </c>
      <c r="DR20" s="684"/>
      <c r="DS20" s="684"/>
      <c r="DT20" s="684"/>
      <c r="DU20" s="684"/>
      <c r="DV20" s="684"/>
      <c r="DW20" s="684"/>
      <c r="DX20" s="684"/>
      <c r="DY20" s="684"/>
      <c r="DZ20" s="684"/>
      <c r="EA20" s="684"/>
      <c r="EB20" s="684"/>
      <c r="EC20" s="693"/>
    </row>
    <row r="21" spans="2:133" ht="11.25" customHeight="1" x14ac:dyDescent="0.15">
      <c r="B21" s="680" t="s">
        <v>282</v>
      </c>
      <c r="C21" s="681"/>
      <c r="D21" s="681"/>
      <c r="E21" s="681"/>
      <c r="F21" s="681"/>
      <c r="G21" s="681"/>
      <c r="H21" s="681"/>
      <c r="I21" s="681"/>
      <c r="J21" s="681"/>
      <c r="K21" s="681"/>
      <c r="L21" s="681"/>
      <c r="M21" s="681"/>
      <c r="N21" s="681"/>
      <c r="O21" s="681"/>
      <c r="P21" s="681"/>
      <c r="Q21" s="682"/>
      <c r="R21" s="683">
        <v>39275</v>
      </c>
      <c r="S21" s="684"/>
      <c r="T21" s="684"/>
      <c r="U21" s="684"/>
      <c r="V21" s="684"/>
      <c r="W21" s="684"/>
      <c r="X21" s="684"/>
      <c r="Y21" s="685"/>
      <c r="Z21" s="686">
        <v>0.2</v>
      </c>
      <c r="AA21" s="686"/>
      <c r="AB21" s="686"/>
      <c r="AC21" s="686"/>
      <c r="AD21" s="687">
        <v>39275</v>
      </c>
      <c r="AE21" s="687"/>
      <c r="AF21" s="687"/>
      <c r="AG21" s="687"/>
      <c r="AH21" s="687"/>
      <c r="AI21" s="687"/>
      <c r="AJ21" s="687"/>
      <c r="AK21" s="687"/>
      <c r="AL21" s="688">
        <v>0.4</v>
      </c>
      <c r="AM21" s="689"/>
      <c r="AN21" s="689"/>
      <c r="AO21" s="690"/>
      <c r="AP21" s="702" t="s">
        <v>283</v>
      </c>
      <c r="AQ21" s="703"/>
      <c r="AR21" s="703"/>
      <c r="AS21" s="703"/>
      <c r="AT21" s="703"/>
      <c r="AU21" s="703"/>
      <c r="AV21" s="703"/>
      <c r="AW21" s="703"/>
      <c r="AX21" s="703"/>
      <c r="AY21" s="703"/>
      <c r="AZ21" s="703"/>
      <c r="BA21" s="703"/>
      <c r="BB21" s="703"/>
      <c r="BC21" s="703"/>
      <c r="BD21" s="703"/>
      <c r="BE21" s="703"/>
      <c r="BF21" s="704"/>
      <c r="BG21" s="683">
        <v>31503</v>
      </c>
      <c r="BH21" s="684"/>
      <c r="BI21" s="684"/>
      <c r="BJ21" s="684"/>
      <c r="BK21" s="684"/>
      <c r="BL21" s="684"/>
      <c r="BM21" s="684"/>
      <c r="BN21" s="685"/>
      <c r="BO21" s="686">
        <v>1</v>
      </c>
      <c r="BP21" s="686"/>
      <c r="BQ21" s="686"/>
      <c r="BR21" s="686"/>
      <c r="BS21" s="692" t="s">
        <v>243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284</v>
      </c>
      <c r="C22" s="681"/>
      <c r="D22" s="681"/>
      <c r="E22" s="681"/>
      <c r="F22" s="681"/>
      <c r="G22" s="681"/>
      <c r="H22" s="681"/>
      <c r="I22" s="681"/>
      <c r="J22" s="681"/>
      <c r="K22" s="681"/>
      <c r="L22" s="681"/>
      <c r="M22" s="681"/>
      <c r="N22" s="681"/>
      <c r="O22" s="681"/>
      <c r="P22" s="681"/>
      <c r="Q22" s="682"/>
      <c r="R22" s="683">
        <v>7465279</v>
      </c>
      <c r="S22" s="684"/>
      <c r="T22" s="684"/>
      <c r="U22" s="684"/>
      <c r="V22" s="684"/>
      <c r="W22" s="684"/>
      <c r="X22" s="684"/>
      <c r="Y22" s="685"/>
      <c r="Z22" s="686">
        <v>40.1</v>
      </c>
      <c r="AA22" s="686"/>
      <c r="AB22" s="686"/>
      <c r="AC22" s="686"/>
      <c r="AD22" s="687">
        <v>6381497</v>
      </c>
      <c r="AE22" s="687"/>
      <c r="AF22" s="687"/>
      <c r="AG22" s="687"/>
      <c r="AH22" s="687"/>
      <c r="AI22" s="687"/>
      <c r="AJ22" s="687"/>
      <c r="AK22" s="687"/>
      <c r="AL22" s="688">
        <v>61</v>
      </c>
      <c r="AM22" s="689"/>
      <c r="AN22" s="689"/>
      <c r="AO22" s="690"/>
      <c r="AP22" s="702" t="s">
        <v>285</v>
      </c>
      <c r="AQ22" s="703"/>
      <c r="AR22" s="703"/>
      <c r="AS22" s="703"/>
      <c r="AT22" s="703"/>
      <c r="AU22" s="703"/>
      <c r="AV22" s="703"/>
      <c r="AW22" s="703"/>
      <c r="AX22" s="703"/>
      <c r="AY22" s="703"/>
      <c r="AZ22" s="703"/>
      <c r="BA22" s="703"/>
      <c r="BB22" s="703"/>
      <c r="BC22" s="703"/>
      <c r="BD22" s="703"/>
      <c r="BE22" s="703"/>
      <c r="BF22" s="704"/>
      <c r="BG22" s="683" t="s">
        <v>131</v>
      </c>
      <c r="BH22" s="684"/>
      <c r="BI22" s="684"/>
      <c r="BJ22" s="684"/>
      <c r="BK22" s="684"/>
      <c r="BL22" s="684"/>
      <c r="BM22" s="684"/>
      <c r="BN22" s="685"/>
      <c r="BO22" s="686" t="s">
        <v>247</v>
      </c>
      <c r="BP22" s="686"/>
      <c r="BQ22" s="686"/>
      <c r="BR22" s="686"/>
      <c r="BS22" s="692" t="s">
        <v>131</v>
      </c>
      <c r="BT22" s="684"/>
      <c r="BU22" s="684"/>
      <c r="BV22" s="684"/>
      <c r="BW22" s="684"/>
      <c r="BX22" s="684"/>
      <c r="BY22" s="684"/>
      <c r="BZ22" s="684"/>
      <c r="CA22" s="684"/>
      <c r="CB22" s="693"/>
      <c r="CD22" s="665" t="s">
        <v>286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287</v>
      </c>
      <c r="C23" s="681"/>
      <c r="D23" s="681"/>
      <c r="E23" s="681"/>
      <c r="F23" s="681"/>
      <c r="G23" s="681"/>
      <c r="H23" s="681"/>
      <c r="I23" s="681"/>
      <c r="J23" s="681"/>
      <c r="K23" s="681"/>
      <c r="L23" s="681"/>
      <c r="M23" s="681"/>
      <c r="N23" s="681"/>
      <c r="O23" s="681"/>
      <c r="P23" s="681"/>
      <c r="Q23" s="682"/>
      <c r="R23" s="683">
        <v>6381497</v>
      </c>
      <c r="S23" s="684"/>
      <c r="T23" s="684"/>
      <c r="U23" s="684"/>
      <c r="V23" s="684"/>
      <c r="W23" s="684"/>
      <c r="X23" s="684"/>
      <c r="Y23" s="685"/>
      <c r="Z23" s="686">
        <v>34.299999999999997</v>
      </c>
      <c r="AA23" s="686"/>
      <c r="AB23" s="686"/>
      <c r="AC23" s="686"/>
      <c r="AD23" s="687">
        <v>6381497</v>
      </c>
      <c r="AE23" s="687"/>
      <c r="AF23" s="687"/>
      <c r="AG23" s="687"/>
      <c r="AH23" s="687"/>
      <c r="AI23" s="687"/>
      <c r="AJ23" s="687"/>
      <c r="AK23" s="687"/>
      <c r="AL23" s="688">
        <v>61</v>
      </c>
      <c r="AM23" s="689"/>
      <c r="AN23" s="689"/>
      <c r="AO23" s="690"/>
      <c r="AP23" s="702" t="s">
        <v>288</v>
      </c>
      <c r="AQ23" s="703"/>
      <c r="AR23" s="703"/>
      <c r="AS23" s="703"/>
      <c r="AT23" s="703"/>
      <c r="AU23" s="703"/>
      <c r="AV23" s="703"/>
      <c r="AW23" s="703"/>
      <c r="AX23" s="703"/>
      <c r="AY23" s="703"/>
      <c r="AZ23" s="703"/>
      <c r="BA23" s="703"/>
      <c r="BB23" s="703"/>
      <c r="BC23" s="703"/>
      <c r="BD23" s="703"/>
      <c r="BE23" s="703"/>
      <c r="BF23" s="704"/>
      <c r="BG23" s="683" t="s">
        <v>131</v>
      </c>
      <c r="BH23" s="684"/>
      <c r="BI23" s="684"/>
      <c r="BJ23" s="684"/>
      <c r="BK23" s="684"/>
      <c r="BL23" s="684"/>
      <c r="BM23" s="684"/>
      <c r="BN23" s="685"/>
      <c r="BO23" s="686" t="s">
        <v>243</v>
      </c>
      <c r="BP23" s="686"/>
      <c r="BQ23" s="686"/>
      <c r="BR23" s="686"/>
      <c r="BS23" s="692" t="s">
        <v>131</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289</v>
      </c>
      <c r="CS23" s="666"/>
      <c r="CT23" s="666"/>
      <c r="CU23" s="666"/>
      <c r="CV23" s="666"/>
      <c r="CW23" s="666"/>
      <c r="CX23" s="666"/>
      <c r="CY23" s="667"/>
      <c r="CZ23" s="665" t="s">
        <v>290</v>
      </c>
      <c r="DA23" s="666"/>
      <c r="DB23" s="666"/>
      <c r="DC23" s="667"/>
      <c r="DD23" s="665" t="s">
        <v>291</v>
      </c>
      <c r="DE23" s="666"/>
      <c r="DF23" s="666"/>
      <c r="DG23" s="666"/>
      <c r="DH23" s="666"/>
      <c r="DI23" s="666"/>
      <c r="DJ23" s="666"/>
      <c r="DK23" s="667"/>
      <c r="DL23" s="714" t="s">
        <v>292</v>
      </c>
      <c r="DM23" s="715"/>
      <c r="DN23" s="715"/>
      <c r="DO23" s="715"/>
      <c r="DP23" s="715"/>
      <c r="DQ23" s="715"/>
      <c r="DR23" s="715"/>
      <c r="DS23" s="715"/>
      <c r="DT23" s="715"/>
      <c r="DU23" s="715"/>
      <c r="DV23" s="716"/>
      <c r="DW23" s="665" t="s">
        <v>293</v>
      </c>
      <c r="DX23" s="666"/>
      <c r="DY23" s="666"/>
      <c r="DZ23" s="666"/>
      <c r="EA23" s="666"/>
      <c r="EB23" s="666"/>
      <c r="EC23" s="667"/>
    </row>
    <row r="24" spans="2:133" ht="11.25" customHeight="1" x14ac:dyDescent="0.15">
      <c r="B24" s="680" t="s">
        <v>294</v>
      </c>
      <c r="C24" s="681"/>
      <c r="D24" s="681"/>
      <c r="E24" s="681"/>
      <c r="F24" s="681"/>
      <c r="G24" s="681"/>
      <c r="H24" s="681"/>
      <c r="I24" s="681"/>
      <c r="J24" s="681"/>
      <c r="K24" s="681"/>
      <c r="L24" s="681"/>
      <c r="M24" s="681"/>
      <c r="N24" s="681"/>
      <c r="O24" s="681"/>
      <c r="P24" s="681"/>
      <c r="Q24" s="682"/>
      <c r="R24" s="683">
        <v>1083364</v>
      </c>
      <c r="S24" s="684"/>
      <c r="T24" s="684"/>
      <c r="U24" s="684"/>
      <c r="V24" s="684"/>
      <c r="W24" s="684"/>
      <c r="X24" s="684"/>
      <c r="Y24" s="685"/>
      <c r="Z24" s="686">
        <v>5.8</v>
      </c>
      <c r="AA24" s="686"/>
      <c r="AB24" s="686"/>
      <c r="AC24" s="686"/>
      <c r="AD24" s="687" t="s">
        <v>131</v>
      </c>
      <c r="AE24" s="687"/>
      <c r="AF24" s="687"/>
      <c r="AG24" s="687"/>
      <c r="AH24" s="687"/>
      <c r="AI24" s="687"/>
      <c r="AJ24" s="687"/>
      <c r="AK24" s="687"/>
      <c r="AL24" s="688" t="s">
        <v>131</v>
      </c>
      <c r="AM24" s="689"/>
      <c r="AN24" s="689"/>
      <c r="AO24" s="690"/>
      <c r="AP24" s="702" t="s">
        <v>295</v>
      </c>
      <c r="AQ24" s="703"/>
      <c r="AR24" s="703"/>
      <c r="AS24" s="703"/>
      <c r="AT24" s="703"/>
      <c r="AU24" s="703"/>
      <c r="AV24" s="703"/>
      <c r="AW24" s="703"/>
      <c r="AX24" s="703"/>
      <c r="AY24" s="703"/>
      <c r="AZ24" s="703"/>
      <c r="BA24" s="703"/>
      <c r="BB24" s="703"/>
      <c r="BC24" s="703"/>
      <c r="BD24" s="703"/>
      <c r="BE24" s="703"/>
      <c r="BF24" s="704"/>
      <c r="BG24" s="683" t="s">
        <v>243</v>
      </c>
      <c r="BH24" s="684"/>
      <c r="BI24" s="684"/>
      <c r="BJ24" s="684"/>
      <c r="BK24" s="684"/>
      <c r="BL24" s="684"/>
      <c r="BM24" s="684"/>
      <c r="BN24" s="685"/>
      <c r="BO24" s="686" t="s">
        <v>131</v>
      </c>
      <c r="BP24" s="686"/>
      <c r="BQ24" s="686"/>
      <c r="BR24" s="686"/>
      <c r="BS24" s="692" t="s">
        <v>243</v>
      </c>
      <c r="BT24" s="684"/>
      <c r="BU24" s="684"/>
      <c r="BV24" s="684"/>
      <c r="BW24" s="684"/>
      <c r="BX24" s="684"/>
      <c r="BY24" s="684"/>
      <c r="BZ24" s="684"/>
      <c r="CA24" s="684"/>
      <c r="CB24" s="693"/>
      <c r="CD24" s="694" t="s">
        <v>296</v>
      </c>
      <c r="CE24" s="695"/>
      <c r="CF24" s="695"/>
      <c r="CG24" s="695"/>
      <c r="CH24" s="695"/>
      <c r="CI24" s="695"/>
      <c r="CJ24" s="695"/>
      <c r="CK24" s="695"/>
      <c r="CL24" s="695"/>
      <c r="CM24" s="695"/>
      <c r="CN24" s="695"/>
      <c r="CO24" s="695"/>
      <c r="CP24" s="695"/>
      <c r="CQ24" s="696"/>
      <c r="CR24" s="672">
        <v>7545674</v>
      </c>
      <c r="CS24" s="673"/>
      <c r="CT24" s="673"/>
      <c r="CU24" s="673"/>
      <c r="CV24" s="673"/>
      <c r="CW24" s="673"/>
      <c r="CX24" s="673"/>
      <c r="CY24" s="674"/>
      <c r="CZ24" s="677">
        <v>41.2</v>
      </c>
      <c r="DA24" s="678"/>
      <c r="DB24" s="678"/>
      <c r="DC24" s="697"/>
      <c r="DD24" s="722">
        <v>5302164</v>
      </c>
      <c r="DE24" s="673"/>
      <c r="DF24" s="673"/>
      <c r="DG24" s="673"/>
      <c r="DH24" s="673"/>
      <c r="DI24" s="673"/>
      <c r="DJ24" s="673"/>
      <c r="DK24" s="674"/>
      <c r="DL24" s="722">
        <v>5109910</v>
      </c>
      <c r="DM24" s="673"/>
      <c r="DN24" s="673"/>
      <c r="DO24" s="673"/>
      <c r="DP24" s="673"/>
      <c r="DQ24" s="673"/>
      <c r="DR24" s="673"/>
      <c r="DS24" s="673"/>
      <c r="DT24" s="673"/>
      <c r="DU24" s="673"/>
      <c r="DV24" s="674"/>
      <c r="DW24" s="677">
        <v>47.1</v>
      </c>
      <c r="DX24" s="678"/>
      <c r="DY24" s="678"/>
      <c r="DZ24" s="678"/>
      <c r="EA24" s="678"/>
      <c r="EB24" s="678"/>
      <c r="EC24" s="679"/>
    </row>
    <row r="25" spans="2:133" ht="11.25" customHeight="1" x14ac:dyDescent="0.15">
      <c r="B25" s="680" t="s">
        <v>297</v>
      </c>
      <c r="C25" s="681"/>
      <c r="D25" s="681"/>
      <c r="E25" s="681"/>
      <c r="F25" s="681"/>
      <c r="G25" s="681"/>
      <c r="H25" s="681"/>
      <c r="I25" s="681"/>
      <c r="J25" s="681"/>
      <c r="K25" s="681"/>
      <c r="L25" s="681"/>
      <c r="M25" s="681"/>
      <c r="N25" s="681"/>
      <c r="O25" s="681"/>
      <c r="P25" s="681"/>
      <c r="Q25" s="682"/>
      <c r="R25" s="683">
        <v>418</v>
      </c>
      <c r="S25" s="684"/>
      <c r="T25" s="684"/>
      <c r="U25" s="684"/>
      <c r="V25" s="684"/>
      <c r="W25" s="684"/>
      <c r="X25" s="684"/>
      <c r="Y25" s="685"/>
      <c r="Z25" s="686">
        <v>0</v>
      </c>
      <c r="AA25" s="686"/>
      <c r="AB25" s="686"/>
      <c r="AC25" s="686"/>
      <c r="AD25" s="687" t="s">
        <v>131</v>
      </c>
      <c r="AE25" s="687"/>
      <c r="AF25" s="687"/>
      <c r="AG25" s="687"/>
      <c r="AH25" s="687"/>
      <c r="AI25" s="687"/>
      <c r="AJ25" s="687"/>
      <c r="AK25" s="687"/>
      <c r="AL25" s="688" t="s">
        <v>247</v>
      </c>
      <c r="AM25" s="689"/>
      <c r="AN25" s="689"/>
      <c r="AO25" s="690"/>
      <c r="AP25" s="702" t="s">
        <v>298</v>
      </c>
      <c r="AQ25" s="703"/>
      <c r="AR25" s="703"/>
      <c r="AS25" s="703"/>
      <c r="AT25" s="703"/>
      <c r="AU25" s="703"/>
      <c r="AV25" s="703"/>
      <c r="AW25" s="703"/>
      <c r="AX25" s="703"/>
      <c r="AY25" s="703"/>
      <c r="AZ25" s="703"/>
      <c r="BA25" s="703"/>
      <c r="BB25" s="703"/>
      <c r="BC25" s="703"/>
      <c r="BD25" s="703"/>
      <c r="BE25" s="703"/>
      <c r="BF25" s="704"/>
      <c r="BG25" s="683" t="s">
        <v>247</v>
      </c>
      <c r="BH25" s="684"/>
      <c r="BI25" s="684"/>
      <c r="BJ25" s="684"/>
      <c r="BK25" s="684"/>
      <c r="BL25" s="684"/>
      <c r="BM25" s="684"/>
      <c r="BN25" s="685"/>
      <c r="BO25" s="686" t="s">
        <v>243</v>
      </c>
      <c r="BP25" s="686"/>
      <c r="BQ25" s="686"/>
      <c r="BR25" s="686"/>
      <c r="BS25" s="692" t="s">
        <v>131</v>
      </c>
      <c r="BT25" s="684"/>
      <c r="BU25" s="684"/>
      <c r="BV25" s="684"/>
      <c r="BW25" s="684"/>
      <c r="BX25" s="684"/>
      <c r="BY25" s="684"/>
      <c r="BZ25" s="684"/>
      <c r="CA25" s="684"/>
      <c r="CB25" s="693"/>
      <c r="CD25" s="698" t="s">
        <v>299</v>
      </c>
      <c r="CE25" s="699"/>
      <c r="CF25" s="699"/>
      <c r="CG25" s="699"/>
      <c r="CH25" s="699"/>
      <c r="CI25" s="699"/>
      <c r="CJ25" s="699"/>
      <c r="CK25" s="699"/>
      <c r="CL25" s="699"/>
      <c r="CM25" s="699"/>
      <c r="CN25" s="699"/>
      <c r="CO25" s="699"/>
      <c r="CP25" s="699"/>
      <c r="CQ25" s="700"/>
      <c r="CR25" s="683">
        <v>1950501</v>
      </c>
      <c r="CS25" s="719"/>
      <c r="CT25" s="719"/>
      <c r="CU25" s="719"/>
      <c r="CV25" s="719"/>
      <c r="CW25" s="719"/>
      <c r="CX25" s="719"/>
      <c r="CY25" s="720"/>
      <c r="CZ25" s="688">
        <v>10.6</v>
      </c>
      <c r="DA25" s="717"/>
      <c r="DB25" s="717"/>
      <c r="DC25" s="721"/>
      <c r="DD25" s="692">
        <v>1857710</v>
      </c>
      <c r="DE25" s="719"/>
      <c r="DF25" s="719"/>
      <c r="DG25" s="719"/>
      <c r="DH25" s="719"/>
      <c r="DI25" s="719"/>
      <c r="DJ25" s="719"/>
      <c r="DK25" s="720"/>
      <c r="DL25" s="692">
        <v>1841524</v>
      </c>
      <c r="DM25" s="719"/>
      <c r="DN25" s="719"/>
      <c r="DO25" s="719"/>
      <c r="DP25" s="719"/>
      <c r="DQ25" s="719"/>
      <c r="DR25" s="719"/>
      <c r="DS25" s="719"/>
      <c r="DT25" s="719"/>
      <c r="DU25" s="719"/>
      <c r="DV25" s="720"/>
      <c r="DW25" s="688">
        <v>17</v>
      </c>
      <c r="DX25" s="717"/>
      <c r="DY25" s="717"/>
      <c r="DZ25" s="717"/>
      <c r="EA25" s="717"/>
      <c r="EB25" s="717"/>
      <c r="EC25" s="718"/>
    </row>
    <row r="26" spans="2:133" ht="11.25" customHeight="1" x14ac:dyDescent="0.15">
      <c r="B26" s="680" t="s">
        <v>300</v>
      </c>
      <c r="C26" s="681"/>
      <c r="D26" s="681"/>
      <c r="E26" s="681"/>
      <c r="F26" s="681"/>
      <c r="G26" s="681"/>
      <c r="H26" s="681"/>
      <c r="I26" s="681"/>
      <c r="J26" s="681"/>
      <c r="K26" s="681"/>
      <c r="L26" s="681"/>
      <c r="M26" s="681"/>
      <c r="N26" s="681"/>
      <c r="O26" s="681"/>
      <c r="P26" s="681"/>
      <c r="Q26" s="682"/>
      <c r="R26" s="683">
        <v>11510047</v>
      </c>
      <c r="S26" s="684"/>
      <c r="T26" s="684"/>
      <c r="U26" s="684"/>
      <c r="V26" s="684"/>
      <c r="W26" s="684"/>
      <c r="X26" s="684"/>
      <c r="Y26" s="685"/>
      <c r="Z26" s="686">
        <v>61.8</v>
      </c>
      <c r="AA26" s="686"/>
      <c r="AB26" s="686"/>
      <c r="AC26" s="686"/>
      <c r="AD26" s="687">
        <v>10426265</v>
      </c>
      <c r="AE26" s="687"/>
      <c r="AF26" s="687"/>
      <c r="AG26" s="687"/>
      <c r="AH26" s="687"/>
      <c r="AI26" s="687"/>
      <c r="AJ26" s="687"/>
      <c r="AK26" s="687"/>
      <c r="AL26" s="688">
        <v>99.7</v>
      </c>
      <c r="AM26" s="689"/>
      <c r="AN26" s="689"/>
      <c r="AO26" s="690"/>
      <c r="AP26" s="702" t="s">
        <v>301</v>
      </c>
      <c r="AQ26" s="732"/>
      <c r="AR26" s="732"/>
      <c r="AS26" s="732"/>
      <c r="AT26" s="732"/>
      <c r="AU26" s="732"/>
      <c r="AV26" s="732"/>
      <c r="AW26" s="732"/>
      <c r="AX26" s="732"/>
      <c r="AY26" s="732"/>
      <c r="AZ26" s="732"/>
      <c r="BA26" s="732"/>
      <c r="BB26" s="732"/>
      <c r="BC26" s="732"/>
      <c r="BD26" s="732"/>
      <c r="BE26" s="732"/>
      <c r="BF26" s="704"/>
      <c r="BG26" s="683" t="s">
        <v>131</v>
      </c>
      <c r="BH26" s="684"/>
      <c r="BI26" s="684"/>
      <c r="BJ26" s="684"/>
      <c r="BK26" s="684"/>
      <c r="BL26" s="684"/>
      <c r="BM26" s="684"/>
      <c r="BN26" s="685"/>
      <c r="BO26" s="686" t="s">
        <v>131</v>
      </c>
      <c r="BP26" s="686"/>
      <c r="BQ26" s="686"/>
      <c r="BR26" s="686"/>
      <c r="BS26" s="692" t="s">
        <v>243</v>
      </c>
      <c r="BT26" s="684"/>
      <c r="BU26" s="684"/>
      <c r="BV26" s="684"/>
      <c r="BW26" s="684"/>
      <c r="BX26" s="684"/>
      <c r="BY26" s="684"/>
      <c r="BZ26" s="684"/>
      <c r="CA26" s="684"/>
      <c r="CB26" s="693"/>
      <c r="CD26" s="698" t="s">
        <v>302</v>
      </c>
      <c r="CE26" s="699"/>
      <c r="CF26" s="699"/>
      <c r="CG26" s="699"/>
      <c r="CH26" s="699"/>
      <c r="CI26" s="699"/>
      <c r="CJ26" s="699"/>
      <c r="CK26" s="699"/>
      <c r="CL26" s="699"/>
      <c r="CM26" s="699"/>
      <c r="CN26" s="699"/>
      <c r="CO26" s="699"/>
      <c r="CP26" s="699"/>
      <c r="CQ26" s="700"/>
      <c r="CR26" s="683">
        <v>1242183</v>
      </c>
      <c r="CS26" s="684"/>
      <c r="CT26" s="684"/>
      <c r="CU26" s="684"/>
      <c r="CV26" s="684"/>
      <c r="CW26" s="684"/>
      <c r="CX26" s="684"/>
      <c r="CY26" s="685"/>
      <c r="CZ26" s="688">
        <v>6.8</v>
      </c>
      <c r="DA26" s="717"/>
      <c r="DB26" s="717"/>
      <c r="DC26" s="721"/>
      <c r="DD26" s="692">
        <v>1173580</v>
      </c>
      <c r="DE26" s="684"/>
      <c r="DF26" s="684"/>
      <c r="DG26" s="684"/>
      <c r="DH26" s="684"/>
      <c r="DI26" s="684"/>
      <c r="DJ26" s="684"/>
      <c r="DK26" s="685"/>
      <c r="DL26" s="692" t="s">
        <v>131</v>
      </c>
      <c r="DM26" s="684"/>
      <c r="DN26" s="684"/>
      <c r="DO26" s="684"/>
      <c r="DP26" s="684"/>
      <c r="DQ26" s="684"/>
      <c r="DR26" s="684"/>
      <c r="DS26" s="684"/>
      <c r="DT26" s="684"/>
      <c r="DU26" s="684"/>
      <c r="DV26" s="685"/>
      <c r="DW26" s="688" t="s">
        <v>131</v>
      </c>
      <c r="DX26" s="717"/>
      <c r="DY26" s="717"/>
      <c r="DZ26" s="717"/>
      <c r="EA26" s="717"/>
      <c r="EB26" s="717"/>
      <c r="EC26" s="718"/>
    </row>
    <row r="27" spans="2:133" ht="11.25" customHeight="1" x14ac:dyDescent="0.15">
      <c r="B27" s="680" t="s">
        <v>303</v>
      </c>
      <c r="C27" s="681"/>
      <c r="D27" s="681"/>
      <c r="E27" s="681"/>
      <c r="F27" s="681"/>
      <c r="G27" s="681"/>
      <c r="H27" s="681"/>
      <c r="I27" s="681"/>
      <c r="J27" s="681"/>
      <c r="K27" s="681"/>
      <c r="L27" s="681"/>
      <c r="M27" s="681"/>
      <c r="N27" s="681"/>
      <c r="O27" s="681"/>
      <c r="P27" s="681"/>
      <c r="Q27" s="682"/>
      <c r="R27" s="683">
        <v>2310</v>
      </c>
      <c r="S27" s="684"/>
      <c r="T27" s="684"/>
      <c r="U27" s="684"/>
      <c r="V27" s="684"/>
      <c r="W27" s="684"/>
      <c r="X27" s="684"/>
      <c r="Y27" s="685"/>
      <c r="Z27" s="686">
        <v>0</v>
      </c>
      <c r="AA27" s="686"/>
      <c r="AB27" s="686"/>
      <c r="AC27" s="686"/>
      <c r="AD27" s="687">
        <v>2310</v>
      </c>
      <c r="AE27" s="687"/>
      <c r="AF27" s="687"/>
      <c r="AG27" s="687"/>
      <c r="AH27" s="687"/>
      <c r="AI27" s="687"/>
      <c r="AJ27" s="687"/>
      <c r="AK27" s="687"/>
      <c r="AL27" s="688">
        <v>0</v>
      </c>
      <c r="AM27" s="689"/>
      <c r="AN27" s="689"/>
      <c r="AO27" s="690"/>
      <c r="AP27" s="680" t="s">
        <v>304</v>
      </c>
      <c r="AQ27" s="681"/>
      <c r="AR27" s="681"/>
      <c r="AS27" s="681"/>
      <c r="AT27" s="681"/>
      <c r="AU27" s="681"/>
      <c r="AV27" s="681"/>
      <c r="AW27" s="681"/>
      <c r="AX27" s="681"/>
      <c r="AY27" s="681"/>
      <c r="AZ27" s="681"/>
      <c r="BA27" s="681"/>
      <c r="BB27" s="681"/>
      <c r="BC27" s="681"/>
      <c r="BD27" s="681"/>
      <c r="BE27" s="681"/>
      <c r="BF27" s="682"/>
      <c r="BG27" s="683">
        <v>3113749</v>
      </c>
      <c r="BH27" s="684"/>
      <c r="BI27" s="684"/>
      <c r="BJ27" s="684"/>
      <c r="BK27" s="684"/>
      <c r="BL27" s="684"/>
      <c r="BM27" s="684"/>
      <c r="BN27" s="685"/>
      <c r="BO27" s="686">
        <v>100</v>
      </c>
      <c r="BP27" s="686"/>
      <c r="BQ27" s="686"/>
      <c r="BR27" s="686"/>
      <c r="BS27" s="692">
        <v>40082</v>
      </c>
      <c r="BT27" s="684"/>
      <c r="BU27" s="684"/>
      <c r="BV27" s="684"/>
      <c r="BW27" s="684"/>
      <c r="BX27" s="684"/>
      <c r="BY27" s="684"/>
      <c r="BZ27" s="684"/>
      <c r="CA27" s="684"/>
      <c r="CB27" s="693"/>
      <c r="CD27" s="698" t="s">
        <v>305</v>
      </c>
      <c r="CE27" s="699"/>
      <c r="CF27" s="699"/>
      <c r="CG27" s="699"/>
      <c r="CH27" s="699"/>
      <c r="CI27" s="699"/>
      <c r="CJ27" s="699"/>
      <c r="CK27" s="699"/>
      <c r="CL27" s="699"/>
      <c r="CM27" s="699"/>
      <c r="CN27" s="699"/>
      <c r="CO27" s="699"/>
      <c r="CP27" s="699"/>
      <c r="CQ27" s="700"/>
      <c r="CR27" s="683">
        <v>3650524</v>
      </c>
      <c r="CS27" s="719"/>
      <c r="CT27" s="719"/>
      <c r="CU27" s="719"/>
      <c r="CV27" s="719"/>
      <c r="CW27" s="719"/>
      <c r="CX27" s="719"/>
      <c r="CY27" s="720"/>
      <c r="CZ27" s="688">
        <v>19.899999999999999</v>
      </c>
      <c r="DA27" s="717"/>
      <c r="DB27" s="717"/>
      <c r="DC27" s="721"/>
      <c r="DD27" s="692">
        <v>1566708</v>
      </c>
      <c r="DE27" s="719"/>
      <c r="DF27" s="719"/>
      <c r="DG27" s="719"/>
      <c r="DH27" s="719"/>
      <c r="DI27" s="719"/>
      <c r="DJ27" s="719"/>
      <c r="DK27" s="720"/>
      <c r="DL27" s="692">
        <v>1390640</v>
      </c>
      <c r="DM27" s="719"/>
      <c r="DN27" s="719"/>
      <c r="DO27" s="719"/>
      <c r="DP27" s="719"/>
      <c r="DQ27" s="719"/>
      <c r="DR27" s="719"/>
      <c r="DS27" s="719"/>
      <c r="DT27" s="719"/>
      <c r="DU27" s="719"/>
      <c r="DV27" s="720"/>
      <c r="DW27" s="688">
        <v>12.8</v>
      </c>
      <c r="DX27" s="717"/>
      <c r="DY27" s="717"/>
      <c r="DZ27" s="717"/>
      <c r="EA27" s="717"/>
      <c r="EB27" s="717"/>
      <c r="EC27" s="718"/>
    </row>
    <row r="28" spans="2:133" ht="11.25" customHeight="1" x14ac:dyDescent="0.15">
      <c r="B28" s="680" t="s">
        <v>306</v>
      </c>
      <c r="C28" s="681"/>
      <c r="D28" s="681"/>
      <c r="E28" s="681"/>
      <c r="F28" s="681"/>
      <c r="G28" s="681"/>
      <c r="H28" s="681"/>
      <c r="I28" s="681"/>
      <c r="J28" s="681"/>
      <c r="K28" s="681"/>
      <c r="L28" s="681"/>
      <c r="M28" s="681"/>
      <c r="N28" s="681"/>
      <c r="O28" s="681"/>
      <c r="P28" s="681"/>
      <c r="Q28" s="682"/>
      <c r="R28" s="683">
        <v>33776</v>
      </c>
      <c r="S28" s="684"/>
      <c r="T28" s="684"/>
      <c r="U28" s="684"/>
      <c r="V28" s="684"/>
      <c r="W28" s="684"/>
      <c r="X28" s="684"/>
      <c r="Y28" s="685"/>
      <c r="Z28" s="686">
        <v>0.2</v>
      </c>
      <c r="AA28" s="686"/>
      <c r="AB28" s="686"/>
      <c r="AC28" s="686"/>
      <c r="AD28" s="687" t="s">
        <v>243</v>
      </c>
      <c r="AE28" s="687"/>
      <c r="AF28" s="687"/>
      <c r="AG28" s="687"/>
      <c r="AH28" s="687"/>
      <c r="AI28" s="687"/>
      <c r="AJ28" s="687"/>
      <c r="AK28" s="687"/>
      <c r="AL28" s="688" t="s">
        <v>131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307</v>
      </c>
      <c r="CE28" s="699"/>
      <c r="CF28" s="699"/>
      <c r="CG28" s="699"/>
      <c r="CH28" s="699"/>
      <c r="CI28" s="699"/>
      <c r="CJ28" s="699"/>
      <c r="CK28" s="699"/>
      <c r="CL28" s="699"/>
      <c r="CM28" s="699"/>
      <c r="CN28" s="699"/>
      <c r="CO28" s="699"/>
      <c r="CP28" s="699"/>
      <c r="CQ28" s="700"/>
      <c r="CR28" s="683">
        <v>1944649</v>
      </c>
      <c r="CS28" s="684"/>
      <c r="CT28" s="684"/>
      <c r="CU28" s="684"/>
      <c r="CV28" s="684"/>
      <c r="CW28" s="684"/>
      <c r="CX28" s="684"/>
      <c r="CY28" s="685"/>
      <c r="CZ28" s="688">
        <v>10.6</v>
      </c>
      <c r="DA28" s="717"/>
      <c r="DB28" s="717"/>
      <c r="DC28" s="721"/>
      <c r="DD28" s="692">
        <v>1877746</v>
      </c>
      <c r="DE28" s="684"/>
      <c r="DF28" s="684"/>
      <c r="DG28" s="684"/>
      <c r="DH28" s="684"/>
      <c r="DI28" s="684"/>
      <c r="DJ28" s="684"/>
      <c r="DK28" s="685"/>
      <c r="DL28" s="692">
        <v>1877746</v>
      </c>
      <c r="DM28" s="684"/>
      <c r="DN28" s="684"/>
      <c r="DO28" s="684"/>
      <c r="DP28" s="684"/>
      <c r="DQ28" s="684"/>
      <c r="DR28" s="684"/>
      <c r="DS28" s="684"/>
      <c r="DT28" s="684"/>
      <c r="DU28" s="684"/>
      <c r="DV28" s="685"/>
      <c r="DW28" s="688">
        <v>17.3</v>
      </c>
      <c r="DX28" s="717"/>
      <c r="DY28" s="717"/>
      <c r="DZ28" s="717"/>
      <c r="EA28" s="717"/>
      <c r="EB28" s="717"/>
      <c r="EC28" s="718"/>
    </row>
    <row r="29" spans="2:133" ht="11.25" customHeight="1" x14ac:dyDescent="0.15">
      <c r="B29" s="680" t="s">
        <v>308</v>
      </c>
      <c r="C29" s="681"/>
      <c r="D29" s="681"/>
      <c r="E29" s="681"/>
      <c r="F29" s="681"/>
      <c r="G29" s="681"/>
      <c r="H29" s="681"/>
      <c r="I29" s="681"/>
      <c r="J29" s="681"/>
      <c r="K29" s="681"/>
      <c r="L29" s="681"/>
      <c r="M29" s="681"/>
      <c r="N29" s="681"/>
      <c r="O29" s="681"/>
      <c r="P29" s="681"/>
      <c r="Q29" s="682"/>
      <c r="R29" s="683">
        <v>110287</v>
      </c>
      <c r="S29" s="684"/>
      <c r="T29" s="684"/>
      <c r="U29" s="684"/>
      <c r="V29" s="684"/>
      <c r="W29" s="684"/>
      <c r="X29" s="684"/>
      <c r="Y29" s="685"/>
      <c r="Z29" s="686">
        <v>0.6</v>
      </c>
      <c r="AA29" s="686"/>
      <c r="AB29" s="686"/>
      <c r="AC29" s="686"/>
      <c r="AD29" s="687">
        <v>6366</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309</v>
      </c>
      <c r="CE29" s="724"/>
      <c r="CF29" s="698" t="s">
        <v>70</v>
      </c>
      <c r="CG29" s="699"/>
      <c r="CH29" s="699"/>
      <c r="CI29" s="699"/>
      <c r="CJ29" s="699"/>
      <c r="CK29" s="699"/>
      <c r="CL29" s="699"/>
      <c r="CM29" s="699"/>
      <c r="CN29" s="699"/>
      <c r="CO29" s="699"/>
      <c r="CP29" s="699"/>
      <c r="CQ29" s="700"/>
      <c r="CR29" s="683">
        <v>1944649</v>
      </c>
      <c r="CS29" s="719"/>
      <c r="CT29" s="719"/>
      <c r="CU29" s="719"/>
      <c r="CV29" s="719"/>
      <c r="CW29" s="719"/>
      <c r="CX29" s="719"/>
      <c r="CY29" s="720"/>
      <c r="CZ29" s="688">
        <v>10.6</v>
      </c>
      <c r="DA29" s="717"/>
      <c r="DB29" s="717"/>
      <c r="DC29" s="721"/>
      <c r="DD29" s="692">
        <v>1877746</v>
      </c>
      <c r="DE29" s="719"/>
      <c r="DF29" s="719"/>
      <c r="DG29" s="719"/>
      <c r="DH29" s="719"/>
      <c r="DI29" s="719"/>
      <c r="DJ29" s="719"/>
      <c r="DK29" s="720"/>
      <c r="DL29" s="692">
        <v>1877746</v>
      </c>
      <c r="DM29" s="719"/>
      <c r="DN29" s="719"/>
      <c r="DO29" s="719"/>
      <c r="DP29" s="719"/>
      <c r="DQ29" s="719"/>
      <c r="DR29" s="719"/>
      <c r="DS29" s="719"/>
      <c r="DT29" s="719"/>
      <c r="DU29" s="719"/>
      <c r="DV29" s="720"/>
      <c r="DW29" s="688">
        <v>17.3</v>
      </c>
      <c r="DX29" s="717"/>
      <c r="DY29" s="717"/>
      <c r="DZ29" s="717"/>
      <c r="EA29" s="717"/>
      <c r="EB29" s="717"/>
      <c r="EC29" s="718"/>
    </row>
    <row r="30" spans="2:133" ht="11.25" customHeight="1" x14ac:dyDescent="0.15">
      <c r="B30" s="680" t="s">
        <v>310</v>
      </c>
      <c r="C30" s="681"/>
      <c r="D30" s="681"/>
      <c r="E30" s="681"/>
      <c r="F30" s="681"/>
      <c r="G30" s="681"/>
      <c r="H30" s="681"/>
      <c r="I30" s="681"/>
      <c r="J30" s="681"/>
      <c r="K30" s="681"/>
      <c r="L30" s="681"/>
      <c r="M30" s="681"/>
      <c r="N30" s="681"/>
      <c r="O30" s="681"/>
      <c r="P30" s="681"/>
      <c r="Q30" s="682"/>
      <c r="R30" s="683">
        <v>15895</v>
      </c>
      <c r="S30" s="684"/>
      <c r="T30" s="684"/>
      <c r="U30" s="684"/>
      <c r="V30" s="684"/>
      <c r="W30" s="684"/>
      <c r="X30" s="684"/>
      <c r="Y30" s="685"/>
      <c r="Z30" s="686">
        <v>0.1</v>
      </c>
      <c r="AA30" s="686"/>
      <c r="AB30" s="686"/>
      <c r="AC30" s="686"/>
      <c r="AD30" s="687" t="s">
        <v>131</v>
      </c>
      <c r="AE30" s="687"/>
      <c r="AF30" s="687"/>
      <c r="AG30" s="687"/>
      <c r="AH30" s="687"/>
      <c r="AI30" s="687"/>
      <c r="AJ30" s="687"/>
      <c r="AK30" s="687"/>
      <c r="AL30" s="688" t="s">
        <v>243</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311</v>
      </c>
      <c r="BH30" s="736"/>
      <c r="BI30" s="736"/>
      <c r="BJ30" s="736"/>
      <c r="BK30" s="736"/>
      <c r="BL30" s="736"/>
      <c r="BM30" s="736"/>
      <c r="BN30" s="736"/>
      <c r="BO30" s="736"/>
      <c r="BP30" s="736"/>
      <c r="BQ30" s="737"/>
      <c r="BR30" s="662" t="s">
        <v>312</v>
      </c>
      <c r="BS30" s="736"/>
      <c r="BT30" s="736"/>
      <c r="BU30" s="736"/>
      <c r="BV30" s="736"/>
      <c r="BW30" s="736"/>
      <c r="BX30" s="736"/>
      <c r="BY30" s="736"/>
      <c r="BZ30" s="736"/>
      <c r="CA30" s="736"/>
      <c r="CB30" s="737"/>
      <c r="CD30" s="725"/>
      <c r="CE30" s="726"/>
      <c r="CF30" s="698" t="s">
        <v>313</v>
      </c>
      <c r="CG30" s="699"/>
      <c r="CH30" s="699"/>
      <c r="CI30" s="699"/>
      <c r="CJ30" s="699"/>
      <c r="CK30" s="699"/>
      <c r="CL30" s="699"/>
      <c r="CM30" s="699"/>
      <c r="CN30" s="699"/>
      <c r="CO30" s="699"/>
      <c r="CP30" s="699"/>
      <c r="CQ30" s="700"/>
      <c r="CR30" s="683">
        <v>1863825</v>
      </c>
      <c r="CS30" s="684"/>
      <c r="CT30" s="684"/>
      <c r="CU30" s="684"/>
      <c r="CV30" s="684"/>
      <c r="CW30" s="684"/>
      <c r="CX30" s="684"/>
      <c r="CY30" s="685"/>
      <c r="CZ30" s="688">
        <v>10.199999999999999</v>
      </c>
      <c r="DA30" s="717"/>
      <c r="DB30" s="717"/>
      <c r="DC30" s="721"/>
      <c r="DD30" s="692">
        <v>1804876</v>
      </c>
      <c r="DE30" s="684"/>
      <c r="DF30" s="684"/>
      <c r="DG30" s="684"/>
      <c r="DH30" s="684"/>
      <c r="DI30" s="684"/>
      <c r="DJ30" s="684"/>
      <c r="DK30" s="685"/>
      <c r="DL30" s="692">
        <v>1804876</v>
      </c>
      <c r="DM30" s="684"/>
      <c r="DN30" s="684"/>
      <c r="DO30" s="684"/>
      <c r="DP30" s="684"/>
      <c r="DQ30" s="684"/>
      <c r="DR30" s="684"/>
      <c r="DS30" s="684"/>
      <c r="DT30" s="684"/>
      <c r="DU30" s="684"/>
      <c r="DV30" s="685"/>
      <c r="DW30" s="688">
        <v>16.7</v>
      </c>
      <c r="DX30" s="717"/>
      <c r="DY30" s="717"/>
      <c r="DZ30" s="717"/>
      <c r="EA30" s="717"/>
      <c r="EB30" s="717"/>
      <c r="EC30" s="718"/>
    </row>
    <row r="31" spans="2:133" ht="11.25" customHeight="1" x14ac:dyDescent="0.15">
      <c r="B31" s="680" t="s">
        <v>314</v>
      </c>
      <c r="C31" s="681"/>
      <c r="D31" s="681"/>
      <c r="E31" s="681"/>
      <c r="F31" s="681"/>
      <c r="G31" s="681"/>
      <c r="H31" s="681"/>
      <c r="I31" s="681"/>
      <c r="J31" s="681"/>
      <c r="K31" s="681"/>
      <c r="L31" s="681"/>
      <c r="M31" s="681"/>
      <c r="N31" s="681"/>
      <c r="O31" s="681"/>
      <c r="P31" s="681"/>
      <c r="Q31" s="682"/>
      <c r="R31" s="683">
        <v>1955095</v>
      </c>
      <c r="S31" s="684"/>
      <c r="T31" s="684"/>
      <c r="U31" s="684"/>
      <c r="V31" s="684"/>
      <c r="W31" s="684"/>
      <c r="X31" s="684"/>
      <c r="Y31" s="685"/>
      <c r="Z31" s="686">
        <v>10.5</v>
      </c>
      <c r="AA31" s="686"/>
      <c r="AB31" s="686"/>
      <c r="AC31" s="686"/>
      <c r="AD31" s="687" t="s">
        <v>243</v>
      </c>
      <c r="AE31" s="687"/>
      <c r="AF31" s="687"/>
      <c r="AG31" s="687"/>
      <c r="AH31" s="687"/>
      <c r="AI31" s="687"/>
      <c r="AJ31" s="687"/>
      <c r="AK31" s="687"/>
      <c r="AL31" s="688" t="s">
        <v>131</v>
      </c>
      <c r="AM31" s="689"/>
      <c r="AN31" s="689"/>
      <c r="AO31" s="690"/>
      <c r="AP31" s="740" t="s">
        <v>315</v>
      </c>
      <c r="AQ31" s="741"/>
      <c r="AR31" s="741"/>
      <c r="AS31" s="741"/>
      <c r="AT31" s="746" t="s">
        <v>316</v>
      </c>
      <c r="AU31" s="231"/>
      <c r="AV31" s="231"/>
      <c r="AW31" s="231"/>
      <c r="AX31" s="669" t="s">
        <v>191</v>
      </c>
      <c r="AY31" s="670"/>
      <c r="AZ31" s="670"/>
      <c r="BA31" s="670"/>
      <c r="BB31" s="670"/>
      <c r="BC31" s="670"/>
      <c r="BD31" s="670"/>
      <c r="BE31" s="670"/>
      <c r="BF31" s="671"/>
      <c r="BG31" s="751">
        <v>98.3</v>
      </c>
      <c r="BH31" s="738"/>
      <c r="BI31" s="738"/>
      <c r="BJ31" s="738"/>
      <c r="BK31" s="738"/>
      <c r="BL31" s="738"/>
      <c r="BM31" s="678">
        <v>90.9</v>
      </c>
      <c r="BN31" s="738"/>
      <c r="BO31" s="738"/>
      <c r="BP31" s="738"/>
      <c r="BQ31" s="739"/>
      <c r="BR31" s="751">
        <v>98.4</v>
      </c>
      <c r="BS31" s="738"/>
      <c r="BT31" s="738"/>
      <c r="BU31" s="738"/>
      <c r="BV31" s="738"/>
      <c r="BW31" s="738"/>
      <c r="BX31" s="678">
        <v>90.1</v>
      </c>
      <c r="BY31" s="738"/>
      <c r="BZ31" s="738"/>
      <c r="CA31" s="738"/>
      <c r="CB31" s="739"/>
      <c r="CD31" s="725"/>
      <c r="CE31" s="726"/>
      <c r="CF31" s="698" t="s">
        <v>317</v>
      </c>
      <c r="CG31" s="699"/>
      <c r="CH31" s="699"/>
      <c r="CI31" s="699"/>
      <c r="CJ31" s="699"/>
      <c r="CK31" s="699"/>
      <c r="CL31" s="699"/>
      <c r="CM31" s="699"/>
      <c r="CN31" s="699"/>
      <c r="CO31" s="699"/>
      <c r="CP31" s="699"/>
      <c r="CQ31" s="700"/>
      <c r="CR31" s="683">
        <v>80824</v>
      </c>
      <c r="CS31" s="719"/>
      <c r="CT31" s="719"/>
      <c r="CU31" s="719"/>
      <c r="CV31" s="719"/>
      <c r="CW31" s="719"/>
      <c r="CX31" s="719"/>
      <c r="CY31" s="720"/>
      <c r="CZ31" s="688">
        <v>0.4</v>
      </c>
      <c r="DA31" s="717"/>
      <c r="DB31" s="717"/>
      <c r="DC31" s="721"/>
      <c r="DD31" s="692">
        <v>72870</v>
      </c>
      <c r="DE31" s="719"/>
      <c r="DF31" s="719"/>
      <c r="DG31" s="719"/>
      <c r="DH31" s="719"/>
      <c r="DI31" s="719"/>
      <c r="DJ31" s="719"/>
      <c r="DK31" s="720"/>
      <c r="DL31" s="692">
        <v>72870</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15">
      <c r="B32" s="729" t="s">
        <v>318</v>
      </c>
      <c r="C32" s="730"/>
      <c r="D32" s="730"/>
      <c r="E32" s="730"/>
      <c r="F32" s="730"/>
      <c r="G32" s="730"/>
      <c r="H32" s="730"/>
      <c r="I32" s="730"/>
      <c r="J32" s="730"/>
      <c r="K32" s="730"/>
      <c r="L32" s="730"/>
      <c r="M32" s="730"/>
      <c r="N32" s="730"/>
      <c r="O32" s="730"/>
      <c r="P32" s="730"/>
      <c r="Q32" s="731"/>
      <c r="R32" s="683" t="s">
        <v>131</v>
      </c>
      <c r="S32" s="684"/>
      <c r="T32" s="684"/>
      <c r="U32" s="684"/>
      <c r="V32" s="684"/>
      <c r="W32" s="684"/>
      <c r="X32" s="684"/>
      <c r="Y32" s="685"/>
      <c r="Z32" s="686" t="s">
        <v>131</v>
      </c>
      <c r="AA32" s="686"/>
      <c r="AB32" s="686"/>
      <c r="AC32" s="686"/>
      <c r="AD32" s="687" t="s">
        <v>243</v>
      </c>
      <c r="AE32" s="687"/>
      <c r="AF32" s="687"/>
      <c r="AG32" s="687"/>
      <c r="AH32" s="687"/>
      <c r="AI32" s="687"/>
      <c r="AJ32" s="687"/>
      <c r="AK32" s="687"/>
      <c r="AL32" s="688" t="s">
        <v>131</v>
      </c>
      <c r="AM32" s="689"/>
      <c r="AN32" s="689"/>
      <c r="AO32" s="690"/>
      <c r="AP32" s="742"/>
      <c r="AQ32" s="743"/>
      <c r="AR32" s="743"/>
      <c r="AS32" s="743"/>
      <c r="AT32" s="747"/>
      <c r="AU32" s="230" t="s">
        <v>319</v>
      </c>
      <c r="AV32" s="230"/>
      <c r="AW32" s="230"/>
      <c r="AX32" s="680" t="s">
        <v>320</v>
      </c>
      <c r="AY32" s="681"/>
      <c r="AZ32" s="681"/>
      <c r="BA32" s="681"/>
      <c r="BB32" s="681"/>
      <c r="BC32" s="681"/>
      <c r="BD32" s="681"/>
      <c r="BE32" s="681"/>
      <c r="BF32" s="682"/>
      <c r="BG32" s="752">
        <v>99</v>
      </c>
      <c r="BH32" s="719"/>
      <c r="BI32" s="719"/>
      <c r="BJ32" s="719"/>
      <c r="BK32" s="719"/>
      <c r="BL32" s="719"/>
      <c r="BM32" s="689">
        <v>95.4</v>
      </c>
      <c r="BN32" s="749"/>
      <c r="BO32" s="749"/>
      <c r="BP32" s="749"/>
      <c r="BQ32" s="750"/>
      <c r="BR32" s="752">
        <v>99</v>
      </c>
      <c r="BS32" s="719"/>
      <c r="BT32" s="719"/>
      <c r="BU32" s="719"/>
      <c r="BV32" s="719"/>
      <c r="BW32" s="719"/>
      <c r="BX32" s="689">
        <v>95.2</v>
      </c>
      <c r="BY32" s="749"/>
      <c r="BZ32" s="749"/>
      <c r="CA32" s="749"/>
      <c r="CB32" s="750"/>
      <c r="CD32" s="727"/>
      <c r="CE32" s="728"/>
      <c r="CF32" s="698" t="s">
        <v>321</v>
      </c>
      <c r="CG32" s="699"/>
      <c r="CH32" s="699"/>
      <c r="CI32" s="699"/>
      <c r="CJ32" s="699"/>
      <c r="CK32" s="699"/>
      <c r="CL32" s="699"/>
      <c r="CM32" s="699"/>
      <c r="CN32" s="699"/>
      <c r="CO32" s="699"/>
      <c r="CP32" s="699"/>
      <c r="CQ32" s="700"/>
      <c r="CR32" s="683" t="s">
        <v>247</v>
      </c>
      <c r="CS32" s="684"/>
      <c r="CT32" s="684"/>
      <c r="CU32" s="684"/>
      <c r="CV32" s="684"/>
      <c r="CW32" s="684"/>
      <c r="CX32" s="684"/>
      <c r="CY32" s="685"/>
      <c r="CZ32" s="688" t="s">
        <v>131</v>
      </c>
      <c r="DA32" s="717"/>
      <c r="DB32" s="717"/>
      <c r="DC32" s="721"/>
      <c r="DD32" s="692" t="s">
        <v>131</v>
      </c>
      <c r="DE32" s="684"/>
      <c r="DF32" s="684"/>
      <c r="DG32" s="684"/>
      <c r="DH32" s="684"/>
      <c r="DI32" s="684"/>
      <c r="DJ32" s="684"/>
      <c r="DK32" s="685"/>
      <c r="DL32" s="692" t="s">
        <v>131</v>
      </c>
      <c r="DM32" s="684"/>
      <c r="DN32" s="684"/>
      <c r="DO32" s="684"/>
      <c r="DP32" s="684"/>
      <c r="DQ32" s="684"/>
      <c r="DR32" s="684"/>
      <c r="DS32" s="684"/>
      <c r="DT32" s="684"/>
      <c r="DU32" s="684"/>
      <c r="DV32" s="685"/>
      <c r="DW32" s="688" t="s">
        <v>247</v>
      </c>
      <c r="DX32" s="717"/>
      <c r="DY32" s="717"/>
      <c r="DZ32" s="717"/>
      <c r="EA32" s="717"/>
      <c r="EB32" s="717"/>
      <c r="EC32" s="718"/>
    </row>
    <row r="33" spans="2:133" ht="11.25" customHeight="1" x14ac:dyDescent="0.15">
      <c r="B33" s="680" t="s">
        <v>322</v>
      </c>
      <c r="C33" s="681"/>
      <c r="D33" s="681"/>
      <c r="E33" s="681"/>
      <c r="F33" s="681"/>
      <c r="G33" s="681"/>
      <c r="H33" s="681"/>
      <c r="I33" s="681"/>
      <c r="J33" s="681"/>
      <c r="K33" s="681"/>
      <c r="L33" s="681"/>
      <c r="M33" s="681"/>
      <c r="N33" s="681"/>
      <c r="O33" s="681"/>
      <c r="P33" s="681"/>
      <c r="Q33" s="682"/>
      <c r="R33" s="683">
        <v>1493662</v>
      </c>
      <c r="S33" s="684"/>
      <c r="T33" s="684"/>
      <c r="U33" s="684"/>
      <c r="V33" s="684"/>
      <c r="W33" s="684"/>
      <c r="X33" s="684"/>
      <c r="Y33" s="685"/>
      <c r="Z33" s="686">
        <v>8</v>
      </c>
      <c r="AA33" s="686"/>
      <c r="AB33" s="686"/>
      <c r="AC33" s="686"/>
      <c r="AD33" s="687" t="s">
        <v>243</v>
      </c>
      <c r="AE33" s="687"/>
      <c r="AF33" s="687"/>
      <c r="AG33" s="687"/>
      <c r="AH33" s="687"/>
      <c r="AI33" s="687"/>
      <c r="AJ33" s="687"/>
      <c r="AK33" s="687"/>
      <c r="AL33" s="688" t="s">
        <v>131</v>
      </c>
      <c r="AM33" s="689"/>
      <c r="AN33" s="689"/>
      <c r="AO33" s="690"/>
      <c r="AP33" s="744"/>
      <c r="AQ33" s="745"/>
      <c r="AR33" s="745"/>
      <c r="AS33" s="745"/>
      <c r="AT33" s="748"/>
      <c r="AU33" s="232"/>
      <c r="AV33" s="232"/>
      <c r="AW33" s="232"/>
      <c r="AX33" s="733" t="s">
        <v>323</v>
      </c>
      <c r="AY33" s="734"/>
      <c r="AZ33" s="734"/>
      <c r="BA33" s="734"/>
      <c r="BB33" s="734"/>
      <c r="BC33" s="734"/>
      <c r="BD33" s="734"/>
      <c r="BE33" s="734"/>
      <c r="BF33" s="735"/>
      <c r="BG33" s="753">
        <v>97.4</v>
      </c>
      <c r="BH33" s="754"/>
      <c r="BI33" s="754"/>
      <c r="BJ33" s="754"/>
      <c r="BK33" s="754"/>
      <c r="BL33" s="754"/>
      <c r="BM33" s="755">
        <v>85.6</v>
      </c>
      <c r="BN33" s="754"/>
      <c r="BO33" s="754"/>
      <c r="BP33" s="754"/>
      <c r="BQ33" s="756"/>
      <c r="BR33" s="753">
        <v>97.4</v>
      </c>
      <c r="BS33" s="754"/>
      <c r="BT33" s="754"/>
      <c r="BU33" s="754"/>
      <c r="BV33" s="754"/>
      <c r="BW33" s="754"/>
      <c r="BX33" s="755">
        <v>84.1</v>
      </c>
      <c r="BY33" s="754"/>
      <c r="BZ33" s="754"/>
      <c r="CA33" s="754"/>
      <c r="CB33" s="756"/>
      <c r="CD33" s="698" t="s">
        <v>324</v>
      </c>
      <c r="CE33" s="699"/>
      <c r="CF33" s="699"/>
      <c r="CG33" s="699"/>
      <c r="CH33" s="699"/>
      <c r="CI33" s="699"/>
      <c r="CJ33" s="699"/>
      <c r="CK33" s="699"/>
      <c r="CL33" s="699"/>
      <c r="CM33" s="699"/>
      <c r="CN33" s="699"/>
      <c r="CO33" s="699"/>
      <c r="CP33" s="699"/>
      <c r="CQ33" s="700"/>
      <c r="CR33" s="683">
        <v>8276037</v>
      </c>
      <c r="CS33" s="719"/>
      <c r="CT33" s="719"/>
      <c r="CU33" s="719"/>
      <c r="CV33" s="719"/>
      <c r="CW33" s="719"/>
      <c r="CX33" s="719"/>
      <c r="CY33" s="720"/>
      <c r="CZ33" s="688">
        <v>45.2</v>
      </c>
      <c r="DA33" s="717"/>
      <c r="DB33" s="717"/>
      <c r="DC33" s="721"/>
      <c r="DD33" s="692">
        <v>6360738</v>
      </c>
      <c r="DE33" s="719"/>
      <c r="DF33" s="719"/>
      <c r="DG33" s="719"/>
      <c r="DH33" s="719"/>
      <c r="DI33" s="719"/>
      <c r="DJ33" s="719"/>
      <c r="DK33" s="720"/>
      <c r="DL33" s="692">
        <v>4872619</v>
      </c>
      <c r="DM33" s="719"/>
      <c r="DN33" s="719"/>
      <c r="DO33" s="719"/>
      <c r="DP33" s="719"/>
      <c r="DQ33" s="719"/>
      <c r="DR33" s="719"/>
      <c r="DS33" s="719"/>
      <c r="DT33" s="719"/>
      <c r="DU33" s="719"/>
      <c r="DV33" s="720"/>
      <c r="DW33" s="688">
        <v>45</v>
      </c>
      <c r="DX33" s="717"/>
      <c r="DY33" s="717"/>
      <c r="DZ33" s="717"/>
      <c r="EA33" s="717"/>
      <c r="EB33" s="717"/>
      <c r="EC33" s="718"/>
    </row>
    <row r="34" spans="2:133" ht="11.25" customHeight="1" x14ac:dyDescent="0.15">
      <c r="B34" s="680" t="s">
        <v>325</v>
      </c>
      <c r="C34" s="681"/>
      <c r="D34" s="681"/>
      <c r="E34" s="681"/>
      <c r="F34" s="681"/>
      <c r="G34" s="681"/>
      <c r="H34" s="681"/>
      <c r="I34" s="681"/>
      <c r="J34" s="681"/>
      <c r="K34" s="681"/>
      <c r="L34" s="681"/>
      <c r="M34" s="681"/>
      <c r="N34" s="681"/>
      <c r="O34" s="681"/>
      <c r="P34" s="681"/>
      <c r="Q34" s="682"/>
      <c r="R34" s="683">
        <v>58790</v>
      </c>
      <c r="S34" s="684"/>
      <c r="T34" s="684"/>
      <c r="U34" s="684"/>
      <c r="V34" s="684"/>
      <c r="W34" s="684"/>
      <c r="X34" s="684"/>
      <c r="Y34" s="685"/>
      <c r="Z34" s="686">
        <v>0.3</v>
      </c>
      <c r="AA34" s="686"/>
      <c r="AB34" s="686"/>
      <c r="AC34" s="686"/>
      <c r="AD34" s="687">
        <v>23459</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2467565</v>
      </c>
      <c r="CS34" s="684"/>
      <c r="CT34" s="684"/>
      <c r="CU34" s="684"/>
      <c r="CV34" s="684"/>
      <c r="CW34" s="684"/>
      <c r="CX34" s="684"/>
      <c r="CY34" s="685"/>
      <c r="CZ34" s="688">
        <v>13.5</v>
      </c>
      <c r="DA34" s="717"/>
      <c r="DB34" s="717"/>
      <c r="DC34" s="721"/>
      <c r="DD34" s="692">
        <v>2000071</v>
      </c>
      <c r="DE34" s="684"/>
      <c r="DF34" s="684"/>
      <c r="DG34" s="684"/>
      <c r="DH34" s="684"/>
      <c r="DI34" s="684"/>
      <c r="DJ34" s="684"/>
      <c r="DK34" s="685"/>
      <c r="DL34" s="692">
        <v>1520887</v>
      </c>
      <c r="DM34" s="684"/>
      <c r="DN34" s="684"/>
      <c r="DO34" s="684"/>
      <c r="DP34" s="684"/>
      <c r="DQ34" s="684"/>
      <c r="DR34" s="684"/>
      <c r="DS34" s="684"/>
      <c r="DT34" s="684"/>
      <c r="DU34" s="684"/>
      <c r="DV34" s="685"/>
      <c r="DW34" s="688">
        <v>14</v>
      </c>
      <c r="DX34" s="717"/>
      <c r="DY34" s="717"/>
      <c r="DZ34" s="717"/>
      <c r="EA34" s="717"/>
      <c r="EB34" s="717"/>
      <c r="EC34" s="718"/>
    </row>
    <row r="35" spans="2:133" ht="11.25" customHeight="1" x14ac:dyDescent="0.15">
      <c r="B35" s="680" t="s">
        <v>327</v>
      </c>
      <c r="C35" s="681"/>
      <c r="D35" s="681"/>
      <c r="E35" s="681"/>
      <c r="F35" s="681"/>
      <c r="G35" s="681"/>
      <c r="H35" s="681"/>
      <c r="I35" s="681"/>
      <c r="J35" s="681"/>
      <c r="K35" s="681"/>
      <c r="L35" s="681"/>
      <c r="M35" s="681"/>
      <c r="N35" s="681"/>
      <c r="O35" s="681"/>
      <c r="P35" s="681"/>
      <c r="Q35" s="682"/>
      <c r="R35" s="683">
        <v>205650</v>
      </c>
      <c r="S35" s="684"/>
      <c r="T35" s="684"/>
      <c r="U35" s="684"/>
      <c r="V35" s="684"/>
      <c r="W35" s="684"/>
      <c r="X35" s="684"/>
      <c r="Y35" s="685"/>
      <c r="Z35" s="686">
        <v>1.1000000000000001</v>
      </c>
      <c r="AA35" s="686"/>
      <c r="AB35" s="686"/>
      <c r="AC35" s="686"/>
      <c r="AD35" s="687" t="s">
        <v>131</v>
      </c>
      <c r="AE35" s="687"/>
      <c r="AF35" s="687"/>
      <c r="AG35" s="687"/>
      <c r="AH35" s="687"/>
      <c r="AI35" s="687"/>
      <c r="AJ35" s="687"/>
      <c r="AK35" s="687"/>
      <c r="AL35" s="688" t="s">
        <v>243</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347925</v>
      </c>
      <c r="CS35" s="719"/>
      <c r="CT35" s="719"/>
      <c r="CU35" s="719"/>
      <c r="CV35" s="719"/>
      <c r="CW35" s="719"/>
      <c r="CX35" s="719"/>
      <c r="CY35" s="720"/>
      <c r="CZ35" s="688">
        <v>1.9</v>
      </c>
      <c r="DA35" s="717"/>
      <c r="DB35" s="717"/>
      <c r="DC35" s="721"/>
      <c r="DD35" s="692">
        <v>340284</v>
      </c>
      <c r="DE35" s="719"/>
      <c r="DF35" s="719"/>
      <c r="DG35" s="719"/>
      <c r="DH35" s="719"/>
      <c r="DI35" s="719"/>
      <c r="DJ35" s="719"/>
      <c r="DK35" s="720"/>
      <c r="DL35" s="692">
        <v>260428</v>
      </c>
      <c r="DM35" s="719"/>
      <c r="DN35" s="719"/>
      <c r="DO35" s="719"/>
      <c r="DP35" s="719"/>
      <c r="DQ35" s="719"/>
      <c r="DR35" s="719"/>
      <c r="DS35" s="719"/>
      <c r="DT35" s="719"/>
      <c r="DU35" s="719"/>
      <c r="DV35" s="720"/>
      <c r="DW35" s="688">
        <v>2.4</v>
      </c>
      <c r="DX35" s="717"/>
      <c r="DY35" s="717"/>
      <c r="DZ35" s="717"/>
      <c r="EA35" s="717"/>
      <c r="EB35" s="717"/>
      <c r="EC35" s="718"/>
    </row>
    <row r="36" spans="2:133" ht="11.25" customHeight="1" x14ac:dyDescent="0.15">
      <c r="B36" s="680" t="s">
        <v>331</v>
      </c>
      <c r="C36" s="681"/>
      <c r="D36" s="681"/>
      <c r="E36" s="681"/>
      <c r="F36" s="681"/>
      <c r="G36" s="681"/>
      <c r="H36" s="681"/>
      <c r="I36" s="681"/>
      <c r="J36" s="681"/>
      <c r="K36" s="681"/>
      <c r="L36" s="681"/>
      <c r="M36" s="681"/>
      <c r="N36" s="681"/>
      <c r="O36" s="681"/>
      <c r="P36" s="681"/>
      <c r="Q36" s="682"/>
      <c r="R36" s="683">
        <v>598128</v>
      </c>
      <c r="S36" s="684"/>
      <c r="T36" s="684"/>
      <c r="U36" s="684"/>
      <c r="V36" s="684"/>
      <c r="W36" s="684"/>
      <c r="X36" s="684"/>
      <c r="Y36" s="685"/>
      <c r="Z36" s="686">
        <v>3.2</v>
      </c>
      <c r="AA36" s="686"/>
      <c r="AB36" s="686"/>
      <c r="AC36" s="686"/>
      <c r="AD36" s="687" t="s">
        <v>243</v>
      </c>
      <c r="AE36" s="687"/>
      <c r="AF36" s="687"/>
      <c r="AG36" s="687"/>
      <c r="AH36" s="687"/>
      <c r="AI36" s="687"/>
      <c r="AJ36" s="687"/>
      <c r="AK36" s="687"/>
      <c r="AL36" s="688" t="s">
        <v>131</v>
      </c>
      <c r="AM36" s="689"/>
      <c r="AN36" s="689"/>
      <c r="AO36" s="690"/>
      <c r="AP36" s="235"/>
      <c r="AQ36" s="757" t="s">
        <v>332</v>
      </c>
      <c r="AR36" s="758"/>
      <c r="AS36" s="758"/>
      <c r="AT36" s="758"/>
      <c r="AU36" s="758"/>
      <c r="AV36" s="758"/>
      <c r="AW36" s="758"/>
      <c r="AX36" s="758"/>
      <c r="AY36" s="759"/>
      <c r="AZ36" s="672">
        <v>2081285</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117903</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2647889</v>
      </c>
      <c r="CS36" s="684"/>
      <c r="CT36" s="684"/>
      <c r="CU36" s="684"/>
      <c r="CV36" s="684"/>
      <c r="CW36" s="684"/>
      <c r="CX36" s="684"/>
      <c r="CY36" s="685"/>
      <c r="CZ36" s="688">
        <v>14.4</v>
      </c>
      <c r="DA36" s="717"/>
      <c r="DB36" s="717"/>
      <c r="DC36" s="721"/>
      <c r="DD36" s="692">
        <v>1976637</v>
      </c>
      <c r="DE36" s="684"/>
      <c r="DF36" s="684"/>
      <c r="DG36" s="684"/>
      <c r="DH36" s="684"/>
      <c r="DI36" s="684"/>
      <c r="DJ36" s="684"/>
      <c r="DK36" s="685"/>
      <c r="DL36" s="692">
        <v>1444779</v>
      </c>
      <c r="DM36" s="684"/>
      <c r="DN36" s="684"/>
      <c r="DO36" s="684"/>
      <c r="DP36" s="684"/>
      <c r="DQ36" s="684"/>
      <c r="DR36" s="684"/>
      <c r="DS36" s="684"/>
      <c r="DT36" s="684"/>
      <c r="DU36" s="684"/>
      <c r="DV36" s="685"/>
      <c r="DW36" s="688">
        <v>13.3</v>
      </c>
      <c r="DX36" s="717"/>
      <c r="DY36" s="717"/>
      <c r="DZ36" s="717"/>
      <c r="EA36" s="717"/>
      <c r="EB36" s="717"/>
      <c r="EC36" s="718"/>
    </row>
    <row r="37" spans="2:133" ht="11.25" customHeight="1" x14ac:dyDescent="0.15">
      <c r="B37" s="680" t="s">
        <v>335</v>
      </c>
      <c r="C37" s="681"/>
      <c r="D37" s="681"/>
      <c r="E37" s="681"/>
      <c r="F37" s="681"/>
      <c r="G37" s="681"/>
      <c r="H37" s="681"/>
      <c r="I37" s="681"/>
      <c r="J37" s="681"/>
      <c r="K37" s="681"/>
      <c r="L37" s="681"/>
      <c r="M37" s="681"/>
      <c r="N37" s="681"/>
      <c r="O37" s="681"/>
      <c r="P37" s="681"/>
      <c r="Q37" s="682"/>
      <c r="R37" s="683">
        <v>359376</v>
      </c>
      <c r="S37" s="684"/>
      <c r="T37" s="684"/>
      <c r="U37" s="684"/>
      <c r="V37" s="684"/>
      <c r="W37" s="684"/>
      <c r="X37" s="684"/>
      <c r="Y37" s="685"/>
      <c r="Z37" s="686">
        <v>1.9</v>
      </c>
      <c r="AA37" s="686"/>
      <c r="AB37" s="686"/>
      <c r="AC37" s="686"/>
      <c r="AD37" s="687" t="s">
        <v>247</v>
      </c>
      <c r="AE37" s="687"/>
      <c r="AF37" s="687"/>
      <c r="AG37" s="687"/>
      <c r="AH37" s="687"/>
      <c r="AI37" s="687"/>
      <c r="AJ37" s="687"/>
      <c r="AK37" s="687"/>
      <c r="AL37" s="688" t="s">
        <v>247</v>
      </c>
      <c r="AM37" s="689"/>
      <c r="AN37" s="689"/>
      <c r="AO37" s="690"/>
      <c r="AQ37" s="761" t="s">
        <v>336</v>
      </c>
      <c r="AR37" s="762"/>
      <c r="AS37" s="762"/>
      <c r="AT37" s="762"/>
      <c r="AU37" s="762"/>
      <c r="AV37" s="762"/>
      <c r="AW37" s="762"/>
      <c r="AX37" s="762"/>
      <c r="AY37" s="763"/>
      <c r="AZ37" s="683">
        <v>539219</v>
      </c>
      <c r="BA37" s="684"/>
      <c r="BB37" s="684"/>
      <c r="BC37" s="684"/>
      <c r="BD37" s="719"/>
      <c r="BE37" s="719"/>
      <c r="BF37" s="750"/>
      <c r="BG37" s="698" t="s">
        <v>337</v>
      </c>
      <c r="BH37" s="699"/>
      <c r="BI37" s="699"/>
      <c r="BJ37" s="699"/>
      <c r="BK37" s="699"/>
      <c r="BL37" s="699"/>
      <c r="BM37" s="699"/>
      <c r="BN37" s="699"/>
      <c r="BO37" s="699"/>
      <c r="BP37" s="699"/>
      <c r="BQ37" s="699"/>
      <c r="BR37" s="699"/>
      <c r="BS37" s="699"/>
      <c r="BT37" s="699"/>
      <c r="BU37" s="700"/>
      <c r="BV37" s="683">
        <v>62251</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1400350</v>
      </c>
      <c r="CS37" s="719"/>
      <c r="CT37" s="719"/>
      <c r="CU37" s="719"/>
      <c r="CV37" s="719"/>
      <c r="CW37" s="719"/>
      <c r="CX37" s="719"/>
      <c r="CY37" s="720"/>
      <c r="CZ37" s="688">
        <v>7.6</v>
      </c>
      <c r="DA37" s="717"/>
      <c r="DB37" s="717"/>
      <c r="DC37" s="721"/>
      <c r="DD37" s="692">
        <v>1400317</v>
      </c>
      <c r="DE37" s="719"/>
      <c r="DF37" s="719"/>
      <c r="DG37" s="719"/>
      <c r="DH37" s="719"/>
      <c r="DI37" s="719"/>
      <c r="DJ37" s="719"/>
      <c r="DK37" s="720"/>
      <c r="DL37" s="692">
        <v>1219848</v>
      </c>
      <c r="DM37" s="719"/>
      <c r="DN37" s="719"/>
      <c r="DO37" s="719"/>
      <c r="DP37" s="719"/>
      <c r="DQ37" s="719"/>
      <c r="DR37" s="719"/>
      <c r="DS37" s="719"/>
      <c r="DT37" s="719"/>
      <c r="DU37" s="719"/>
      <c r="DV37" s="720"/>
      <c r="DW37" s="688">
        <v>11.3</v>
      </c>
      <c r="DX37" s="717"/>
      <c r="DY37" s="717"/>
      <c r="DZ37" s="717"/>
      <c r="EA37" s="717"/>
      <c r="EB37" s="717"/>
      <c r="EC37" s="718"/>
    </row>
    <row r="38" spans="2:133" ht="11.25" customHeight="1" x14ac:dyDescent="0.15">
      <c r="B38" s="680" t="s">
        <v>339</v>
      </c>
      <c r="C38" s="681"/>
      <c r="D38" s="681"/>
      <c r="E38" s="681"/>
      <c r="F38" s="681"/>
      <c r="G38" s="681"/>
      <c r="H38" s="681"/>
      <c r="I38" s="681"/>
      <c r="J38" s="681"/>
      <c r="K38" s="681"/>
      <c r="L38" s="681"/>
      <c r="M38" s="681"/>
      <c r="N38" s="681"/>
      <c r="O38" s="681"/>
      <c r="P38" s="681"/>
      <c r="Q38" s="682"/>
      <c r="R38" s="683">
        <v>661204</v>
      </c>
      <c r="S38" s="684"/>
      <c r="T38" s="684"/>
      <c r="U38" s="684"/>
      <c r="V38" s="684"/>
      <c r="W38" s="684"/>
      <c r="X38" s="684"/>
      <c r="Y38" s="685"/>
      <c r="Z38" s="686">
        <v>3.6</v>
      </c>
      <c r="AA38" s="686"/>
      <c r="AB38" s="686"/>
      <c r="AC38" s="686"/>
      <c r="AD38" s="687">
        <v>1183</v>
      </c>
      <c r="AE38" s="687"/>
      <c r="AF38" s="687"/>
      <c r="AG38" s="687"/>
      <c r="AH38" s="687"/>
      <c r="AI38" s="687"/>
      <c r="AJ38" s="687"/>
      <c r="AK38" s="687"/>
      <c r="AL38" s="688">
        <v>0</v>
      </c>
      <c r="AM38" s="689"/>
      <c r="AN38" s="689"/>
      <c r="AO38" s="690"/>
      <c r="AQ38" s="761" t="s">
        <v>340</v>
      </c>
      <c r="AR38" s="762"/>
      <c r="AS38" s="762"/>
      <c r="AT38" s="762"/>
      <c r="AU38" s="762"/>
      <c r="AV38" s="762"/>
      <c r="AW38" s="762"/>
      <c r="AX38" s="762"/>
      <c r="AY38" s="763"/>
      <c r="AZ38" s="683">
        <v>18367</v>
      </c>
      <c r="BA38" s="684"/>
      <c r="BB38" s="684"/>
      <c r="BC38" s="684"/>
      <c r="BD38" s="719"/>
      <c r="BE38" s="719"/>
      <c r="BF38" s="750"/>
      <c r="BG38" s="698" t="s">
        <v>341</v>
      </c>
      <c r="BH38" s="699"/>
      <c r="BI38" s="699"/>
      <c r="BJ38" s="699"/>
      <c r="BK38" s="699"/>
      <c r="BL38" s="699"/>
      <c r="BM38" s="699"/>
      <c r="BN38" s="699"/>
      <c r="BO38" s="699"/>
      <c r="BP38" s="699"/>
      <c r="BQ38" s="699"/>
      <c r="BR38" s="699"/>
      <c r="BS38" s="699"/>
      <c r="BT38" s="699"/>
      <c r="BU38" s="700"/>
      <c r="BV38" s="683">
        <v>4251</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2062918</v>
      </c>
      <c r="CS38" s="684"/>
      <c r="CT38" s="684"/>
      <c r="CU38" s="684"/>
      <c r="CV38" s="684"/>
      <c r="CW38" s="684"/>
      <c r="CX38" s="684"/>
      <c r="CY38" s="685"/>
      <c r="CZ38" s="688">
        <v>11.3</v>
      </c>
      <c r="DA38" s="717"/>
      <c r="DB38" s="717"/>
      <c r="DC38" s="721"/>
      <c r="DD38" s="692">
        <v>1805397</v>
      </c>
      <c r="DE38" s="684"/>
      <c r="DF38" s="684"/>
      <c r="DG38" s="684"/>
      <c r="DH38" s="684"/>
      <c r="DI38" s="684"/>
      <c r="DJ38" s="684"/>
      <c r="DK38" s="685"/>
      <c r="DL38" s="692">
        <v>1646525</v>
      </c>
      <c r="DM38" s="684"/>
      <c r="DN38" s="684"/>
      <c r="DO38" s="684"/>
      <c r="DP38" s="684"/>
      <c r="DQ38" s="684"/>
      <c r="DR38" s="684"/>
      <c r="DS38" s="684"/>
      <c r="DT38" s="684"/>
      <c r="DU38" s="684"/>
      <c r="DV38" s="685"/>
      <c r="DW38" s="688">
        <v>15.2</v>
      </c>
      <c r="DX38" s="717"/>
      <c r="DY38" s="717"/>
      <c r="DZ38" s="717"/>
      <c r="EA38" s="717"/>
      <c r="EB38" s="717"/>
      <c r="EC38" s="718"/>
    </row>
    <row r="39" spans="2:133" ht="11.25" customHeight="1" x14ac:dyDescent="0.15">
      <c r="B39" s="680" t="s">
        <v>343</v>
      </c>
      <c r="C39" s="681"/>
      <c r="D39" s="681"/>
      <c r="E39" s="681"/>
      <c r="F39" s="681"/>
      <c r="G39" s="681"/>
      <c r="H39" s="681"/>
      <c r="I39" s="681"/>
      <c r="J39" s="681"/>
      <c r="K39" s="681"/>
      <c r="L39" s="681"/>
      <c r="M39" s="681"/>
      <c r="N39" s="681"/>
      <c r="O39" s="681"/>
      <c r="P39" s="681"/>
      <c r="Q39" s="682"/>
      <c r="R39" s="683">
        <v>1610461</v>
      </c>
      <c r="S39" s="684"/>
      <c r="T39" s="684"/>
      <c r="U39" s="684"/>
      <c r="V39" s="684"/>
      <c r="W39" s="684"/>
      <c r="X39" s="684"/>
      <c r="Y39" s="685"/>
      <c r="Z39" s="686">
        <v>8.6999999999999993</v>
      </c>
      <c r="AA39" s="686"/>
      <c r="AB39" s="686"/>
      <c r="AC39" s="686"/>
      <c r="AD39" s="687" t="s">
        <v>243</v>
      </c>
      <c r="AE39" s="687"/>
      <c r="AF39" s="687"/>
      <c r="AG39" s="687"/>
      <c r="AH39" s="687"/>
      <c r="AI39" s="687"/>
      <c r="AJ39" s="687"/>
      <c r="AK39" s="687"/>
      <c r="AL39" s="688" t="s">
        <v>131</v>
      </c>
      <c r="AM39" s="689"/>
      <c r="AN39" s="689"/>
      <c r="AO39" s="690"/>
      <c r="AQ39" s="761" t="s">
        <v>344</v>
      </c>
      <c r="AR39" s="762"/>
      <c r="AS39" s="762"/>
      <c r="AT39" s="762"/>
      <c r="AU39" s="762"/>
      <c r="AV39" s="762"/>
      <c r="AW39" s="762"/>
      <c r="AX39" s="762"/>
      <c r="AY39" s="763"/>
      <c r="AZ39" s="683" t="s">
        <v>243</v>
      </c>
      <c r="BA39" s="684"/>
      <c r="BB39" s="684"/>
      <c r="BC39" s="684"/>
      <c r="BD39" s="719"/>
      <c r="BE39" s="719"/>
      <c r="BF39" s="750"/>
      <c r="BG39" s="698" t="s">
        <v>345</v>
      </c>
      <c r="BH39" s="699"/>
      <c r="BI39" s="699"/>
      <c r="BJ39" s="699"/>
      <c r="BK39" s="699"/>
      <c r="BL39" s="699"/>
      <c r="BM39" s="699"/>
      <c r="BN39" s="699"/>
      <c r="BO39" s="699"/>
      <c r="BP39" s="699"/>
      <c r="BQ39" s="699"/>
      <c r="BR39" s="699"/>
      <c r="BS39" s="699"/>
      <c r="BT39" s="699"/>
      <c r="BU39" s="700"/>
      <c r="BV39" s="683">
        <v>6430</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429889</v>
      </c>
      <c r="CS39" s="719"/>
      <c r="CT39" s="719"/>
      <c r="CU39" s="719"/>
      <c r="CV39" s="719"/>
      <c r="CW39" s="719"/>
      <c r="CX39" s="719"/>
      <c r="CY39" s="720"/>
      <c r="CZ39" s="688">
        <v>2.2999999999999998</v>
      </c>
      <c r="DA39" s="717"/>
      <c r="DB39" s="717"/>
      <c r="DC39" s="721"/>
      <c r="DD39" s="692">
        <v>223949</v>
      </c>
      <c r="DE39" s="719"/>
      <c r="DF39" s="719"/>
      <c r="DG39" s="719"/>
      <c r="DH39" s="719"/>
      <c r="DI39" s="719"/>
      <c r="DJ39" s="719"/>
      <c r="DK39" s="720"/>
      <c r="DL39" s="692" t="s">
        <v>243</v>
      </c>
      <c r="DM39" s="719"/>
      <c r="DN39" s="719"/>
      <c r="DO39" s="719"/>
      <c r="DP39" s="719"/>
      <c r="DQ39" s="719"/>
      <c r="DR39" s="719"/>
      <c r="DS39" s="719"/>
      <c r="DT39" s="719"/>
      <c r="DU39" s="719"/>
      <c r="DV39" s="720"/>
      <c r="DW39" s="688" t="s">
        <v>131</v>
      </c>
      <c r="DX39" s="717"/>
      <c r="DY39" s="717"/>
      <c r="DZ39" s="717"/>
      <c r="EA39" s="717"/>
      <c r="EB39" s="717"/>
      <c r="EC39" s="718"/>
    </row>
    <row r="40" spans="2:133" ht="11.25" customHeight="1" x14ac:dyDescent="0.15">
      <c r="B40" s="680" t="s">
        <v>347</v>
      </c>
      <c r="C40" s="681"/>
      <c r="D40" s="681"/>
      <c r="E40" s="681"/>
      <c r="F40" s="681"/>
      <c r="G40" s="681"/>
      <c r="H40" s="681"/>
      <c r="I40" s="681"/>
      <c r="J40" s="681"/>
      <c r="K40" s="681"/>
      <c r="L40" s="681"/>
      <c r="M40" s="681"/>
      <c r="N40" s="681"/>
      <c r="O40" s="681"/>
      <c r="P40" s="681"/>
      <c r="Q40" s="682"/>
      <c r="R40" s="683" t="s">
        <v>243</v>
      </c>
      <c r="S40" s="684"/>
      <c r="T40" s="684"/>
      <c r="U40" s="684"/>
      <c r="V40" s="684"/>
      <c r="W40" s="684"/>
      <c r="X40" s="684"/>
      <c r="Y40" s="685"/>
      <c r="Z40" s="686" t="s">
        <v>243</v>
      </c>
      <c r="AA40" s="686"/>
      <c r="AB40" s="686"/>
      <c r="AC40" s="686"/>
      <c r="AD40" s="687" t="s">
        <v>243</v>
      </c>
      <c r="AE40" s="687"/>
      <c r="AF40" s="687"/>
      <c r="AG40" s="687"/>
      <c r="AH40" s="687"/>
      <c r="AI40" s="687"/>
      <c r="AJ40" s="687"/>
      <c r="AK40" s="687"/>
      <c r="AL40" s="688" t="s">
        <v>247</v>
      </c>
      <c r="AM40" s="689"/>
      <c r="AN40" s="689"/>
      <c r="AO40" s="690"/>
      <c r="AQ40" s="761" t="s">
        <v>348</v>
      </c>
      <c r="AR40" s="762"/>
      <c r="AS40" s="762"/>
      <c r="AT40" s="762"/>
      <c r="AU40" s="762"/>
      <c r="AV40" s="762"/>
      <c r="AW40" s="762"/>
      <c r="AX40" s="762"/>
      <c r="AY40" s="763"/>
      <c r="AZ40" s="683" t="s">
        <v>131</v>
      </c>
      <c r="BA40" s="684"/>
      <c r="BB40" s="684"/>
      <c r="BC40" s="684"/>
      <c r="BD40" s="719"/>
      <c r="BE40" s="719"/>
      <c r="BF40" s="750"/>
      <c r="BG40" s="764" t="s">
        <v>349</v>
      </c>
      <c r="BH40" s="765"/>
      <c r="BI40" s="765"/>
      <c r="BJ40" s="765"/>
      <c r="BK40" s="765"/>
      <c r="BL40" s="236"/>
      <c r="BM40" s="699" t="s">
        <v>350</v>
      </c>
      <c r="BN40" s="699"/>
      <c r="BO40" s="699"/>
      <c r="BP40" s="699"/>
      <c r="BQ40" s="699"/>
      <c r="BR40" s="699"/>
      <c r="BS40" s="699"/>
      <c r="BT40" s="699"/>
      <c r="BU40" s="700"/>
      <c r="BV40" s="683">
        <v>91</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319851</v>
      </c>
      <c r="CS40" s="684"/>
      <c r="CT40" s="684"/>
      <c r="CU40" s="684"/>
      <c r="CV40" s="684"/>
      <c r="CW40" s="684"/>
      <c r="CX40" s="684"/>
      <c r="CY40" s="685"/>
      <c r="CZ40" s="688">
        <v>1.7</v>
      </c>
      <c r="DA40" s="717"/>
      <c r="DB40" s="717"/>
      <c r="DC40" s="721"/>
      <c r="DD40" s="692">
        <v>14400</v>
      </c>
      <c r="DE40" s="684"/>
      <c r="DF40" s="684"/>
      <c r="DG40" s="684"/>
      <c r="DH40" s="684"/>
      <c r="DI40" s="684"/>
      <c r="DJ40" s="684"/>
      <c r="DK40" s="685"/>
      <c r="DL40" s="692" t="s">
        <v>243</v>
      </c>
      <c r="DM40" s="684"/>
      <c r="DN40" s="684"/>
      <c r="DO40" s="684"/>
      <c r="DP40" s="684"/>
      <c r="DQ40" s="684"/>
      <c r="DR40" s="684"/>
      <c r="DS40" s="684"/>
      <c r="DT40" s="684"/>
      <c r="DU40" s="684"/>
      <c r="DV40" s="685"/>
      <c r="DW40" s="688" t="s">
        <v>131</v>
      </c>
      <c r="DX40" s="717"/>
      <c r="DY40" s="717"/>
      <c r="DZ40" s="717"/>
      <c r="EA40" s="717"/>
      <c r="EB40" s="717"/>
      <c r="EC40" s="718"/>
    </row>
    <row r="41" spans="2:133" ht="11.25" customHeight="1" x14ac:dyDescent="0.15">
      <c r="B41" s="680" t="s">
        <v>352</v>
      </c>
      <c r="C41" s="681"/>
      <c r="D41" s="681"/>
      <c r="E41" s="681"/>
      <c r="F41" s="681"/>
      <c r="G41" s="681"/>
      <c r="H41" s="681"/>
      <c r="I41" s="681"/>
      <c r="J41" s="681"/>
      <c r="K41" s="681"/>
      <c r="L41" s="681"/>
      <c r="M41" s="681"/>
      <c r="N41" s="681"/>
      <c r="O41" s="681"/>
      <c r="P41" s="681"/>
      <c r="Q41" s="682"/>
      <c r="R41" s="683">
        <v>378261</v>
      </c>
      <c r="S41" s="684"/>
      <c r="T41" s="684"/>
      <c r="U41" s="684"/>
      <c r="V41" s="684"/>
      <c r="W41" s="684"/>
      <c r="X41" s="684"/>
      <c r="Y41" s="685"/>
      <c r="Z41" s="686">
        <v>2</v>
      </c>
      <c r="AA41" s="686"/>
      <c r="AB41" s="686"/>
      <c r="AC41" s="686"/>
      <c r="AD41" s="687" t="s">
        <v>243</v>
      </c>
      <c r="AE41" s="687"/>
      <c r="AF41" s="687"/>
      <c r="AG41" s="687"/>
      <c r="AH41" s="687"/>
      <c r="AI41" s="687"/>
      <c r="AJ41" s="687"/>
      <c r="AK41" s="687"/>
      <c r="AL41" s="688" t="s">
        <v>131</v>
      </c>
      <c r="AM41" s="689"/>
      <c r="AN41" s="689"/>
      <c r="AO41" s="690"/>
      <c r="AQ41" s="761" t="s">
        <v>353</v>
      </c>
      <c r="AR41" s="762"/>
      <c r="AS41" s="762"/>
      <c r="AT41" s="762"/>
      <c r="AU41" s="762"/>
      <c r="AV41" s="762"/>
      <c r="AW41" s="762"/>
      <c r="AX41" s="762"/>
      <c r="AY41" s="763"/>
      <c r="AZ41" s="683">
        <v>318283</v>
      </c>
      <c r="BA41" s="684"/>
      <c r="BB41" s="684"/>
      <c r="BC41" s="684"/>
      <c r="BD41" s="719"/>
      <c r="BE41" s="719"/>
      <c r="BF41" s="750"/>
      <c r="BG41" s="764"/>
      <c r="BH41" s="765"/>
      <c r="BI41" s="765"/>
      <c r="BJ41" s="765"/>
      <c r="BK41" s="765"/>
      <c r="BL41" s="236"/>
      <c r="BM41" s="699" t="s">
        <v>354</v>
      </c>
      <c r="BN41" s="699"/>
      <c r="BO41" s="699"/>
      <c r="BP41" s="699"/>
      <c r="BQ41" s="699"/>
      <c r="BR41" s="699"/>
      <c r="BS41" s="699"/>
      <c r="BT41" s="699"/>
      <c r="BU41" s="700"/>
      <c r="BV41" s="683" t="s">
        <v>131</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131</v>
      </c>
      <c r="CS41" s="719"/>
      <c r="CT41" s="719"/>
      <c r="CU41" s="719"/>
      <c r="CV41" s="719"/>
      <c r="CW41" s="719"/>
      <c r="CX41" s="719"/>
      <c r="CY41" s="720"/>
      <c r="CZ41" s="688" t="s">
        <v>131</v>
      </c>
      <c r="DA41" s="717"/>
      <c r="DB41" s="717"/>
      <c r="DC41" s="721"/>
      <c r="DD41" s="692" t="s">
        <v>243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356</v>
      </c>
      <c r="C42" s="734"/>
      <c r="D42" s="734"/>
      <c r="E42" s="734"/>
      <c r="F42" s="734"/>
      <c r="G42" s="734"/>
      <c r="H42" s="734"/>
      <c r="I42" s="734"/>
      <c r="J42" s="734"/>
      <c r="K42" s="734"/>
      <c r="L42" s="734"/>
      <c r="M42" s="734"/>
      <c r="N42" s="734"/>
      <c r="O42" s="734"/>
      <c r="P42" s="734"/>
      <c r="Q42" s="735"/>
      <c r="R42" s="768">
        <v>18614681</v>
      </c>
      <c r="S42" s="769"/>
      <c r="T42" s="769"/>
      <c r="U42" s="769"/>
      <c r="V42" s="769"/>
      <c r="W42" s="769"/>
      <c r="X42" s="769"/>
      <c r="Y42" s="777"/>
      <c r="Z42" s="778">
        <v>100</v>
      </c>
      <c r="AA42" s="778"/>
      <c r="AB42" s="778"/>
      <c r="AC42" s="778"/>
      <c r="AD42" s="779">
        <v>10459583</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1205416</v>
      </c>
      <c r="BA42" s="769"/>
      <c r="BB42" s="769"/>
      <c r="BC42" s="769"/>
      <c r="BD42" s="754"/>
      <c r="BE42" s="754"/>
      <c r="BF42" s="756"/>
      <c r="BG42" s="766"/>
      <c r="BH42" s="767"/>
      <c r="BI42" s="767"/>
      <c r="BJ42" s="767"/>
      <c r="BK42" s="767"/>
      <c r="BL42" s="237"/>
      <c r="BM42" s="709" t="s">
        <v>358</v>
      </c>
      <c r="BN42" s="709"/>
      <c r="BO42" s="709"/>
      <c r="BP42" s="709"/>
      <c r="BQ42" s="709"/>
      <c r="BR42" s="709"/>
      <c r="BS42" s="709"/>
      <c r="BT42" s="709"/>
      <c r="BU42" s="710"/>
      <c r="BV42" s="768">
        <v>354</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2507546</v>
      </c>
      <c r="CS42" s="684"/>
      <c r="CT42" s="684"/>
      <c r="CU42" s="684"/>
      <c r="CV42" s="684"/>
      <c r="CW42" s="684"/>
      <c r="CX42" s="684"/>
      <c r="CY42" s="685"/>
      <c r="CZ42" s="688">
        <v>13.7</v>
      </c>
      <c r="DA42" s="689"/>
      <c r="DB42" s="689"/>
      <c r="DC42" s="701"/>
      <c r="DD42" s="692">
        <v>456556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v>54432</v>
      </c>
      <c r="CS43" s="719"/>
      <c r="CT43" s="719"/>
      <c r="CU43" s="719"/>
      <c r="CV43" s="719"/>
      <c r="CW43" s="719"/>
      <c r="CX43" s="719"/>
      <c r="CY43" s="720"/>
      <c r="CZ43" s="688">
        <v>0.3</v>
      </c>
      <c r="DA43" s="717"/>
      <c r="DB43" s="717"/>
      <c r="DC43" s="721"/>
      <c r="DD43" s="692">
        <v>54432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309</v>
      </c>
      <c r="CE44" s="796"/>
      <c r="CF44" s="680" t="s">
        <v>361</v>
      </c>
      <c r="CG44" s="681"/>
      <c r="CH44" s="681"/>
      <c r="CI44" s="681"/>
      <c r="CJ44" s="681"/>
      <c r="CK44" s="681"/>
      <c r="CL44" s="681"/>
      <c r="CM44" s="681"/>
      <c r="CN44" s="681"/>
      <c r="CO44" s="681"/>
      <c r="CP44" s="681"/>
      <c r="CQ44" s="682"/>
      <c r="CR44" s="683">
        <v>2443060</v>
      </c>
      <c r="CS44" s="684"/>
      <c r="CT44" s="684"/>
      <c r="CU44" s="684"/>
      <c r="CV44" s="684"/>
      <c r="CW44" s="684"/>
      <c r="CX44" s="684"/>
      <c r="CY44" s="685"/>
      <c r="CZ44" s="688">
        <v>13.3</v>
      </c>
      <c r="DA44" s="689"/>
      <c r="DB44" s="689"/>
      <c r="DC44" s="701"/>
      <c r="DD44" s="692">
        <v>431337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362</v>
      </c>
      <c r="CG45" s="681"/>
      <c r="CH45" s="681"/>
      <c r="CI45" s="681"/>
      <c r="CJ45" s="681"/>
      <c r="CK45" s="681"/>
      <c r="CL45" s="681"/>
      <c r="CM45" s="681"/>
      <c r="CN45" s="681"/>
      <c r="CO45" s="681"/>
      <c r="CP45" s="681"/>
      <c r="CQ45" s="682"/>
      <c r="CR45" s="683">
        <v>1206382</v>
      </c>
      <c r="CS45" s="719"/>
      <c r="CT45" s="719"/>
      <c r="CU45" s="719"/>
      <c r="CV45" s="719"/>
      <c r="CW45" s="719"/>
      <c r="CX45" s="719"/>
      <c r="CY45" s="720"/>
      <c r="CZ45" s="688">
        <v>6.6</v>
      </c>
      <c r="DA45" s="717"/>
      <c r="DB45" s="717"/>
      <c r="DC45" s="721"/>
      <c r="DD45" s="692">
        <v>39014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1112529</v>
      </c>
      <c r="CS46" s="684"/>
      <c r="CT46" s="684"/>
      <c r="CU46" s="684"/>
      <c r="CV46" s="684"/>
      <c r="CW46" s="684"/>
      <c r="CX46" s="684"/>
      <c r="CY46" s="685"/>
      <c r="CZ46" s="688">
        <v>6.1</v>
      </c>
      <c r="DA46" s="689"/>
      <c r="DB46" s="689"/>
      <c r="DC46" s="701"/>
      <c r="DD46" s="692">
        <v>364874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v>64486</v>
      </c>
      <c r="CS47" s="719"/>
      <c r="CT47" s="719"/>
      <c r="CU47" s="719"/>
      <c r="CV47" s="719"/>
      <c r="CW47" s="719"/>
      <c r="CX47" s="719"/>
      <c r="CY47" s="720"/>
      <c r="CZ47" s="688">
        <v>0.4</v>
      </c>
      <c r="DA47" s="717"/>
      <c r="DB47" s="717"/>
      <c r="DC47" s="721"/>
      <c r="DD47" s="692">
        <v>25219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367</v>
      </c>
      <c r="CD48" s="799"/>
      <c r="CE48" s="800"/>
      <c r="CF48" s="680" t="s">
        <v>368</v>
      </c>
      <c r="CG48" s="681"/>
      <c r="CH48" s="681"/>
      <c r="CI48" s="681"/>
      <c r="CJ48" s="681"/>
      <c r="CK48" s="681"/>
      <c r="CL48" s="681"/>
      <c r="CM48" s="681"/>
      <c r="CN48" s="681"/>
      <c r="CO48" s="681"/>
      <c r="CP48" s="681"/>
      <c r="CQ48" s="682"/>
      <c r="CR48" s="683" t="s">
        <v>131</v>
      </c>
      <c r="CS48" s="684"/>
      <c r="CT48" s="684"/>
      <c r="CU48" s="684"/>
      <c r="CV48" s="684"/>
      <c r="CW48" s="684"/>
      <c r="CX48" s="684"/>
      <c r="CY48" s="685"/>
      <c r="CZ48" s="688" t="s">
        <v>243</v>
      </c>
      <c r="DA48" s="689"/>
      <c r="DB48" s="689"/>
      <c r="DC48" s="701"/>
      <c r="DD48" s="692" t="s">
        <v>131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369</v>
      </c>
      <c r="CE49" s="734"/>
      <c r="CF49" s="734"/>
      <c r="CG49" s="734"/>
      <c r="CH49" s="734"/>
      <c r="CI49" s="734"/>
      <c r="CJ49" s="734"/>
      <c r="CK49" s="734"/>
      <c r="CL49" s="734"/>
      <c r="CM49" s="734"/>
      <c r="CN49" s="734"/>
      <c r="CO49" s="734"/>
      <c r="CP49" s="734"/>
      <c r="CQ49" s="735"/>
      <c r="CR49" s="768">
        <v>18329257</v>
      </c>
      <c r="CS49" s="754"/>
      <c r="CT49" s="754"/>
      <c r="CU49" s="754"/>
      <c r="CV49" s="754"/>
      <c r="CW49" s="754"/>
      <c r="CX49" s="754"/>
      <c r="CY49" s="785"/>
      <c r="CZ49" s="780">
        <v>100</v>
      </c>
      <c r="DA49" s="786"/>
      <c r="DB49" s="786"/>
      <c r="DC49" s="787"/>
      <c r="DD49" s="788">
        <v>12119458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y/udeamEuj3+7i6e7fl2lbjRqTIJoIFj+KhezuKSFrTvmMY1pIHIpyrcHpNRv8RR8hUjSg4R8N2bKsRJUxdYeA==" saltValue="hkcaAfSMoBTPclic4ZlA3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392</v>
      </c>
      <c r="C7" s="816"/>
      <c r="D7" s="816"/>
      <c r="E7" s="816"/>
      <c r="F7" s="816"/>
      <c r="G7" s="816"/>
      <c r="H7" s="816"/>
      <c r="I7" s="816"/>
      <c r="J7" s="816"/>
      <c r="K7" s="816"/>
      <c r="L7" s="816"/>
      <c r="M7" s="816"/>
      <c r="N7" s="816"/>
      <c r="O7" s="816"/>
      <c r="P7" s="817"/>
      <c r="Q7" s="818">
        <v>18630</v>
      </c>
      <c r="R7" s="819"/>
      <c r="S7" s="819"/>
      <c r="T7" s="819"/>
      <c r="U7" s="819"/>
      <c r="V7" s="819">
        <v>18345</v>
      </c>
      <c r="W7" s="819"/>
      <c r="X7" s="819"/>
      <c r="Y7" s="819"/>
      <c r="Z7" s="819"/>
      <c r="AA7" s="819">
        <v>285</v>
      </c>
      <c r="AB7" s="819"/>
      <c r="AC7" s="819"/>
      <c r="AD7" s="819"/>
      <c r="AE7" s="820"/>
      <c r="AF7" s="821">
        <v>234</v>
      </c>
      <c r="AG7" s="822"/>
      <c r="AH7" s="822"/>
      <c r="AI7" s="822"/>
      <c r="AJ7" s="823"/>
      <c r="AK7" s="858">
        <v>598</v>
      </c>
      <c r="AL7" s="859"/>
      <c r="AM7" s="859"/>
      <c r="AN7" s="859"/>
      <c r="AO7" s="859"/>
      <c r="AP7" s="859">
        <v>18934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580</v>
      </c>
      <c r="BT7" s="863"/>
      <c r="BU7" s="863"/>
      <c r="BV7" s="863"/>
      <c r="BW7" s="863"/>
      <c r="BX7" s="863"/>
      <c r="BY7" s="863"/>
      <c r="BZ7" s="863"/>
      <c r="CA7" s="863"/>
      <c r="CB7" s="863"/>
      <c r="CC7" s="863"/>
      <c r="CD7" s="863"/>
      <c r="CE7" s="863"/>
      <c r="CF7" s="863"/>
      <c r="CG7" s="864"/>
      <c r="CH7" s="855">
        <v>4</v>
      </c>
      <c r="CI7" s="856"/>
      <c r="CJ7" s="856"/>
      <c r="CK7" s="856"/>
      <c r="CL7" s="857"/>
      <c r="CM7" s="855">
        <v>30</v>
      </c>
      <c r="CN7" s="856"/>
      <c r="CO7" s="856"/>
      <c r="CP7" s="856"/>
      <c r="CQ7" s="857"/>
      <c r="CR7" s="855">
        <v>26</v>
      </c>
      <c r="CS7" s="856"/>
      <c r="CT7" s="856"/>
      <c r="CU7" s="856"/>
      <c r="CV7" s="857"/>
      <c r="CW7" s="855" t="s">
        <v>587</v>
      </c>
      <c r="CX7" s="856"/>
      <c r="CY7" s="856"/>
      <c r="CZ7" s="856"/>
      <c r="DA7" s="857"/>
      <c r="DB7" s="855" t="s">
        <v>586</v>
      </c>
      <c r="DC7" s="856"/>
      <c r="DD7" s="856"/>
      <c r="DE7" s="856"/>
      <c r="DF7" s="857"/>
      <c r="DG7" s="855" t="s">
        <v>586</v>
      </c>
      <c r="DH7" s="856"/>
      <c r="DI7" s="856"/>
      <c r="DJ7" s="856"/>
      <c r="DK7" s="857"/>
      <c r="DL7" s="855" t="s">
        <v>586</v>
      </c>
      <c r="DM7" s="856"/>
      <c r="DN7" s="856"/>
      <c r="DO7" s="856"/>
      <c r="DP7" s="857"/>
      <c r="DQ7" s="855" t="s">
        <v>586</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581</v>
      </c>
      <c r="BT8" s="853"/>
      <c r="BU8" s="853"/>
      <c r="BV8" s="853"/>
      <c r="BW8" s="853"/>
      <c r="BX8" s="853"/>
      <c r="BY8" s="853"/>
      <c r="BZ8" s="853"/>
      <c r="CA8" s="853"/>
      <c r="CB8" s="853"/>
      <c r="CC8" s="853"/>
      <c r="CD8" s="853"/>
      <c r="CE8" s="853"/>
      <c r="CF8" s="853"/>
      <c r="CG8" s="854"/>
      <c r="CH8" s="865">
        <v>5</v>
      </c>
      <c r="CI8" s="866"/>
      <c r="CJ8" s="866"/>
      <c r="CK8" s="866"/>
      <c r="CL8" s="867"/>
      <c r="CM8" s="865">
        <v>31</v>
      </c>
      <c r="CN8" s="866"/>
      <c r="CO8" s="866"/>
      <c r="CP8" s="866"/>
      <c r="CQ8" s="867"/>
      <c r="CR8" s="865">
        <v>10</v>
      </c>
      <c r="CS8" s="866"/>
      <c r="CT8" s="866"/>
      <c r="CU8" s="866"/>
      <c r="CV8" s="867"/>
      <c r="CW8" s="865" t="s">
        <v>587</v>
      </c>
      <c r="CX8" s="866"/>
      <c r="CY8" s="866"/>
      <c r="CZ8" s="866"/>
      <c r="DA8" s="867"/>
      <c r="DB8" s="865" t="s">
        <v>586</v>
      </c>
      <c r="DC8" s="866"/>
      <c r="DD8" s="866"/>
      <c r="DE8" s="866"/>
      <c r="DF8" s="867"/>
      <c r="DG8" s="865" t="s">
        <v>586</v>
      </c>
      <c r="DH8" s="866"/>
      <c r="DI8" s="866"/>
      <c r="DJ8" s="866"/>
      <c r="DK8" s="867"/>
      <c r="DL8" s="865" t="s">
        <v>586</v>
      </c>
      <c r="DM8" s="866"/>
      <c r="DN8" s="866"/>
      <c r="DO8" s="866"/>
      <c r="DP8" s="867"/>
      <c r="DQ8" s="865" t="s">
        <v>586</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582</v>
      </c>
      <c r="BT9" s="853"/>
      <c r="BU9" s="853"/>
      <c r="BV9" s="853"/>
      <c r="BW9" s="853"/>
      <c r="BX9" s="853"/>
      <c r="BY9" s="853"/>
      <c r="BZ9" s="853"/>
      <c r="CA9" s="853"/>
      <c r="CB9" s="853"/>
      <c r="CC9" s="853"/>
      <c r="CD9" s="853"/>
      <c r="CE9" s="853"/>
      <c r="CF9" s="853"/>
      <c r="CG9" s="854"/>
      <c r="CH9" s="865">
        <v>129</v>
      </c>
      <c r="CI9" s="866"/>
      <c r="CJ9" s="866"/>
      <c r="CK9" s="866"/>
      <c r="CL9" s="867"/>
      <c r="CM9" s="865">
        <v>56</v>
      </c>
      <c r="CN9" s="866"/>
      <c r="CO9" s="866"/>
      <c r="CP9" s="866"/>
      <c r="CQ9" s="867"/>
      <c r="CR9" s="865">
        <v>25</v>
      </c>
      <c r="CS9" s="866"/>
      <c r="CT9" s="866"/>
      <c r="CU9" s="866"/>
      <c r="CV9" s="867"/>
      <c r="CW9" s="871" t="s">
        <v>586</v>
      </c>
      <c r="CX9" s="872"/>
      <c r="CY9" s="872"/>
      <c r="CZ9" s="872"/>
      <c r="DA9" s="873"/>
      <c r="DB9" s="865" t="s">
        <v>586</v>
      </c>
      <c r="DC9" s="866"/>
      <c r="DD9" s="866"/>
      <c r="DE9" s="866"/>
      <c r="DF9" s="867"/>
      <c r="DG9" s="865" t="s">
        <v>586</v>
      </c>
      <c r="DH9" s="866"/>
      <c r="DI9" s="866"/>
      <c r="DJ9" s="866"/>
      <c r="DK9" s="867"/>
      <c r="DL9" s="865" t="s">
        <v>586</v>
      </c>
      <c r="DM9" s="866"/>
      <c r="DN9" s="866"/>
      <c r="DO9" s="866"/>
      <c r="DP9" s="867"/>
      <c r="DQ9" s="865" t="s">
        <v>586</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583</v>
      </c>
      <c r="BT10" s="853"/>
      <c r="BU10" s="853"/>
      <c r="BV10" s="853"/>
      <c r="BW10" s="853"/>
      <c r="BX10" s="853"/>
      <c r="BY10" s="853"/>
      <c r="BZ10" s="853"/>
      <c r="CA10" s="853"/>
      <c r="CB10" s="853"/>
      <c r="CC10" s="853"/>
      <c r="CD10" s="853"/>
      <c r="CE10" s="853"/>
      <c r="CF10" s="853"/>
      <c r="CG10" s="854"/>
      <c r="CH10" s="865" t="s">
        <v>586</v>
      </c>
      <c r="CI10" s="866"/>
      <c r="CJ10" s="866"/>
      <c r="CK10" s="866"/>
      <c r="CL10" s="867"/>
      <c r="CM10" s="865" t="s">
        <v>586</v>
      </c>
      <c r="CN10" s="866"/>
      <c r="CO10" s="866"/>
      <c r="CP10" s="866"/>
      <c r="CQ10" s="867"/>
      <c r="CR10" s="865">
        <v>10</v>
      </c>
      <c r="CS10" s="866"/>
      <c r="CT10" s="866"/>
      <c r="CU10" s="866"/>
      <c r="CV10" s="867"/>
      <c r="CW10" s="865" t="s">
        <v>586</v>
      </c>
      <c r="CX10" s="866"/>
      <c r="CY10" s="866"/>
      <c r="CZ10" s="866"/>
      <c r="DA10" s="867"/>
      <c r="DB10" s="865" t="s">
        <v>586</v>
      </c>
      <c r="DC10" s="866"/>
      <c r="DD10" s="866"/>
      <c r="DE10" s="866"/>
      <c r="DF10" s="867"/>
      <c r="DG10" s="865" t="s">
        <v>586</v>
      </c>
      <c r="DH10" s="866"/>
      <c r="DI10" s="866"/>
      <c r="DJ10" s="866"/>
      <c r="DK10" s="867"/>
      <c r="DL10" s="865" t="s">
        <v>586</v>
      </c>
      <c r="DM10" s="866"/>
      <c r="DN10" s="866"/>
      <c r="DO10" s="866"/>
      <c r="DP10" s="867"/>
      <c r="DQ10" s="865" t="s">
        <v>586</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584</v>
      </c>
      <c r="BT11" s="853"/>
      <c r="BU11" s="853"/>
      <c r="BV11" s="853"/>
      <c r="BW11" s="853"/>
      <c r="BX11" s="853"/>
      <c r="BY11" s="853"/>
      <c r="BZ11" s="853"/>
      <c r="CA11" s="853"/>
      <c r="CB11" s="853"/>
      <c r="CC11" s="853"/>
      <c r="CD11" s="853"/>
      <c r="CE11" s="853"/>
      <c r="CF11" s="853"/>
      <c r="CG11" s="854"/>
      <c r="CH11" s="865">
        <v>3</v>
      </c>
      <c r="CI11" s="866"/>
      <c r="CJ11" s="866"/>
      <c r="CK11" s="866"/>
      <c r="CL11" s="867"/>
      <c r="CM11" s="865">
        <v>142</v>
      </c>
      <c r="CN11" s="866"/>
      <c r="CO11" s="866"/>
      <c r="CP11" s="866"/>
      <c r="CQ11" s="867"/>
      <c r="CR11" s="865">
        <v>3</v>
      </c>
      <c r="CS11" s="866"/>
      <c r="CT11" s="866"/>
      <c r="CU11" s="866"/>
      <c r="CV11" s="867"/>
      <c r="CW11" s="865" t="s">
        <v>586</v>
      </c>
      <c r="CX11" s="866"/>
      <c r="CY11" s="866"/>
      <c r="CZ11" s="866"/>
      <c r="DA11" s="867"/>
      <c r="DB11" s="865" t="s">
        <v>586</v>
      </c>
      <c r="DC11" s="866"/>
      <c r="DD11" s="866"/>
      <c r="DE11" s="866"/>
      <c r="DF11" s="867"/>
      <c r="DG11" s="865" t="s">
        <v>586</v>
      </c>
      <c r="DH11" s="866"/>
      <c r="DI11" s="866"/>
      <c r="DJ11" s="866"/>
      <c r="DK11" s="867"/>
      <c r="DL11" s="865" t="s">
        <v>586</v>
      </c>
      <c r="DM11" s="866"/>
      <c r="DN11" s="866"/>
      <c r="DO11" s="866"/>
      <c r="DP11" s="867"/>
      <c r="DQ11" s="865" t="s">
        <v>586</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588</v>
      </c>
      <c r="BT12" s="853"/>
      <c r="BU12" s="853"/>
      <c r="BV12" s="853"/>
      <c r="BW12" s="853"/>
      <c r="BX12" s="853"/>
      <c r="BY12" s="853"/>
      <c r="BZ12" s="853"/>
      <c r="CA12" s="853"/>
      <c r="CB12" s="853"/>
      <c r="CC12" s="853"/>
      <c r="CD12" s="853"/>
      <c r="CE12" s="853"/>
      <c r="CF12" s="853"/>
      <c r="CG12" s="854"/>
      <c r="CH12" s="865" t="s">
        <v>589</v>
      </c>
      <c r="CI12" s="866"/>
      <c r="CJ12" s="866"/>
      <c r="CK12" s="866"/>
      <c r="CL12" s="867"/>
      <c r="CM12" s="865">
        <v>6</v>
      </c>
      <c r="CN12" s="866"/>
      <c r="CO12" s="866"/>
      <c r="CP12" s="866"/>
      <c r="CQ12" s="867"/>
      <c r="CR12" s="865">
        <v>5</v>
      </c>
      <c r="CS12" s="866"/>
      <c r="CT12" s="866"/>
      <c r="CU12" s="866"/>
      <c r="CV12" s="867"/>
      <c r="CW12" s="865" t="s">
        <v>586</v>
      </c>
      <c r="CX12" s="866"/>
      <c r="CY12" s="866"/>
      <c r="CZ12" s="866"/>
      <c r="DA12" s="867"/>
      <c r="DB12" s="865" t="s">
        <v>586</v>
      </c>
      <c r="DC12" s="866"/>
      <c r="DD12" s="866"/>
      <c r="DE12" s="866"/>
      <c r="DF12" s="867"/>
      <c r="DG12" s="865" t="s">
        <v>586</v>
      </c>
      <c r="DH12" s="866"/>
      <c r="DI12" s="866"/>
      <c r="DJ12" s="866"/>
      <c r="DK12" s="867"/>
      <c r="DL12" s="865" t="s">
        <v>586</v>
      </c>
      <c r="DM12" s="866"/>
      <c r="DN12" s="866"/>
      <c r="DO12" s="866"/>
      <c r="DP12" s="867"/>
      <c r="DQ12" s="865" t="s">
        <v>586</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4"/>
      <c r="R22" s="875"/>
      <c r="S22" s="875"/>
      <c r="T22" s="875"/>
      <c r="U22" s="875"/>
      <c r="V22" s="875"/>
      <c r="W22" s="875"/>
      <c r="X22" s="875"/>
      <c r="Y22" s="875"/>
      <c r="Z22" s="875"/>
      <c r="AA22" s="875"/>
      <c r="AB22" s="875"/>
      <c r="AC22" s="875"/>
      <c r="AD22" s="875"/>
      <c r="AE22" s="876"/>
      <c r="AF22" s="845"/>
      <c r="AG22" s="846"/>
      <c r="AH22" s="846"/>
      <c r="AI22" s="846"/>
      <c r="AJ22" s="847"/>
      <c r="AK22" s="889"/>
      <c r="AL22" s="890"/>
      <c r="AM22" s="890"/>
      <c r="AN22" s="890"/>
      <c r="AO22" s="890"/>
      <c r="AP22" s="890"/>
      <c r="AQ22" s="890"/>
      <c r="AR22" s="890"/>
      <c r="AS22" s="890"/>
      <c r="AT22" s="890"/>
      <c r="AU22" s="891"/>
      <c r="AV22" s="891"/>
      <c r="AW22" s="891"/>
      <c r="AX22" s="891"/>
      <c r="AY22" s="892"/>
      <c r="AZ22" s="893" t="s">
        <v>393</v>
      </c>
      <c r="BA22" s="893"/>
      <c r="BB22" s="893"/>
      <c r="BC22" s="893"/>
      <c r="BD22" s="894"/>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394</v>
      </c>
      <c r="B23" s="877" t="s">
        <v>395</v>
      </c>
      <c r="C23" s="878"/>
      <c r="D23" s="878"/>
      <c r="E23" s="878"/>
      <c r="F23" s="878"/>
      <c r="G23" s="878"/>
      <c r="H23" s="878"/>
      <c r="I23" s="878"/>
      <c r="J23" s="878"/>
      <c r="K23" s="878"/>
      <c r="L23" s="878"/>
      <c r="M23" s="878"/>
      <c r="N23" s="878"/>
      <c r="O23" s="878"/>
      <c r="P23" s="879"/>
      <c r="Q23" s="880">
        <v>18630</v>
      </c>
      <c r="R23" s="881"/>
      <c r="S23" s="881"/>
      <c r="T23" s="881"/>
      <c r="U23" s="881"/>
      <c r="V23" s="881">
        <v>18345</v>
      </c>
      <c r="W23" s="881"/>
      <c r="X23" s="881"/>
      <c r="Y23" s="881"/>
      <c r="Z23" s="881"/>
      <c r="AA23" s="881">
        <v>285</v>
      </c>
      <c r="AB23" s="881"/>
      <c r="AC23" s="881"/>
      <c r="AD23" s="881"/>
      <c r="AE23" s="882"/>
      <c r="AF23" s="883">
        <v>234</v>
      </c>
      <c r="AG23" s="881"/>
      <c r="AH23" s="881"/>
      <c r="AI23" s="881"/>
      <c r="AJ23" s="884"/>
      <c r="AK23" s="885"/>
      <c r="AL23" s="886"/>
      <c r="AM23" s="886"/>
      <c r="AN23" s="886"/>
      <c r="AO23" s="886"/>
      <c r="AP23" s="881">
        <v>18934</v>
      </c>
      <c r="AQ23" s="881"/>
      <c r="AR23" s="881"/>
      <c r="AS23" s="881"/>
      <c r="AT23" s="881"/>
      <c r="AU23" s="887"/>
      <c r="AV23" s="887"/>
      <c r="AW23" s="887"/>
      <c r="AX23" s="887"/>
      <c r="AY23" s="888"/>
      <c r="AZ23" s="896" t="s">
        <v>131</v>
      </c>
      <c r="BA23" s="897"/>
      <c r="BB23" s="897"/>
      <c r="BC23" s="897"/>
      <c r="BD23" s="898"/>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5" t="s">
        <v>396</v>
      </c>
      <c r="B24" s="895"/>
      <c r="C24" s="895"/>
      <c r="D24" s="895"/>
      <c r="E24" s="895"/>
      <c r="F24" s="895"/>
      <c r="G24" s="895"/>
      <c r="H24" s="895"/>
      <c r="I24" s="895"/>
      <c r="J24" s="895"/>
      <c r="K24" s="895"/>
      <c r="L24" s="895"/>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5"/>
      <c r="AM24" s="895"/>
      <c r="AN24" s="895"/>
      <c r="AO24" s="895"/>
      <c r="AP24" s="895"/>
      <c r="AQ24" s="895"/>
      <c r="AR24" s="895"/>
      <c r="AS24" s="895"/>
      <c r="AT24" s="895"/>
      <c r="AU24" s="895"/>
      <c r="AV24" s="895"/>
      <c r="AW24" s="895"/>
      <c r="AX24" s="895"/>
      <c r="AY24" s="895"/>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375</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9" t="s">
        <v>401</v>
      </c>
      <c r="AG26" s="900"/>
      <c r="AH26" s="900"/>
      <c r="AI26" s="900"/>
      <c r="AJ26" s="901"/>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902"/>
      <c r="AG27" s="903"/>
      <c r="AH27" s="903"/>
      <c r="AI27" s="903"/>
      <c r="AJ27" s="904"/>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9">
        <v>3350</v>
      </c>
      <c r="R28" s="910"/>
      <c r="S28" s="910"/>
      <c r="T28" s="910"/>
      <c r="U28" s="910"/>
      <c r="V28" s="910">
        <v>3232</v>
      </c>
      <c r="W28" s="910"/>
      <c r="X28" s="910"/>
      <c r="Y28" s="910"/>
      <c r="Z28" s="910"/>
      <c r="AA28" s="910">
        <v>118</v>
      </c>
      <c r="AB28" s="910"/>
      <c r="AC28" s="910"/>
      <c r="AD28" s="910"/>
      <c r="AE28" s="911"/>
      <c r="AF28" s="912">
        <v>118</v>
      </c>
      <c r="AG28" s="910"/>
      <c r="AH28" s="910"/>
      <c r="AI28" s="910"/>
      <c r="AJ28" s="913"/>
      <c r="AK28" s="914">
        <v>318</v>
      </c>
      <c r="AL28" s="905"/>
      <c r="AM28" s="905"/>
      <c r="AN28" s="905"/>
      <c r="AO28" s="905"/>
      <c r="AP28" s="905" t="s">
        <v>587</v>
      </c>
      <c r="AQ28" s="905"/>
      <c r="AR28" s="905"/>
      <c r="AS28" s="905"/>
      <c r="AT28" s="905"/>
      <c r="AU28" s="905" t="s">
        <v>587</v>
      </c>
      <c r="AV28" s="905"/>
      <c r="AW28" s="905"/>
      <c r="AX28" s="905"/>
      <c r="AY28" s="905"/>
      <c r="AZ28" s="906" t="s">
        <v>587</v>
      </c>
      <c r="BA28" s="906"/>
      <c r="BB28" s="906"/>
      <c r="BC28" s="906"/>
      <c r="BD28" s="906"/>
      <c r="BE28" s="907"/>
      <c r="BF28" s="907"/>
      <c r="BG28" s="907"/>
      <c r="BH28" s="907"/>
      <c r="BI28" s="908"/>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4664</v>
      </c>
      <c r="R29" s="843"/>
      <c r="S29" s="843"/>
      <c r="T29" s="843"/>
      <c r="U29" s="843"/>
      <c r="V29" s="843">
        <v>4629</v>
      </c>
      <c r="W29" s="843"/>
      <c r="X29" s="843"/>
      <c r="Y29" s="843"/>
      <c r="Z29" s="843"/>
      <c r="AA29" s="843">
        <v>35</v>
      </c>
      <c r="AB29" s="843"/>
      <c r="AC29" s="843"/>
      <c r="AD29" s="843"/>
      <c r="AE29" s="844"/>
      <c r="AF29" s="845">
        <v>35</v>
      </c>
      <c r="AG29" s="846"/>
      <c r="AH29" s="846"/>
      <c r="AI29" s="846"/>
      <c r="AJ29" s="847"/>
      <c r="AK29" s="917">
        <v>684</v>
      </c>
      <c r="AL29" s="918"/>
      <c r="AM29" s="918"/>
      <c r="AN29" s="918"/>
      <c r="AO29" s="918"/>
      <c r="AP29" s="918" t="s">
        <v>587</v>
      </c>
      <c r="AQ29" s="918"/>
      <c r="AR29" s="918"/>
      <c r="AS29" s="918"/>
      <c r="AT29" s="918"/>
      <c r="AU29" s="918" t="s">
        <v>587</v>
      </c>
      <c r="AV29" s="918"/>
      <c r="AW29" s="918"/>
      <c r="AX29" s="918"/>
      <c r="AY29" s="918"/>
      <c r="AZ29" s="919" t="s">
        <v>587</v>
      </c>
      <c r="BA29" s="919"/>
      <c r="BB29" s="919"/>
      <c r="BC29" s="919"/>
      <c r="BD29" s="919"/>
      <c r="BE29" s="915"/>
      <c r="BF29" s="915"/>
      <c r="BG29" s="915"/>
      <c r="BH29" s="915"/>
      <c r="BI29" s="916"/>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390</v>
      </c>
      <c r="R30" s="843"/>
      <c r="S30" s="843"/>
      <c r="T30" s="843"/>
      <c r="U30" s="843"/>
      <c r="V30" s="843">
        <v>388</v>
      </c>
      <c r="W30" s="843"/>
      <c r="X30" s="843"/>
      <c r="Y30" s="843"/>
      <c r="Z30" s="843"/>
      <c r="AA30" s="843">
        <v>2</v>
      </c>
      <c r="AB30" s="843"/>
      <c r="AC30" s="843"/>
      <c r="AD30" s="843"/>
      <c r="AE30" s="844"/>
      <c r="AF30" s="845">
        <v>2</v>
      </c>
      <c r="AG30" s="846"/>
      <c r="AH30" s="846"/>
      <c r="AI30" s="846"/>
      <c r="AJ30" s="847"/>
      <c r="AK30" s="917">
        <v>123</v>
      </c>
      <c r="AL30" s="918"/>
      <c r="AM30" s="918"/>
      <c r="AN30" s="918"/>
      <c r="AO30" s="918"/>
      <c r="AP30" s="918" t="s">
        <v>587</v>
      </c>
      <c r="AQ30" s="918"/>
      <c r="AR30" s="918"/>
      <c r="AS30" s="918"/>
      <c r="AT30" s="918"/>
      <c r="AU30" s="918" t="s">
        <v>587</v>
      </c>
      <c r="AV30" s="918"/>
      <c r="AW30" s="918"/>
      <c r="AX30" s="918"/>
      <c r="AY30" s="918"/>
      <c r="AZ30" s="919" t="s">
        <v>587</v>
      </c>
      <c r="BA30" s="919"/>
      <c r="BB30" s="919"/>
      <c r="BC30" s="919"/>
      <c r="BD30" s="919"/>
      <c r="BE30" s="915"/>
      <c r="BF30" s="915"/>
      <c r="BG30" s="915"/>
      <c r="BH30" s="915"/>
      <c r="BI30" s="916"/>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573</v>
      </c>
      <c r="R31" s="843"/>
      <c r="S31" s="843"/>
      <c r="T31" s="843"/>
      <c r="U31" s="843"/>
      <c r="V31" s="843">
        <v>557</v>
      </c>
      <c r="W31" s="843"/>
      <c r="X31" s="843"/>
      <c r="Y31" s="843"/>
      <c r="Z31" s="843"/>
      <c r="AA31" s="843">
        <v>16</v>
      </c>
      <c r="AB31" s="843"/>
      <c r="AC31" s="843"/>
      <c r="AD31" s="843"/>
      <c r="AE31" s="844"/>
      <c r="AF31" s="845">
        <v>783</v>
      </c>
      <c r="AG31" s="846"/>
      <c r="AH31" s="846"/>
      <c r="AI31" s="846"/>
      <c r="AJ31" s="847"/>
      <c r="AK31" s="917">
        <v>18</v>
      </c>
      <c r="AL31" s="918"/>
      <c r="AM31" s="918"/>
      <c r="AN31" s="918"/>
      <c r="AO31" s="918"/>
      <c r="AP31" s="918">
        <v>3233</v>
      </c>
      <c r="AQ31" s="918"/>
      <c r="AR31" s="918"/>
      <c r="AS31" s="918"/>
      <c r="AT31" s="918"/>
      <c r="AU31" s="918">
        <v>145</v>
      </c>
      <c r="AV31" s="918"/>
      <c r="AW31" s="918"/>
      <c r="AX31" s="918"/>
      <c r="AY31" s="918"/>
      <c r="AZ31" s="919" t="s">
        <v>587</v>
      </c>
      <c r="BA31" s="919"/>
      <c r="BB31" s="919"/>
      <c r="BC31" s="919"/>
      <c r="BD31" s="919"/>
      <c r="BE31" s="915" t="s">
        <v>410</v>
      </c>
      <c r="BF31" s="915"/>
      <c r="BG31" s="915"/>
      <c r="BH31" s="915"/>
      <c r="BI31" s="916"/>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1058</v>
      </c>
      <c r="R32" s="843"/>
      <c r="S32" s="843"/>
      <c r="T32" s="843"/>
      <c r="U32" s="843"/>
      <c r="V32" s="843">
        <v>1044</v>
      </c>
      <c r="W32" s="843"/>
      <c r="X32" s="843"/>
      <c r="Y32" s="843"/>
      <c r="Z32" s="843"/>
      <c r="AA32" s="843">
        <v>14</v>
      </c>
      <c r="AB32" s="843"/>
      <c r="AC32" s="843"/>
      <c r="AD32" s="843"/>
      <c r="AE32" s="844"/>
      <c r="AF32" s="845">
        <v>14</v>
      </c>
      <c r="AG32" s="846"/>
      <c r="AH32" s="846"/>
      <c r="AI32" s="846"/>
      <c r="AJ32" s="847"/>
      <c r="AK32" s="917">
        <v>443</v>
      </c>
      <c r="AL32" s="918"/>
      <c r="AM32" s="918"/>
      <c r="AN32" s="918"/>
      <c r="AO32" s="918"/>
      <c r="AP32" s="918">
        <v>5906</v>
      </c>
      <c r="AQ32" s="918"/>
      <c r="AR32" s="918"/>
      <c r="AS32" s="918"/>
      <c r="AT32" s="918"/>
      <c r="AU32" s="918">
        <v>5676</v>
      </c>
      <c r="AV32" s="918"/>
      <c r="AW32" s="918"/>
      <c r="AX32" s="918"/>
      <c r="AY32" s="918"/>
      <c r="AZ32" s="919" t="s">
        <v>587</v>
      </c>
      <c r="BA32" s="919"/>
      <c r="BB32" s="919"/>
      <c r="BC32" s="919"/>
      <c r="BD32" s="919"/>
      <c r="BE32" s="915" t="s">
        <v>412</v>
      </c>
      <c r="BF32" s="915"/>
      <c r="BG32" s="915"/>
      <c r="BH32" s="915"/>
      <c r="BI32" s="916"/>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413</v>
      </c>
      <c r="C33" s="840"/>
      <c r="D33" s="840"/>
      <c r="E33" s="840"/>
      <c r="F33" s="840"/>
      <c r="G33" s="840"/>
      <c r="H33" s="840"/>
      <c r="I33" s="840"/>
      <c r="J33" s="840"/>
      <c r="K33" s="840"/>
      <c r="L33" s="840"/>
      <c r="M33" s="840"/>
      <c r="N33" s="840"/>
      <c r="O33" s="840"/>
      <c r="P33" s="841"/>
      <c r="Q33" s="842">
        <v>130</v>
      </c>
      <c r="R33" s="843"/>
      <c r="S33" s="843"/>
      <c r="T33" s="843"/>
      <c r="U33" s="843"/>
      <c r="V33" s="843">
        <v>129</v>
      </c>
      <c r="W33" s="843"/>
      <c r="X33" s="843"/>
      <c r="Y33" s="843"/>
      <c r="Z33" s="843"/>
      <c r="AA33" s="843">
        <v>1</v>
      </c>
      <c r="AB33" s="843"/>
      <c r="AC33" s="843"/>
      <c r="AD33" s="843"/>
      <c r="AE33" s="844"/>
      <c r="AF33" s="845">
        <v>1</v>
      </c>
      <c r="AG33" s="846"/>
      <c r="AH33" s="846"/>
      <c r="AI33" s="846"/>
      <c r="AJ33" s="847"/>
      <c r="AK33" s="917">
        <v>96</v>
      </c>
      <c r="AL33" s="918"/>
      <c r="AM33" s="918"/>
      <c r="AN33" s="918"/>
      <c r="AO33" s="918"/>
      <c r="AP33" s="918">
        <v>1503</v>
      </c>
      <c r="AQ33" s="918"/>
      <c r="AR33" s="918"/>
      <c r="AS33" s="918"/>
      <c r="AT33" s="918"/>
      <c r="AU33" s="918">
        <v>1342</v>
      </c>
      <c r="AV33" s="918"/>
      <c r="AW33" s="918"/>
      <c r="AX33" s="918"/>
      <c r="AY33" s="918"/>
      <c r="AZ33" s="919" t="s">
        <v>587</v>
      </c>
      <c r="BA33" s="919"/>
      <c r="BB33" s="919"/>
      <c r="BC33" s="919"/>
      <c r="BD33" s="919"/>
      <c r="BE33" s="915" t="s">
        <v>414</v>
      </c>
      <c r="BF33" s="915"/>
      <c r="BG33" s="915"/>
      <c r="BH33" s="915"/>
      <c r="BI33" s="916"/>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7"/>
      <c r="AL34" s="918"/>
      <c r="AM34" s="918"/>
      <c r="AN34" s="918"/>
      <c r="AO34" s="918"/>
      <c r="AP34" s="918"/>
      <c r="AQ34" s="918"/>
      <c r="AR34" s="918"/>
      <c r="AS34" s="918"/>
      <c r="AT34" s="918"/>
      <c r="AU34" s="918"/>
      <c r="AV34" s="918"/>
      <c r="AW34" s="918"/>
      <c r="AX34" s="918"/>
      <c r="AY34" s="918"/>
      <c r="AZ34" s="919"/>
      <c r="BA34" s="919"/>
      <c r="BB34" s="919"/>
      <c r="BC34" s="919"/>
      <c r="BD34" s="919"/>
      <c r="BE34" s="915"/>
      <c r="BF34" s="915"/>
      <c r="BG34" s="915"/>
      <c r="BH34" s="915"/>
      <c r="BI34" s="916"/>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7"/>
      <c r="AL35" s="918"/>
      <c r="AM35" s="918"/>
      <c r="AN35" s="918"/>
      <c r="AO35" s="918"/>
      <c r="AP35" s="918"/>
      <c r="AQ35" s="918"/>
      <c r="AR35" s="918"/>
      <c r="AS35" s="918"/>
      <c r="AT35" s="918"/>
      <c r="AU35" s="918"/>
      <c r="AV35" s="918"/>
      <c r="AW35" s="918"/>
      <c r="AX35" s="918"/>
      <c r="AY35" s="918"/>
      <c r="AZ35" s="919"/>
      <c r="BA35" s="919"/>
      <c r="BB35" s="919"/>
      <c r="BC35" s="919"/>
      <c r="BD35" s="919"/>
      <c r="BE35" s="915"/>
      <c r="BF35" s="915"/>
      <c r="BG35" s="915"/>
      <c r="BH35" s="915"/>
      <c r="BI35" s="916"/>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7"/>
      <c r="AL36" s="918"/>
      <c r="AM36" s="918"/>
      <c r="AN36" s="918"/>
      <c r="AO36" s="918"/>
      <c r="AP36" s="918"/>
      <c r="AQ36" s="918"/>
      <c r="AR36" s="918"/>
      <c r="AS36" s="918"/>
      <c r="AT36" s="918"/>
      <c r="AU36" s="918"/>
      <c r="AV36" s="918"/>
      <c r="AW36" s="918"/>
      <c r="AX36" s="918"/>
      <c r="AY36" s="918"/>
      <c r="AZ36" s="919"/>
      <c r="BA36" s="919"/>
      <c r="BB36" s="919"/>
      <c r="BC36" s="919"/>
      <c r="BD36" s="919"/>
      <c r="BE36" s="915"/>
      <c r="BF36" s="915"/>
      <c r="BG36" s="915"/>
      <c r="BH36" s="915"/>
      <c r="BI36" s="916"/>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7"/>
      <c r="AL37" s="918"/>
      <c r="AM37" s="918"/>
      <c r="AN37" s="918"/>
      <c r="AO37" s="918"/>
      <c r="AP37" s="918"/>
      <c r="AQ37" s="918"/>
      <c r="AR37" s="918"/>
      <c r="AS37" s="918"/>
      <c r="AT37" s="918"/>
      <c r="AU37" s="918"/>
      <c r="AV37" s="918"/>
      <c r="AW37" s="918"/>
      <c r="AX37" s="918"/>
      <c r="AY37" s="918"/>
      <c r="AZ37" s="919"/>
      <c r="BA37" s="919"/>
      <c r="BB37" s="919"/>
      <c r="BC37" s="919"/>
      <c r="BD37" s="919"/>
      <c r="BE37" s="915"/>
      <c r="BF37" s="915"/>
      <c r="BG37" s="915"/>
      <c r="BH37" s="915"/>
      <c r="BI37" s="916"/>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7"/>
      <c r="AL38" s="918"/>
      <c r="AM38" s="918"/>
      <c r="AN38" s="918"/>
      <c r="AO38" s="918"/>
      <c r="AP38" s="918"/>
      <c r="AQ38" s="918"/>
      <c r="AR38" s="918"/>
      <c r="AS38" s="918"/>
      <c r="AT38" s="918"/>
      <c r="AU38" s="918"/>
      <c r="AV38" s="918"/>
      <c r="AW38" s="918"/>
      <c r="AX38" s="918"/>
      <c r="AY38" s="918"/>
      <c r="AZ38" s="919"/>
      <c r="BA38" s="919"/>
      <c r="BB38" s="919"/>
      <c r="BC38" s="919"/>
      <c r="BD38" s="919"/>
      <c r="BE38" s="915"/>
      <c r="BF38" s="915"/>
      <c r="BG38" s="915"/>
      <c r="BH38" s="915"/>
      <c r="BI38" s="916"/>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7"/>
      <c r="AL39" s="918"/>
      <c r="AM39" s="918"/>
      <c r="AN39" s="918"/>
      <c r="AO39" s="918"/>
      <c r="AP39" s="918"/>
      <c r="AQ39" s="918"/>
      <c r="AR39" s="918"/>
      <c r="AS39" s="918"/>
      <c r="AT39" s="918"/>
      <c r="AU39" s="918"/>
      <c r="AV39" s="918"/>
      <c r="AW39" s="918"/>
      <c r="AX39" s="918"/>
      <c r="AY39" s="918"/>
      <c r="AZ39" s="919"/>
      <c r="BA39" s="919"/>
      <c r="BB39" s="919"/>
      <c r="BC39" s="919"/>
      <c r="BD39" s="919"/>
      <c r="BE39" s="915"/>
      <c r="BF39" s="915"/>
      <c r="BG39" s="915"/>
      <c r="BH39" s="915"/>
      <c r="BI39" s="916"/>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7"/>
      <c r="AL40" s="918"/>
      <c r="AM40" s="918"/>
      <c r="AN40" s="918"/>
      <c r="AO40" s="918"/>
      <c r="AP40" s="918"/>
      <c r="AQ40" s="918"/>
      <c r="AR40" s="918"/>
      <c r="AS40" s="918"/>
      <c r="AT40" s="918"/>
      <c r="AU40" s="918"/>
      <c r="AV40" s="918"/>
      <c r="AW40" s="918"/>
      <c r="AX40" s="918"/>
      <c r="AY40" s="918"/>
      <c r="AZ40" s="919"/>
      <c r="BA40" s="919"/>
      <c r="BB40" s="919"/>
      <c r="BC40" s="919"/>
      <c r="BD40" s="919"/>
      <c r="BE40" s="915"/>
      <c r="BF40" s="915"/>
      <c r="BG40" s="915"/>
      <c r="BH40" s="915"/>
      <c r="BI40" s="916"/>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7"/>
      <c r="AL41" s="918"/>
      <c r="AM41" s="918"/>
      <c r="AN41" s="918"/>
      <c r="AO41" s="918"/>
      <c r="AP41" s="918"/>
      <c r="AQ41" s="918"/>
      <c r="AR41" s="918"/>
      <c r="AS41" s="918"/>
      <c r="AT41" s="918"/>
      <c r="AU41" s="918"/>
      <c r="AV41" s="918"/>
      <c r="AW41" s="918"/>
      <c r="AX41" s="918"/>
      <c r="AY41" s="918"/>
      <c r="AZ41" s="919"/>
      <c r="BA41" s="919"/>
      <c r="BB41" s="919"/>
      <c r="BC41" s="919"/>
      <c r="BD41" s="919"/>
      <c r="BE41" s="915"/>
      <c r="BF41" s="915"/>
      <c r="BG41" s="915"/>
      <c r="BH41" s="915"/>
      <c r="BI41" s="916"/>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7"/>
      <c r="AL42" s="918"/>
      <c r="AM42" s="918"/>
      <c r="AN42" s="918"/>
      <c r="AO42" s="918"/>
      <c r="AP42" s="918"/>
      <c r="AQ42" s="918"/>
      <c r="AR42" s="918"/>
      <c r="AS42" s="918"/>
      <c r="AT42" s="918"/>
      <c r="AU42" s="918"/>
      <c r="AV42" s="918"/>
      <c r="AW42" s="918"/>
      <c r="AX42" s="918"/>
      <c r="AY42" s="918"/>
      <c r="AZ42" s="919"/>
      <c r="BA42" s="919"/>
      <c r="BB42" s="919"/>
      <c r="BC42" s="919"/>
      <c r="BD42" s="919"/>
      <c r="BE42" s="915"/>
      <c r="BF42" s="915"/>
      <c r="BG42" s="915"/>
      <c r="BH42" s="915"/>
      <c r="BI42" s="916"/>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7"/>
      <c r="AL43" s="918"/>
      <c r="AM43" s="918"/>
      <c r="AN43" s="918"/>
      <c r="AO43" s="918"/>
      <c r="AP43" s="918"/>
      <c r="AQ43" s="918"/>
      <c r="AR43" s="918"/>
      <c r="AS43" s="918"/>
      <c r="AT43" s="918"/>
      <c r="AU43" s="918"/>
      <c r="AV43" s="918"/>
      <c r="AW43" s="918"/>
      <c r="AX43" s="918"/>
      <c r="AY43" s="918"/>
      <c r="AZ43" s="919"/>
      <c r="BA43" s="919"/>
      <c r="BB43" s="919"/>
      <c r="BC43" s="919"/>
      <c r="BD43" s="919"/>
      <c r="BE43" s="915"/>
      <c r="BF43" s="915"/>
      <c r="BG43" s="915"/>
      <c r="BH43" s="915"/>
      <c r="BI43" s="916"/>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7"/>
      <c r="AL44" s="918"/>
      <c r="AM44" s="918"/>
      <c r="AN44" s="918"/>
      <c r="AO44" s="918"/>
      <c r="AP44" s="918"/>
      <c r="AQ44" s="918"/>
      <c r="AR44" s="918"/>
      <c r="AS44" s="918"/>
      <c r="AT44" s="918"/>
      <c r="AU44" s="918"/>
      <c r="AV44" s="918"/>
      <c r="AW44" s="918"/>
      <c r="AX44" s="918"/>
      <c r="AY44" s="918"/>
      <c r="AZ44" s="919"/>
      <c r="BA44" s="919"/>
      <c r="BB44" s="919"/>
      <c r="BC44" s="919"/>
      <c r="BD44" s="919"/>
      <c r="BE44" s="915"/>
      <c r="BF44" s="915"/>
      <c r="BG44" s="915"/>
      <c r="BH44" s="915"/>
      <c r="BI44" s="916"/>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7"/>
      <c r="AL45" s="918"/>
      <c r="AM45" s="918"/>
      <c r="AN45" s="918"/>
      <c r="AO45" s="918"/>
      <c r="AP45" s="918"/>
      <c r="AQ45" s="918"/>
      <c r="AR45" s="918"/>
      <c r="AS45" s="918"/>
      <c r="AT45" s="918"/>
      <c r="AU45" s="918"/>
      <c r="AV45" s="918"/>
      <c r="AW45" s="918"/>
      <c r="AX45" s="918"/>
      <c r="AY45" s="918"/>
      <c r="AZ45" s="919"/>
      <c r="BA45" s="919"/>
      <c r="BB45" s="919"/>
      <c r="BC45" s="919"/>
      <c r="BD45" s="919"/>
      <c r="BE45" s="915"/>
      <c r="BF45" s="915"/>
      <c r="BG45" s="915"/>
      <c r="BH45" s="915"/>
      <c r="BI45" s="916"/>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7"/>
      <c r="AL46" s="918"/>
      <c r="AM46" s="918"/>
      <c r="AN46" s="918"/>
      <c r="AO46" s="918"/>
      <c r="AP46" s="918"/>
      <c r="AQ46" s="918"/>
      <c r="AR46" s="918"/>
      <c r="AS46" s="918"/>
      <c r="AT46" s="918"/>
      <c r="AU46" s="918"/>
      <c r="AV46" s="918"/>
      <c r="AW46" s="918"/>
      <c r="AX46" s="918"/>
      <c r="AY46" s="918"/>
      <c r="AZ46" s="919"/>
      <c r="BA46" s="919"/>
      <c r="BB46" s="919"/>
      <c r="BC46" s="919"/>
      <c r="BD46" s="919"/>
      <c r="BE46" s="915"/>
      <c r="BF46" s="915"/>
      <c r="BG46" s="915"/>
      <c r="BH46" s="915"/>
      <c r="BI46" s="916"/>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7"/>
      <c r="AL47" s="918"/>
      <c r="AM47" s="918"/>
      <c r="AN47" s="918"/>
      <c r="AO47" s="918"/>
      <c r="AP47" s="918"/>
      <c r="AQ47" s="918"/>
      <c r="AR47" s="918"/>
      <c r="AS47" s="918"/>
      <c r="AT47" s="918"/>
      <c r="AU47" s="918"/>
      <c r="AV47" s="918"/>
      <c r="AW47" s="918"/>
      <c r="AX47" s="918"/>
      <c r="AY47" s="918"/>
      <c r="AZ47" s="919"/>
      <c r="BA47" s="919"/>
      <c r="BB47" s="919"/>
      <c r="BC47" s="919"/>
      <c r="BD47" s="919"/>
      <c r="BE47" s="915"/>
      <c r="BF47" s="915"/>
      <c r="BG47" s="915"/>
      <c r="BH47" s="915"/>
      <c r="BI47" s="916"/>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7"/>
      <c r="AL48" s="918"/>
      <c r="AM48" s="918"/>
      <c r="AN48" s="918"/>
      <c r="AO48" s="918"/>
      <c r="AP48" s="918"/>
      <c r="AQ48" s="918"/>
      <c r="AR48" s="918"/>
      <c r="AS48" s="918"/>
      <c r="AT48" s="918"/>
      <c r="AU48" s="918"/>
      <c r="AV48" s="918"/>
      <c r="AW48" s="918"/>
      <c r="AX48" s="918"/>
      <c r="AY48" s="918"/>
      <c r="AZ48" s="919"/>
      <c r="BA48" s="919"/>
      <c r="BB48" s="919"/>
      <c r="BC48" s="919"/>
      <c r="BD48" s="919"/>
      <c r="BE48" s="915"/>
      <c r="BF48" s="915"/>
      <c r="BG48" s="915"/>
      <c r="BH48" s="915"/>
      <c r="BI48" s="916"/>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7"/>
      <c r="AL49" s="918"/>
      <c r="AM49" s="918"/>
      <c r="AN49" s="918"/>
      <c r="AO49" s="918"/>
      <c r="AP49" s="918"/>
      <c r="AQ49" s="918"/>
      <c r="AR49" s="918"/>
      <c r="AS49" s="918"/>
      <c r="AT49" s="918"/>
      <c r="AU49" s="918"/>
      <c r="AV49" s="918"/>
      <c r="AW49" s="918"/>
      <c r="AX49" s="918"/>
      <c r="AY49" s="918"/>
      <c r="AZ49" s="919"/>
      <c r="BA49" s="919"/>
      <c r="BB49" s="919"/>
      <c r="BC49" s="919"/>
      <c r="BD49" s="919"/>
      <c r="BE49" s="915"/>
      <c r="BF49" s="915"/>
      <c r="BG49" s="915"/>
      <c r="BH49" s="915"/>
      <c r="BI49" s="916"/>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20"/>
      <c r="R50" s="921"/>
      <c r="S50" s="921"/>
      <c r="T50" s="921"/>
      <c r="U50" s="921"/>
      <c r="V50" s="921"/>
      <c r="W50" s="921"/>
      <c r="X50" s="921"/>
      <c r="Y50" s="921"/>
      <c r="Z50" s="921"/>
      <c r="AA50" s="921"/>
      <c r="AB50" s="921"/>
      <c r="AC50" s="921"/>
      <c r="AD50" s="921"/>
      <c r="AE50" s="922"/>
      <c r="AF50" s="845"/>
      <c r="AG50" s="846"/>
      <c r="AH50" s="846"/>
      <c r="AI50" s="846"/>
      <c r="AJ50" s="847"/>
      <c r="AK50" s="923"/>
      <c r="AL50" s="921"/>
      <c r="AM50" s="921"/>
      <c r="AN50" s="921"/>
      <c r="AO50" s="921"/>
      <c r="AP50" s="921"/>
      <c r="AQ50" s="921"/>
      <c r="AR50" s="921"/>
      <c r="AS50" s="921"/>
      <c r="AT50" s="921"/>
      <c r="AU50" s="921"/>
      <c r="AV50" s="921"/>
      <c r="AW50" s="921"/>
      <c r="AX50" s="921"/>
      <c r="AY50" s="921"/>
      <c r="AZ50" s="924"/>
      <c r="BA50" s="924"/>
      <c r="BB50" s="924"/>
      <c r="BC50" s="924"/>
      <c r="BD50" s="924"/>
      <c r="BE50" s="915"/>
      <c r="BF50" s="915"/>
      <c r="BG50" s="915"/>
      <c r="BH50" s="915"/>
      <c r="BI50" s="916"/>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20"/>
      <c r="R51" s="921"/>
      <c r="S51" s="921"/>
      <c r="T51" s="921"/>
      <c r="U51" s="921"/>
      <c r="V51" s="921"/>
      <c r="W51" s="921"/>
      <c r="X51" s="921"/>
      <c r="Y51" s="921"/>
      <c r="Z51" s="921"/>
      <c r="AA51" s="921"/>
      <c r="AB51" s="921"/>
      <c r="AC51" s="921"/>
      <c r="AD51" s="921"/>
      <c r="AE51" s="922"/>
      <c r="AF51" s="845"/>
      <c r="AG51" s="846"/>
      <c r="AH51" s="846"/>
      <c r="AI51" s="846"/>
      <c r="AJ51" s="847"/>
      <c r="AK51" s="923"/>
      <c r="AL51" s="921"/>
      <c r="AM51" s="921"/>
      <c r="AN51" s="921"/>
      <c r="AO51" s="921"/>
      <c r="AP51" s="921"/>
      <c r="AQ51" s="921"/>
      <c r="AR51" s="921"/>
      <c r="AS51" s="921"/>
      <c r="AT51" s="921"/>
      <c r="AU51" s="921"/>
      <c r="AV51" s="921"/>
      <c r="AW51" s="921"/>
      <c r="AX51" s="921"/>
      <c r="AY51" s="921"/>
      <c r="AZ51" s="924"/>
      <c r="BA51" s="924"/>
      <c r="BB51" s="924"/>
      <c r="BC51" s="924"/>
      <c r="BD51" s="924"/>
      <c r="BE51" s="915"/>
      <c r="BF51" s="915"/>
      <c r="BG51" s="915"/>
      <c r="BH51" s="915"/>
      <c r="BI51" s="916"/>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20"/>
      <c r="R52" s="921"/>
      <c r="S52" s="921"/>
      <c r="T52" s="921"/>
      <c r="U52" s="921"/>
      <c r="V52" s="921"/>
      <c r="W52" s="921"/>
      <c r="X52" s="921"/>
      <c r="Y52" s="921"/>
      <c r="Z52" s="921"/>
      <c r="AA52" s="921"/>
      <c r="AB52" s="921"/>
      <c r="AC52" s="921"/>
      <c r="AD52" s="921"/>
      <c r="AE52" s="922"/>
      <c r="AF52" s="845"/>
      <c r="AG52" s="846"/>
      <c r="AH52" s="846"/>
      <c r="AI52" s="846"/>
      <c r="AJ52" s="847"/>
      <c r="AK52" s="923"/>
      <c r="AL52" s="921"/>
      <c r="AM52" s="921"/>
      <c r="AN52" s="921"/>
      <c r="AO52" s="921"/>
      <c r="AP52" s="921"/>
      <c r="AQ52" s="921"/>
      <c r="AR52" s="921"/>
      <c r="AS52" s="921"/>
      <c r="AT52" s="921"/>
      <c r="AU52" s="921"/>
      <c r="AV52" s="921"/>
      <c r="AW52" s="921"/>
      <c r="AX52" s="921"/>
      <c r="AY52" s="921"/>
      <c r="AZ52" s="924"/>
      <c r="BA52" s="924"/>
      <c r="BB52" s="924"/>
      <c r="BC52" s="924"/>
      <c r="BD52" s="924"/>
      <c r="BE52" s="915"/>
      <c r="BF52" s="915"/>
      <c r="BG52" s="915"/>
      <c r="BH52" s="915"/>
      <c r="BI52" s="916"/>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20"/>
      <c r="R53" s="921"/>
      <c r="S53" s="921"/>
      <c r="T53" s="921"/>
      <c r="U53" s="921"/>
      <c r="V53" s="921"/>
      <c r="W53" s="921"/>
      <c r="X53" s="921"/>
      <c r="Y53" s="921"/>
      <c r="Z53" s="921"/>
      <c r="AA53" s="921"/>
      <c r="AB53" s="921"/>
      <c r="AC53" s="921"/>
      <c r="AD53" s="921"/>
      <c r="AE53" s="922"/>
      <c r="AF53" s="845"/>
      <c r="AG53" s="846"/>
      <c r="AH53" s="846"/>
      <c r="AI53" s="846"/>
      <c r="AJ53" s="847"/>
      <c r="AK53" s="923"/>
      <c r="AL53" s="921"/>
      <c r="AM53" s="921"/>
      <c r="AN53" s="921"/>
      <c r="AO53" s="921"/>
      <c r="AP53" s="921"/>
      <c r="AQ53" s="921"/>
      <c r="AR53" s="921"/>
      <c r="AS53" s="921"/>
      <c r="AT53" s="921"/>
      <c r="AU53" s="921"/>
      <c r="AV53" s="921"/>
      <c r="AW53" s="921"/>
      <c r="AX53" s="921"/>
      <c r="AY53" s="921"/>
      <c r="AZ53" s="924"/>
      <c r="BA53" s="924"/>
      <c r="BB53" s="924"/>
      <c r="BC53" s="924"/>
      <c r="BD53" s="924"/>
      <c r="BE53" s="915"/>
      <c r="BF53" s="915"/>
      <c r="BG53" s="915"/>
      <c r="BH53" s="915"/>
      <c r="BI53" s="916"/>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20"/>
      <c r="R54" s="921"/>
      <c r="S54" s="921"/>
      <c r="T54" s="921"/>
      <c r="U54" s="921"/>
      <c r="V54" s="921"/>
      <c r="W54" s="921"/>
      <c r="X54" s="921"/>
      <c r="Y54" s="921"/>
      <c r="Z54" s="921"/>
      <c r="AA54" s="921"/>
      <c r="AB54" s="921"/>
      <c r="AC54" s="921"/>
      <c r="AD54" s="921"/>
      <c r="AE54" s="922"/>
      <c r="AF54" s="845"/>
      <c r="AG54" s="846"/>
      <c r="AH54" s="846"/>
      <c r="AI54" s="846"/>
      <c r="AJ54" s="847"/>
      <c r="AK54" s="923"/>
      <c r="AL54" s="921"/>
      <c r="AM54" s="921"/>
      <c r="AN54" s="921"/>
      <c r="AO54" s="921"/>
      <c r="AP54" s="921"/>
      <c r="AQ54" s="921"/>
      <c r="AR54" s="921"/>
      <c r="AS54" s="921"/>
      <c r="AT54" s="921"/>
      <c r="AU54" s="921"/>
      <c r="AV54" s="921"/>
      <c r="AW54" s="921"/>
      <c r="AX54" s="921"/>
      <c r="AY54" s="921"/>
      <c r="AZ54" s="924"/>
      <c r="BA54" s="924"/>
      <c r="BB54" s="924"/>
      <c r="BC54" s="924"/>
      <c r="BD54" s="924"/>
      <c r="BE54" s="915"/>
      <c r="BF54" s="915"/>
      <c r="BG54" s="915"/>
      <c r="BH54" s="915"/>
      <c r="BI54" s="916"/>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20"/>
      <c r="R55" s="921"/>
      <c r="S55" s="921"/>
      <c r="T55" s="921"/>
      <c r="U55" s="921"/>
      <c r="V55" s="921"/>
      <c r="W55" s="921"/>
      <c r="X55" s="921"/>
      <c r="Y55" s="921"/>
      <c r="Z55" s="921"/>
      <c r="AA55" s="921"/>
      <c r="AB55" s="921"/>
      <c r="AC55" s="921"/>
      <c r="AD55" s="921"/>
      <c r="AE55" s="922"/>
      <c r="AF55" s="845"/>
      <c r="AG55" s="846"/>
      <c r="AH55" s="846"/>
      <c r="AI55" s="846"/>
      <c r="AJ55" s="847"/>
      <c r="AK55" s="923"/>
      <c r="AL55" s="921"/>
      <c r="AM55" s="921"/>
      <c r="AN55" s="921"/>
      <c r="AO55" s="921"/>
      <c r="AP55" s="921"/>
      <c r="AQ55" s="921"/>
      <c r="AR55" s="921"/>
      <c r="AS55" s="921"/>
      <c r="AT55" s="921"/>
      <c r="AU55" s="921"/>
      <c r="AV55" s="921"/>
      <c r="AW55" s="921"/>
      <c r="AX55" s="921"/>
      <c r="AY55" s="921"/>
      <c r="AZ55" s="924"/>
      <c r="BA55" s="924"/>
      <c r="BB55" s="924"/>
      <c r="BC55" s="924"/>
      <c r="BD55" s="924"/>
      <c r="BE55" s="915"/>
      <c r="BF55" s="915"/>
      <c r="BG55" s="915"/>
      <c r="BH55" s="915"/>
      <c r="BI55" s="916"/>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20"/>
      <c r="R56" s="921"/>
      <c r="S56" s="921"/>
      <c r="T56" s="921"/>
      <c r="U56" s="921"/>
      <c r="V56" s="921"/>
      <c r="W56" s="921"/>
      <c r="X56" s="921"/>
      <c r="Y56" s="921"/>
      <c r="Z56" s="921"/>
      <c r="AA56" s="921"/>
      <c r="AB56" s="921"/>
      <c r="AC56" s="921"/>
      <c r="AD56" s="921"/>
      <c r="AE56" s="922"/>
      <c r="AF56" s="845"/>
      <c r="AG56" s="846"/>
      <c r="AH56" s="846"/>
      <c r="AI56" s="846"/>
      <c r="AJ56" s="847"/>
      <c r="AK56" s="923"/>
      <c r="AL56" s="921"/>
      <c r="AM56" s="921"/>
      <c r="AN56" s="921"/>
      <c r="AO56" s="921"/>
      <c r="AP56" s="921"/>
      <c r="AQ56" s="921"/>
      <c r="AR56" s="921"/>
      <c r="AS56" s="921"/>
      <c r="AT56" s="921"/>
      <c r="AU56" s="921"/>
      <c r="AV56" s="921"/>
      <c r="AW56" s="921"/>
      <c r="AX56" s="921"/>
      <c r="AY56" s="921"/>
      <c r="AZ56" s="924"/>
      <c r="BA56" s="924"/>
      <c r="BB56" s="924"/>
      <c r="BC56" s="924"/>
      <c r="BD56" s="924"/>
      <c r="BE56" s="915"/>
      <c r="BF56" s="915"/>
      <c r="BG56" s="915"/>
      <c r="BH56" s="915"/>
      <c r="BI56" s="916"/>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20"/>
      <c r="R57" s="921"/>
      <c r="S57" s="921"/>
      <c r="T57" s="921"/>
      <c r="U57" s="921"/>
      <c r="V57" s="921"/>
      <c r="W57" s="921"/>
      <c r="X57" s="921"/>
      <c r="Y57" s="921"/>
      <c r="Z57" s="921"/>
      <c r="AA57" s="921"/>
      <c r="AB57" s="921"/>
      <c r="AC57" s="921"/>
      <c r="AD57" s="921"/>
      <c r="AE57" s="922"/>
      <c r="AF57" s="845"/>
      <c r="AG57" s="846"/>
      <c r="AH57" s="846"/>
      <c r="AI57" s="846"/>
      <c r="AJ57" s="847"/>
      <c r="AK57" s="923"/>
      <c r="AL57" s="921"/>
      <c r="AM57" s="921"/>
      <c r="AN57" s="921"/>
      <c r="AO57" s="921"/>
      <c r="AP57" s="921"/>
      <c r="AQ57" s="921"/>
      <c r="AR57" s="921"/>
      <c r="AS57" s="921"/>
      <c r="AT57" s="921"/>
      <c r="AU57" s="921"/>
      <c r="AV57" s="921"/>
      <c r="AW57" s="921"/>
      <c r="AX57" s="921"/>
      <c r="AY57" s="921"/>
      <c r="AZ57" s="924"/>
      <c r="BA57" s="924"/>
      <c r="BB57" s="924"/>
      <c r="BC57" s="924"/>
      <c r="BD57" s="924"/>
      <c r="BE57" s="915"/>
      <c r="BF57" s="915"/>
      <c r="BG57" s="915"/>
      <c r="BH57" s="915"/>
      <c r="BI57" s="916"/>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20"/>
      <c r="R58" s="921"/>
      <c r="S58" s="921"/>
      <c r="T58" s="921"/>
      <c r="U58" s="921"/>
      <c r="V58" s="921"/>
      <c r="W58" s="921"/>
      <c r="X58" s="921"/>
      <c r="Y58" s="921"/>
      <c r="Z58" s="921"/>
      <c r="AA58" s="921"/>
      <c r="AB58" s="921"/>
      <c r="AC58" s="921"/>
      <c r="AD58" s="921"/>
      <c r="AE58" s="922"/>
      <c r="AF58" s="845"/>
      <c r="AG58" s="846"/>
      <c r="AH58" s="846"/>
      <c r="AI58" s="846"/>
      <c r="AJ58" s="847"/>
      <c r="AK58" s="923"/>
      <c r="AL58" s="921"/>
      <c r="AM58" s="921"/>
      <c r="AN58" s="921"/>
      <c r="AO58" s="921"/>
      <c r="AP58" s="921"/>
      <c r="AQ58" s="921"/>
      <c r="AR58" s="921"/>
      <c r="AS58" s="921"/>
      <c r="AT58" s="921"/>
      <c r="AU58" s="921"/>
      <c r="AV58" s="921"/>
      <c r="AW58" s="921"/>
      <c r="AX58" s="921"/>
      <c r="AY58" s="921"/>
      <c r="AZ58" s="924"/>
      <c r="BA58" s="924"/>
      <c r="BB58" s="924"/>
      <c r="BC58" s="924"/>
      <c r="BD58" s="924"/>
      <c r="BE58" s="915"/>
      <c r="BF58" s="915"/>
      <c r="BG58" s="915"/>
      <c r="BH58" s="915"/>
      <c r="BI58" s="916"/>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20"/>
      <c r="R59" s="921"/>
      <c r="S59" s="921"/>
      <c r="T59" s="921"/>
      <c r="U59" s="921"/>
      <c r="V59" s="921"/>
      <c r="W59" s="921"/>
      <c r="X59" s="921"/>
      <c r="Y59" s="921"/>
      <c r="Z59" s="921"/>
      <c r="AA59" s="921"/>
      <c r="AB59" s="921"/>
      <c r="AC59" s="921"/>
      <c r="AD59" s="921"/>
      <c r="AE59" s="922"/>
      <c r="AF59" s="845"/>
      <c r="AG59" s="846"/>
      <c r="AH59" s="846"/>
      <c r="AI59" s="846"/>
      <c r="AJ59" s="847"/>
      <c r="AK59" s="923"/>
      <c r="AL59" s="921"/>
      <c r="AM59" s="921"/>
      <c r="AN59" s="921"/>
      <c r="AO59" s="921"/>
      <c r="AP59" s="921"/>
      <c r="AQ59" s="921"/>
      <c r="AR59" s="921"/>
      <c r="AS59" s="921"/>
      <c r="AT59" s="921"/>
      <c r="AU59" s="921"/>
      <c r="AV59" s="921"/>
      <c r="AW59" s="921"/>
      <c r="AX59" s="921"/>
      <c r="AY59" s="921"/>
      <c r="AZ59" s="924"/>
      <c r="BA59" s="924"/>
      <c r="BB59" s="924"/>
      <c r="BC59" s="924"/>
      <c r="BD59" s="924"/>
      <c r="BE59" s="915"/>
      <c r="BF59" s="915"/>
      <c r="BG59" s="915"/>
      <c r="BH59" s="915"/>
      <c r="BI59" s="916"/>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20"/>
      <c r="R60" s="921"/>
      <c r="S60" s="921"/>
      <c r="T60" s="921"/>
      <c r="U60" s="921"/>
      <c r="V60" s="921"/>
      <c r="W60" s="921"/>
      <c r="X60" s="921"/>
      <c r="Y60" s="921"/>
      <c r="Z60" s="921"/>
      <c r="AA60" s="921"/>
      <c r="AB60" s="921"/>
      <c r="AC60" s="921"/>
      <c r="AD60" s="921"/>
      <c r="AE60" s="922"/>
      <c r="AF60" s="845"/>
      <c r="AG60" s="846"/>
      <c r="AH60" s="846"/>
      <c r="AI60" s="846"/>
      <c r="AJ60" s="847"/>
      <c r="AK60" s="923"/>
      <c r="AL60" s="921"/>
      <c r="AM60" s="921"/>
      <c r="AN60" s="921"/>
      <c r="AO60" s="921"/>
      <c r="AP60" s="921"/>
      <c r="AQ60" s="921"/>
      <c r="AR60" s="921"/>
      <c r="AS60" s="921"/>
      <c r="AT60" s="921"/>
      <c r="AU60" s="921"/>
      <c r="AV60" s="921"/>
      <c r="AW60" s="921"/>
      <c r="AX60" s="921"/>
      <c r="AY60" s="921"/>
      <c r="AZ60" s="924"/>
      <c r="BA60" s="924"/>
      <c r="BB60" s="924"/>
      <c r="BC60" s="924"/>
      <c r="BD60" s="924"/>
      <c r="BE60" s="915"/>
      <c r="BF60" s="915"/>
      <c r="BG60" s="915"/>
      <c r="BH60" s="915"/>
      <c r="BI60" s="916"/>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20"/>
      <c r="R61" s="921"/>
      <c r="S61" s="921"/>
      <c r="T61" s="921"/>
      <c r="U61" s="921"/>
      <c r="V61" s="921"/>
      <c r="W61" s="921"/>
      <c r="X61" s="921"/>
      <c r="Y61" s="921"/>
      <c r="Z61" s="921"/>
      <c r="AA61" s="921"/>
      <c r="AB61" s="921"/>
      <c r="AC61" s="921"/>
      <c r="AD61" s="921"/>
      <c r="AE61" s="922"/>
      <c r="AF61" s="845"/>
      <c r="AG61" s="846"/>
      <c r="AH61" s="846"/>
      <c r="AI61" s="846"/>
      <c r="AJ61" s="847"/>
      <c r="AK61" s="923"/>
      <c r="AL61" s="921"/>
      <c r="AM61" s="921"/>
      <c r="AN61" s="921"/>
      <c r="AO61" s="921"/>
      <c r="AP61" s="921"/>
      <c r="AQ61" s="921"/>
      <c r="AR61" s="921"/>
      <c r="AS61" s="921"/>
      <c r="AT61" s="921"/>
      <c r="AU61" s="921"/>
      <c r="AV61" s="921"/>
      <c r="AW61" s="921"/>
      <c r="AX61" s="921"/>
      <c r="AY61" s="921"/>
      <c r="AZ61" s="924"/>
      <c r="BA61" s="924"/>
      <c r="BB61" s="924"/>
      <c r="BC61" s="924"/>
      <c r="BD61" s="924"/>
      <c r="BE61" s="915"/>
      <c r="BF61" s="915"/>
      <c r="BG61" s="915"/>
      <c r="BH61" s="915"/>
      <c r="BI61" s="916"/>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20"/>
      <c r="R62" s="921"/>
      <c r="S62" s="921"/>
      <c r="T62" s="921"/>
      <c r="U62" s="921"/>
      <c r="V62" s="921"/>
      <c r="W62" s="921"/>
      <c r="X62" s="921"/>
      <c r="Y62" s="921"/>
      <c r="Z62" s="921"/>
      <c r="AA62" s="921"/>
      <c r="AB62" s="921"/>
      <c r="AC62" s="921"/>
      <c r="AD62" s="921"/>
      <c r="AE62" s="922"/>
      <c r="AF62" s="845"/>
      <c r="AG62" s="846"/>
      <c r="AH62" s="846"/>
      <c r="AI62" s="846"/>
      <c r="AJ62" s="847"/>
      <c r="AK62" s="923"/>
      <c r="AL62" s="921"/>
      <c r="AM62" s="921"/>
      <c r="AN62" s="921"/>
      <c r="AO62" s="921"/>
      <c r="AP62" s="921"/>
      <c r="AQ62" s="921"/>
      <c r="AR62" s="921"/>
      <c r="AS62" s="921"/>
      <c r="AT62" s="921"/>
      <c r="AU62" s="921"/>
      <c r="AV62" s="921"/>
      <c r="AW62" s="921"/>
      <c r="AX62" s="921"/>
      <c r="AY62" s="921"/>
      <c r="AZ62" s="924"/>
      <c r="BA62" s="924"/>
      <c r="BB62" s="924"/>
      <c r="BC62" s="924"/>
      <c r="BD62" s="924"/>
      <c r="BE62" s="915"/>
      <c r="BF62" s="915"/>
      <c r="BG62" s="915"/>
      <c r="BH62" s="915"/>
      <c r="BI62" s="916"/>
      <c r="BJ62" s="932" t="s">
        <v>415</v>
      </c>
      <c r="BK62" s="893"/>
      <c r="BL62" s="893"/>
      <c r="BM62" s="893"/>
      <c r="BN62" s="894"/>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394</v>
      </c>
      <c r="B63" s="877" t="s">
        <v>416</v>
      </c>
      <c r="C63" s="878"/>
      <c r="D63" s="878"/>
      <c r="E63" s="878"/>
      <c r="F63" s="878"/>
      <c r="G63" s="878"/>
      <c r="H63" s="878"/>
      <c r="I63" s="878"/>
      <c r="J63" s="878"/>
      <c r="K63" s="878"/>
      <c r="L63" s="878"/>
      <c r="M63" s="878"/>
      <c r="N63" s="878"/>
      <c r="O63" s="878"/>
      <c r="P63" s="879"/>
      <c r="Q63" s="925"/>
      <c r="R63" s="926"/>
      <c r="S63" s="926"/>
      <c r="T63" s="926"/>
      <c r="U63" s="926"/>
      <c r="V63" s="926"/>
      <c r="W63" s="926"/>
      <c r="X63" s="926"/>
      <c r="Y63" s="926"/>
      <c r="Z63" s="926"/>
      <c r="AA63" s="926"/>
      <c r="AB63" s="926"/>
      <c r="AC63" s="926"/>
      <c r="AD63" s="926"/>
      <c r="AE63" s="927"/>
      <c r="AF63" s="928">
        <v>953</v>
      </c>
      <c r="AG63" s="929"/>
      <c r="AH63" s="929"/>
      <c r="AI63" s="929"/>
      <c r="AJ63" s="930"/>
      <c r="AK63" s="931"/>
      <c r="AL63" s="926"/>
      <c r="AM63" s="926"/>
      <c r="AN63" s="926"/>
      <c r="AO63" s="926"/>
      <c r="AP63" s="929">
        <f>SUM(AP28:AT33)</f>
        <v>10642</v>
      </c>
      <c r="AQ63" s="929"/>
      <c r="AR63" s="929"/>
      <c r="AS63" s="929"/>
      <c r="AT63" s="929"/>
      <c r="AU63" s="929">
        <f>SUM(AU28:AY33)</f>
        <v>7163</v>
      </c>
      <c r="AV63" s="929"/>
      <c r="AW63" s="929"/>
      <c r="AX63" s="929"/>
      <c r="AY63" s="929"/>
      <c r="AZ63" s="933"/>
      <c r="BA63" s="933"/>
      <c r="BB63" s="933"/>
      <c r="BC63" s="933"/>
      <c r="BD63" s="933"/>
      <c r="BE63" s="934"/>
      <c r="BF63" s="934"/>
      <c r="BG63" s="934"/>
      <c r="BH63" s="934"/>
      <c r="BI63" s="935"/>
      <c r="BJ63" s="936" t="s">
        <v>131</v>
      </c>
      <c r="BK63" s="937"/>
      <c r="BL63" s="937"/>
      <c r="BM63" s="937"/>
      <c r="BN63" s="938"/>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418</v>
      </c>
      <c r="B66" s="825"/>
      <c r="C66" s="825"/>
      <c r="D66" s="825"/>
      <c r="E66" s="825"/>
      <c r="F66" s="825"/>
      <c r="G66" s="825"/>
      <c r="H66" s="825"/>
      <c r="I66" s="825"/>
      <c r="J66" s="825"/>
      <c r="K66" s="825"/>
      <c r="L66" s="825"/>
      <c r="M66" s="825"/>
      <c r="N66" s="825"/>
      <c r="O66" s="825"/>
      <c r="P66" s="826"/>
      <c r="Q66" s="801" t="s">
        <v>398</v>
      </c>
      <c r="R66" s="802"/>
      <c r="S66" s="802"/>
      <c r="T66" s="802"/>
      <c r="U66" s="803"/>
      <c r="V66" s="801" t="s">
        <v>419</v>
      </c>
      <c r="W66" s="802"/>
      <c r="X66" s="802"/>
      <c r="Y66" s="802"/>
      <c r="Z66" s="803"/>
      <c r="AA66" s="801" t="s">
        <v>400</v>
      </c>
      <c r="AB66" s="802"/>
      <c r="AC66" s="802"/>
      <c r="AD66" s="802"/>
      <c r="AE66" s="803"/>
      <c r="AF66" s="939" t="s">
        <v>401</v>
      </c>
      <c r="AG66" s="900"/>
      <c r="AH66" s="900"/>
      <c r="AI66" s="900"/>
      <c r="AJ66" s="940"/>
      <c r="AK66" s="801" t="s">
        <v>402</v>
      </c>
      <c r="AL66" s="825"/>
      <c r="AM66" s="825"/>
      <c r="AN66" s="825"/>
      <c r="AO66" s="826"/>
      <c r="AP66" s="801" t="s">
        <v>403</v>
      </c>
      <c r="AQ66" s="802"/>
      <c r="AR66" s="802"/>
      <c r="AS66" s="802"/>
      <c r="AT66" s="803"/>
      <c r="AU66" s="801" t="s">
        <v>420</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1"/>
      <c r="AG67" s="903"/>
      <c r="AH67" s="903"/>
      <c r="AI67" s="903"/>
      <c r="AJ67" s="942"/>
      <c r="AK67" s="943"/>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7"/>
    </row>
    <row r="68" spans="1:131" s="248" customFormat="1" ht="26.25" customHeight="1" thickTop="1" x14ac:dyDescent="0.15">
      <c r="A68" s="259">
        <v>1</v>
      </c>
      <c r="B68" s="956" t="s">
        <v>573</v>
      </c>
      <c r="C68" s="957"/>
      <c r="D68" s="957"/>
      <c r="E68" s="957"/>
      <c r="F68" s="957"/>
      <c r="G68" s="957"/>
      <c r="H68" s="957"/>
      <c r="I68" s="957"/>
      <c r="J68" s="957"/>
      <c r="K68" s="957"/>
      <c r="L68" s="957"/>
      <c r="M68" s="957"/>
      <c r="N68" s="957"/>
      <c r="O68" s="957"/>
      <c r="P68" s="958"/>
      <c r="Q68" s="959">
        <v>1829</v>
      </c>
      <c r="R68" s="953"/>
      <c r="S68" s="953"/>
      <c r="T68" s="953"/>
      <c r="U68" s="953"/>
      <c r="V68" s="953">
        <v>1802</v>
      </c>
      <c r="W68" s="953"/>
      <c r="X68" s="953"/>
      <c r="Y68" s="953"/>
      <c r="Z68" s="953"/>
      <c r="AA68" s="953">
        <v>27</v>
      </c>
      <c r="AB68" s="953"/>
      <c r="AC68" s="953"/>
      <c r="AD68" s="953"/>
      <c r="AE68" s="953"/>
      <c r="AF68" s="953">
        <v>27</v>
      </c>
      <c r="AG68" s="953"/>
      <c r="AH68" s="953"/>
      <c r="AI68" s="953"/>
      <c r="AJ68" s="953"/>
      <c r="AK68" s="953" t="s">
        <v>587</v>
      </c>
      <c r="AL68" s="953"/>
      <c r="AM68" s="953"/>
      <c r="AN68" s="953"/>
      <c r="AO68" s="953"/>
      <c r="AP68" s="953">
        <v>2135</v>
      </c>
      <c r="AQ68" s="953"/>
      <c r="AR68" s="953"/>
      <c r="AS68" s="953"/>
      <c r="AT68" s="953"/>
      <c r="AU68" s="953">
        <v>2008</v>
      </c>
      <c r="AV68" s="953"/>
      <c r="AW68" s="953"/>
      <c r="AX68" s="953"/>
      <c r="AY68" s="953"/>
      <c r="AZ68" s="954"/>
      <c r="BA68" s="954"/>
      <c r="BB68" s="954"/>
      <c r="BC68" s="954"/>
      <c r="BD68" s="955"/>
      <c r="BE68" s="266"/>
      <c r="BF68" s="266"/>
      <c r="BG68" s="266"/>
      <c r="BH68" s="266"/>
      <c r="BI68" s="266"/>
      <c r="BJ68" s="266"/>
      <c r="BK68" s="266"/>
      <c r="BL68" s="266"/>
      <c r="BM68" s="266"/>
      <c r="BN68" s="266"/>
      <c r="BO68" s="266"/>
      <c r="BP68" s="266"/>
      <c r="BQ68" s="263">
        <v>62</v>
      </c>
      <c r="BR68" s="268"/>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7"/>
    </row>
    <row r="69" spans="1:131" s="248" customFormat="1" ht="26.25" customHeight="1" x14ac:dyDescent="0.15">
      <c r="A69" s="262">
        <v>2</v>
      </c>
      <c r="B69" s="960" t="s">
        <v>574</v>
      </c>
      <c r="C69" s="961"/>
      <c r="D69" s="961"/>
      <c r="E69" s="961"/>
      <c r="F69" s="961"/>
      <c r="G69" s="961"/>
      <c r="H69" s="961"/>
      <c r="I69" s="961"/>
      <c r="J69" s="961"/>
      <c r="K69" s="961"/>
      <c r="L69" s="961"/>
      <c r="M69" s="961"/>
      <c r="N69" s="961"/>
      <c r="O69" s="961"/>
      <c r="P69" s="962"/>
      <c r="Q69" s="963">
        <v>0</v>
      </c>
      <c r="R69" s="918"/>
      <c r="S69" s="918"/>
      <c r="T69" s="918"/>
      <c r="U69" s="918"/>
      <c r="V69" s="918" t="s">
        <v>586</v>
      </c>
      <c r="W69" s="918"/>
      <c r="X69" s="918"/>
      <c r="Y69" s="918"/>
      <c r="Z69" s="918"/>
      <c r="AA69" s="918">
        <v>0</v>
      </c>
      <c r="AB69" s="918"/>
      <c r="AC69" s="918"/>
      <c r="AD69" s="918"/>
      <c r="AE69" s="918"/>
      <c r="AF69" s="918">
        <v>0</v>
      </c>
      <c r="AG69" s="918"/>
      <c r="AH69" s="918"/>
      <c r="AI69" s="918"/>
      <c r="AJ69" s="918"/>
      <c r="AK69" s="918" t="s">
        <v>586</v>
      </c>
      <c r="AL69" s="918"/>
      <c r="AM69" s="918"/>
      <c r="AN69" s="918"/>
      <c r="AO69" s="918"/>
      <c r="AP69" s="918" t="s">
        <v>586</v>
      </c>
      <c r="AQ69" s="918"/>
      <c r="AR69" s="918"/>
      <c r="AS69" s="918"/>
      <c r="AT69" s="918"/>
      <c r="AU69" s="918" t="s">
        <v>586</v>
      </c>
      <c r="AV69" s="918"/>
      <c r="AW69" s="918"/>
      <c r="AX69" s="918"/>
      <c r="AY69" s="918"/>
      <c r="AZ69" s="964"/>
      <c r="BA69" s="964"/>
      <c r="BB69" s="964"/>
      <c r="BC69" s="964"/>
      <c r="BD69" s="965"/>
      <c r="BE69" s="266"/>
      <c r="BF69" s="266"/>
      <c r="BG69" s="266"/>
      <c r="BH69" s="266"/>
      <c r="BI69" s="266"/>
      <c r="BJ69" s="266"/>
      <c r="BK69" s="266"/>
      <c r="BL69" s="266"/>
      <c r="BM69" s="266"/>
      <c r="BN69" s="266"/>
      <c r="BO69" s="266"/>
      <c r="BP69" s="266"/>
      <c r="BQ69" s="263">
        <v>63</v>
      </c>
      <c r="BR69" s="268"/>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7"/>
    </row>
    <row r="70" spans="1:131" s="248" customFormat="1" ht="26.25" customHeight="1" x14ac:dyDescent="0.15">
      <c r="A70" s="262">
        <v>3</v>
      </c>
      <c r="B70" s="960" t="s">
        <v>575</v>
      </c>
      <c r="C70" s="961"/>
      <c r="D70" s="961"/>
      <c r="E70" s="961"/>
      <c r="F70" s="961"/>
      <c r="G70" s="961"/>
      <c r="H70" s="961"/>
      <c r="I70" s="961"/>
      <c r="J70" s="961"/>
      <c r="K70" s="961"/>
      <c r="L70" s="961"/>
      <c r="M70" s="961"/>
      <c r="N70" s="961"/>
      <c r="O70" s="961"/>
      <c r="P70" s="962"/>
      <c r="Q70" s="963">
        <v>8789</v>
      </c>
      <c r="R70" s="918"/>
      <c r="S70" s="918"/>
      <c r="T70" s="918"/>
      <c r="U70" s="918"/>
      <c r="V70" s="918">
        <v>8666</v>
      </c>
      <c r="W70" s="918"/>
      <c r="X70" s="918"/>
      <c r="Y70" s="918"/>
      <c r="Z70" s="918"/>
      <c r="AA70" s="918">
        <v>124</v>
      </c>
      <c r="AB70" s="918"/>
      <c r="AC70" s="918"/>
      <c r="AD70" s="918"/>
      <c r="AE70" s="918"/>
      <c r="AF70" s="918">
        <v>124</v>
      </c>
      <c r="AG70" s="918"/>
      <c r="AH70" s="918"/>
      <c r="AI70" s="918"/>
      <c r="AJ70" s="918"/>
      <c r="AK70" s="918">
        <v>338</v>
      </c>
      <c r="AL70" s="918"/>
      <c r="AM70" s="918"/>
      <c r="AN70" s="918"/>
      <c r="AO70" s="918"/>
      <c r="AP70" s="918" t="s">
        <v>586</v>
      </c>
      <c r="AQ70" s="918"/>
      <c r="AR70" s="918"/>
      <c r="AS70" s="918"/>
      <c r="AT70" s="918"/>
      <c r="AU70" s="918" t="s">
        <v>586</v>
      </c>
      <c r="AV70" s="918"/>
      <c r="AW70" s="918"/>
      <c r="AX70" s="918"/>
      <c r="AY70" s="918"/>
      <c r="AZ70" s="964"/>
      <c r="BA70" s="964"/>
      <c r="BB70" s="964"/>
      <c r="BC70" s="964"/>
      <c r="BD70" s="965"/>
      <c r="BE70" s="266"/>
      <c r="BF70" s="266"/>
      <c r="BG70" s="266"/>
      <c r="BH70" s="266"/>
      <c r="BI70" s="266"/>
      <c r="BJ70" s="266"/>
      <c r="BK70" s="266"/>
      <c r="BL70" s="266"/>
      <c r="BM70" s="266"/>
      <c r="BN70" s="266"/>
      <c r="BO70" s="266"/>
      <c r="BP70" s="266"/>
      <c r="BQ70" s="263">
        <v>64</v>
      </c>
      <c r="BR70" s="268"/>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7"/>
    </row>
    <row r="71" spans="1:131" s="248" customFormat="1" ht="26.25" customHeight="1" x14ac:dyDescent="0.15">
      <c r="A71" s="262">
        <v>4</v>
      </c>
      <c r="B71" s="960" t="s">
        <v>576</v>
      </c>
      <c r="C71" s="961"/>
      <c r="D71" s="961"/>
      <c r="E71" s="961"/>
      <c r="F71" s="961"/>
      <c r="G71" s="961"/>
      <c r="H71" s="961"/>
      <c r="I71" s="961"/>
      <c r="J71" s="961"/>
      <c r="K71" s="961"/>
      <c r="L71" s="961"/>
      <c r="M71" s="961"/>
      <c r="N71" s="961"/>
      <c r="O71" s="961"/>
      <c r="P71" s="962"/>
      <c r="Q71" s="963">
        <v>107</v>
      </c>
      <c r="R71" s="918"/>
      <c r="S71" s="918"/>
      <c r="T71" s="918"/>
      <c r="U71" s="918"/>
      <c r="V71" s="918">
        <v>88</v>
      </c>
      <c r="W71" s="918"/>
      <c r="X71" s="918"/>
      <c r="Y71" s="918"/>
      <c r="Z71" s="918"/>
      <c r="AA71" s="918">
        <v>19</v>
      </c>
      <c r="AB71" s="918"/>
      <c r="AC71" s="918"/>
      <c r="AD71" s="918"/>
      <c r="AE71" s="918"/>
      <c r="AF71" s="918">
        <v>19</v>
      </c>
      <c r="AG71" s="918"/>
      <c r="AH71" s="918"/>
      <c r="AI71" s="918"/>
      <c r="AJ71" s="918"/>
      <c r="AK71" s="918" t="s">
        <v>586</v>
      </c>
      <c r="AL71" s="918"/>
      <c r="AM71" s="918"/>
      <c r="AN71" s="918"/>
      <c r="AO71" s="918"/>
      <c r="AP71" s="918" t="s">
        <v>586</v>
      </c>
      <c r="AQ71" s="918"/>
      <c r="AR71" s="918"/>
      <c r="AS71" s="918"/>
      <c r="AT71" s="918"/>
      <c r="AU71" s="918" t="s">
        <v>586</v>
      </c>
      <c r="AV71" s="918"/>
      <c r="AW71" s="918"/>
      <c r="AX71" s="918"/>
      <c r="AY71" s="918"/>
      <c r="AZ71" s="964"/>
      <c r="BA71" s="964"/>
      <c r="BB71" s="964"/>
      <c r="BC71" s="964"/>
      <c r="BD71" s="965"/>
      <c r="BE71" s="266"/>
      <c r="BF71" s="266"/>
      <c r="BG71" s="266"/>
      <c r="BH71" s="266"/>
      <c r="BI71" s="266"/>
      <c r="BJ71" s="266"/>
      <c r="BK71" s="266"/>
      <c r="BL71" s="266"/>
      <c r="BM71" s="266"/>
      <c r="BN71" s="266"/>
      <c r="BO71" s="266"/>
      <c r="BP71" s="266"/>
      <c r="BQ71" s="263">
        <v>65</v>
      </c>
      <c r="BR71" s="268"/>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7"/>
    </row>
    <row r="72" spans="1:131" s="248" customFormat="1" ht="26.25" customHeight="1" x14ac:dyDescent="0.15">
      <c r="A72" s="262">
        <v>5</v>
      </c>
      <c r="B72" s="960" t="s">
        <v>577</v>
      </c>
      <c r="C72" s="961"/>
      <c r="D72" s="961"/>
      <c r="E72" s="961"/>
      <c r="F72" s="961"/>
      <c r="G72" s="961"/>
      <c r="H72" s="961"/>
      <c r="I72" s="961"/>
      <c r="J72" s="961"/>
      <c r="K72" s="961"/>
      <c r="L72" s="961"/>
      <c r="M72" s="961"/>
      <c r="N72" s="961"/>
      <c r="O72" s="961"/>
      <c r="P72" s="962"/>
      <c r="Q72" s="963">
        <v>165</v>
      </c>
      <c r="R72" s="918"/>
      <c r="S72" s="918"/>
      <c r="T72" s="918"/>
      <c r="U72" s="918"/>
      <c r="V72" s="918">
        <v>144</v>
      </c>
      <c r="W72" s="918"/>
      <c r="X72" s="918"/>
      <c r="Y72" s="918"/>
      <c r="Z72" s="918"/>
      <c r="AA72" s="918">
        <v>22</v>
      </c>
      <c r="AB72" s="918"/>
      <c r="AC72" s="918"/>
      <c r="AD72" s="918"/>
      <c r="AE72" s="918"/>
      <c r="AF72" s="918">
        <v>22</v>
      </c>
      <c r="AG72" s="918"/>
      <c r="AH72" s="918"/>
      <c r="AI72" s="918"/>
      <c r="AJ72" s="918"/>
      <c r="AK72" s="918">
        <v>35</v>
      </c>
      <c r="AL72" s="918"/>
      <c r="AM72" s="918"/>
      <c r="AN72" s="918"/>
      <c r="AO72" s="918"/>
      <c r="AP72" s="918" t="s">
        <v>586</v>
      </c>
      <c r="AQ72" s="918"/>
      <c r="AR72" s="918"/>
      <c r="AS72" s="918"/>
      <c r="AT72" s="918"/>
      <c r="AU72" s="918" t="s">
        <v>586</v>
      </c>
      <c r="AV72" s="918"/>
      <c r="AW72" s="918"/>
      <c r="AX72" s="918"/>
      <c r="AY72" s="918"/>
      <c r="AZ72" s="964"/>
      <c r="BA72" s="964"/>
      <c r="BB72" s="964"/>
      <c r="BC72" s="964"/>
      <c r="BD72" s="965"/>
      <c r="BE72" s="266"/>
      <c r="BF72" s="266"/>
      <c r="BG72" s="266"/>
      <c r="BH72" s="266"/>
      <c r="BI72" s="266"/>
      <c r="BJ72" s="266"/>
      <c r="BK72" s="266"/>
      <c r="BL72" s="266"/>
      <c r="BM72" s="266"/>
      <c r="BN72" s="266"/>
      <c r="BO72" s="266"/>
      <c r="BP72" s="266"/>
      <c r="BQ72" s="263">
        <v>66</v>
      </c>
      <c r="BR72" s="268"/>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7"/>
    </row>
    <row r="73" spans="1:131" s="248" customFormat="1" ht="26.25" customHeight="1" x14ac:dyDescent="0.15">
      <c r="A73" s="262">
        <v>6</v>
      </c>
      <c r="B73" s="960" t="s">
        <v>578</v>
      </c>
      <c r="C73" s="961"/>
      <c r="D73" s="961"/>
      <c r="E73" s="961"/>
      <c r="F73" s="961"/>
      <c r="G73" s="961"/>
      <c r="H73" s="961"/>
      <c r="I73" s="961"/>
      <c r="J73" s="961"/>
      <c r="K73" s="961"/>
      <c r="L73" s="961"/>
      <c r="M73" s="961"/>
      <c r="N73" s="961"/>
      <c r="O73" s="961"/>
      <c r="P73" s="962"/>
      <c r="Q73" s="963">
        <v>540</v>
      </c>
      <c r="R73" s="918"/>
      <c r="S73" s="918"/>
      <c r="T73" s="918"/>
      <c r="U73" s="918"/>
      <c r="V73" s="918">
        <v>483</v>
      </c>
      <c r="W73" s="918"/>
      <c r="X73" s="918"/>
      <c r="Y73" s="918"/>
      <c r="Z73" s="918"/>
      <c r="AA73" s="918">
        <v>57</v>
      </c>
      <c r="AB73" s="918"/>
      <c r="AC73" s="918"/>
      <c r="AD73" s="918"/>
      <c r="AE73" s="918"/>
      <c r="AF73" s="918">
        <v>57</v>
      </c>
      <c r="AG73" s="918"/>
      <c r="AH73" s="918"/>
      <c r="AI73" s="918"/>
      <c r="AJ73" s="918"/>
      <c r="AK73" s="918" t="s">
        <v>586</v>
      </c>
      <c r="AL73" s="918"/>
      <c r="AM73" s="918"/>
      <c r="AN73" s="918"/>
      <c r="AO73" s="918"/>
      <c r="AP73" s="918" t="s">
        <v>586</v>
      </c>
      <c r="AQ73" s="918"/>
      <c r="AR73" s="918"/>
      <c r="AS73" s="918"/>
      <c r="AT73" s="918"/>
      <c r="AU73" s="918" t="s">
        <v>586</v>
      </c>
      <c r="AV73" s="918"/>
      <c r="AW73" s="918"/>
      <c r="AX73" s="918"/>
      <c r="AY73" s="918"/>
      <c r="AZ73" s="964"/>
      <c r="BA73" s="964"/>
      <c r="BB73" s="964"/>
      <c r="BC73" s="964"/>
      <c r="BD73" s="965"/>
      <c r="BE73" s="266"/>
      <c r="BF73" s="266"/>
      <c r="BG73" s="266"/>
      <c r="BH73" s="266"/>
      <c r="BI73" s="266"/>
      <c r="BJ73" s="266"/>
      <c r="BK73" s="266"/>
      <c r="BL73" s="266"/>
      <c r="BM73" s="266"/>
      <c r="BN73" s="266"/>
      <c r="BO73" s="266"/>
      <c r="BP73" s="266"/>
      <c r="BQ73" s="263">
        <v>67</v>
      </c>
      <c r="BR73" s="268"/>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7"/>
    </row>
    <row r="74" spans="1:131" s="248" customFormat="1" ht="26.25" customHeight="1" x14ac:dyDescent="0.15">
      <c r="A74" s="262">
        <v>7</v>
      </c>
      <c r="B74" s="960" t="s">
        <v>579</v>
      </c>
      <c r="C74" s="961"/>
      <c r="D74" s="961"/>
      <c r="E74" s="961"/>
      <c r="F74" s="961"/>
      <c r="G74" s="961"/>
      <c r="H74" s="961"/>
      <c r="I74" s="961"/>
      <c r="J74" s="961"/>
      <c r="K74" s="961"/>
      <c r="L74" s="961"/>
      <c r="M74" s="961"/>
      <c r="N74" s="961"/>
      <c r="O74" s="961"/>
      <c r="P74" s="962"/>
      <c r="Q74" s="963">
        <v>152923</v>
      </c>
      <c r="R74" s="918"/>
      <c r="S74" s="918"/>
      <c r="T74" s="918"/>
      <c r="U74" s="918"/>
      <c r="V74" s="918">
        <v>149406</v>
      </c>
      <c r="W74" s="918"/>
      <c r="X74" s="918"/>
      <c r="Y74" s="918"/>
      <c r="Z74" s="918"/>
      <c r="AA74" s="918">
        <v>3517</v>
      </c>
      <c r="AB74" s="918"/>
      <c r="AC74" s="918"/>
      <c r="AD74" s="918"/>
      <c r="AE74" s="918"/>
      <c r="AF74" s="918">
        <v>3517</v>
      </c>
      <c r="AG74" s="918"/>
      <c r="AH74" s="918"/>
      <c r="AI74" s="918"/>
      <c r="AJ74" s="918"/>
      <c r="AK74" s="918">
        <v>1563</v>
      </c>
      <c r="AL74" s="918"/>
      <c r="AM74" s="918"/>
      <c r="AN74" s="918"/>
      <c r="AO74" s="918"/>
      <c r="AP74" s="918" t="s">
        <v>586</v>
      </c>
      <c r="AQ74" s="918"/>
      <c r="AR74" s="918"/>
      <c r="AS74" s="918"/>
      <c r="AT74" s="918"/>
      <c r="AU74" s="918" t="s">
        <v>586</v>
      </c>
      <c r="AV74" s="918"/>
      <c r="AW74" s="918"/>
      <c r="AX74" s="918"/>
      <c r="AY74" s="918"/>
      <c r="AZ74" s="964"/>
      <c r="BA74" s="964"/>
      <c r="BB74" s="964"/>
      <c r="BC74" s="964"/>
      <c r="BD74" s="965"/>
      <c r="BE74" s="266"/>
      <c r="BF74" s="266"/>
      <c r="BG74" s="266"/>
      <c r="BH74" s="266"/>
      <c r="BI74" s="266"/>
      <c r="BJ74" s="266"/>
      <c r="BK74" s="266"/>
      <c r="BL74" s="266"/>
      <c r="BM74" s="266"/>
      <c r="BN74" s="266"/>
      <c r="BO74" s="266"/>
      <c r="BP74" s="266"/>
      <c r="BQ74" s="263">
        <v>68</v>
      </c>
      <c r="BR74" s="268"/>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7"/>
    </row>
    <row r="75" spans="1:131" s="248" customFormat="1" ht="26.25" customHeight="1" x14ac:dyDescent="0.15">
      <c r="A75" s="262">
        <v>8</v>
      </c>
      <c r="B75" s="960"/>
      <c r="C75" s="961"/>
      <c r="D75" s="961"/>
      <c r="E75" s="961"/>
      <c r="F75" s="961"/>
      <c r="G75" s="961"/>
      <c r="H75" s="961"/>
      <c r="I75" s="961"/>
      <c r="J75" s="961"/>
      <c r="K75" s="961"/>
      <c r="L75" s="961"/>
      <c r="M75" s="961"/>
      <c r="N75" s="961"/>
      <c r="O75" s="961"/>
      <c r="P75" s="962"/>
      <c r="Q75" s="966"/>
      <c r="R75" s="967"/>
      <c r="S75" s="967"/>
      <c r="T75" s="967"/>
      <c r="U75" s="917"/>
      <c r="V75" s="968"/>
      <c r="W75" s="967"/>
      <c r="X75" s="967"/>
      <c r="Y75" s="967"/>
      <c r="Z75" s="917"/>
      <c r="AA75" s="968"/>
      <c r="AB75" s="967"/>
      <c r="AC75" s="967"/>
      <c r="AD75" s="967"/>
      <c r="AE75" s="917"/>
      <c r="AF75" s="968"/>
      <c r="AG75" s="967"/>
      <c r="AH75" s="967"/>
      <c r="AI75" s="967"/>
      <c r="AJ75" s="917"/>
      <c r="AK75" s="968"/>
      <c r="AL75" s="967"/>
      <c r="AM75" s="967"/>
      <c r="AN75" s="967"/>
      <c r="AO75" s="917"/>
      <c r="AP75" s="968"/>
      <c r="AQ75" s="967"/>
      <c r="AR75" s="967"/>
      <c r="AS75" s="967"/>
      <c r="AT75" s="917"/>
      <c r="AU75" s="968"/>
      <c r="AV75" s="967"/>
      <c r="AW75" s="967"/>
      <c r="AX75" s="967"/>
      <c r="AY75" s="917"/>
      <c r="AZ75" s="964"/>
      <c r="BA75" s="964"/>
      <c r="BB75" s="964"/>
      <c r="BC75" s="964"/>
      <c r="BD75" s="965"/>
      <c r="BE75" s="266"/>
      <c r="BF75" s="266"/>
      <c r="BG75" s="266"/>
      <c r="BH75" s="266"/>
      <c r="BI75" s="266"/>
      <c r="BJ75" s="266"/>
      <c r="BK75" s="266"/>
      <c r="BL75" s="266"/>
      <c r="BM75" s="266"/>
      <c r="BN75" s="266"/>
      <c r="BO75" s="266"/>
      <c r="BP75" s="266"/>
      <c r="BQ75" s="263">
        <v>69</v>
      </c>
      <c r="BR75" s="268"/>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7"/>
    </row>
    <row r="76" spans="1:131" s="248" customFormat="1" ht="26.25" customHeight="1" x14ac:dyDescent="0.15">
      <c r="A76" s="262">
        <v>9</v>
      </c>
      <c r="B76" s="960"/>
      <c r="C76" s="961"/>
      <c r="D76" s="961"/>
      <c r="E76" s="961"/>
      <c r="F76" s="961"/>
      <c r="G76" s="961"/>
      <c r="H76" s="961"/>
      <c r="I76" s="961"/>
      <c r="J76" s="961"/>
      <c r="K76" s="961"/>
      <c r="L76" s="961"/>
      <c r="M76" s="961"/>
      <c r="N76" s="961"/>
      <c r="O76" s="961"/>
      <c r="P76" s="962"/>
      <c r="Q76" s="966"/>
      <c r="R76" s="967"/>
      <c r="S76" s="967"/>
      <c r="T76" s="967"/>
      <c r="U76" s="917"/>
      <c r="V76" s="968"/>
      <c r="W76" s="967"/>
      <c r="X76" s="967"/>
      <c r="Y76" s="967"/>
      <c r="Z76" s="917"/>
      <c r="AA76" s="968"/>
      <c r="AB76" s="967"/>
      <c r="AC76" s="967"/>
      <c r="AD76" s="967"/>
      <c r="AE76" s="917"/>
      <c r="AF76" s="968"/>
      <c r="AG76" s="967"/>
      <c r="AH76" s="967"/>
      <c r="AI76" s="967"/>
      <c r="AJ76" s="917"/>
      <c r="AK76" s="968"/>
      <c r="AL76" s="967"/>
      <c r="AM76" s="967"/>
      <c r="AN76" s="967"/>
      <c r="AO76" s="917"/>
      <c r="AP76" s="968"/>
      <c r="AQ76" s="967"/>
      <c r="AR76" s="967"/>
      <c r="AS76" s="967"/>
      <c r="AT76" s="917"/>
      <c r="AU76" s="968"/>
      <c r="AV76" s="967"/>
      <c r="AW76" s="967"/>
      <c r="AX76" s="967"/>
      <c r="AY76" s="917"/>
      <c r="AZ76" s="964"/>
      <c r="BA76" s="964"/>
      <c r="BB76" s="964"/>
      <c r="BC76" s="964"/>
      <c r="BD76" s="965"/>
      <c r="BE76" s="266"/>
      <c r="BF76" s="266"/>
      <c r="BG76" s="266"/>
      <c r="BH76" s="266"/>
      <c r="BI76" s="266"/>
      <c r="BJ76" s="266"/>
      <c r="BK76" s="266"/>
      <c r="BL76" s="266"/>
      <c r="BM76" s="266"/>
      <c r="BN76" s="266"/>
      <c r="BO76" s="266"/>
      <c r="BP76" s="266"/>
      <c r="BQ76" s="263">
        <v>70</v>
      </c>
      <c r="BR76" s="268"/>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7"/>
    </row>
    <row r="77" spans="1:131" s="248" customFormat="1" ht="26.25" customHeight="1" x14ac:dyDescent="0.15">
      <c r="A77" s="262">
        <v>10</v>
      </c>
      <c r="B77" s="960"/>
      <c r="C77" s="961"/>
      <c r="D77" s="961"/>
      <c r="E77" s="961"/>
      <c r="F77" s="961"/>
      <c r="G77" s="961"/>
      <c r="H77" s="961"/>
      <c r="I77" s="961"/>
      <c r="J77" s="961"/>
      <c r="K77" s="961"/>
      <c r="L77" s="961"/>
      <c r="M77" s="961"/>
      <c r="N77" s="961"/>
      <c r="O77" s="961"/>
      <c r="P77" s="962"/>
      <c r="Q77" s="966"/>
      <c r="R77" s="967"/>
      <c r="S77" s="967"/>
      <c r="T77" s="967"/>
      <c r="U77" s="917"/>
      <c r="V77" s="968"/>
      <c r="W77" s="967"/>
      <c r="X77" s="967"/>
      <c r="Y77" s="967"/>
      <c r="Z77" s="917"/>
      <c r="AA77" s="968"/>
      <c r="AB77" s="967"/>
      <c r="AC77" s="967"/>
      <c r="AD77" s="967"/>
      <c r="AE77" s="917"/>
      <c r="AF77" s="968"/>
      <c r="AG77" s="967"/>
      <c r="AH77" s="967"/>
      <c r="AI77" s="967"/>
      <c r="AJ77" s="917"/>
      <c r="AK77" s="968"/>
      <c r="AL77" s="967"/>
      <c r="AM77" s="967"/>
      <c r="AN77" s="967"/>
      <c r="AO77" s="917"/>
      <c r="AP77" s="968"/>
      <c r="AQ77" s="967"/>
      <c r="AR77" s="967"/>
      <c r="AS77" s="967"/>
      <c r="AT77" s="917"/>
      <c r="AU77" s="968"/>
      <c r="AV77" s="967"/>
      <c r="AW77" s="967"/>
      <c r="AX77" s="967"/>
      <c r="AY77" s="917"/>
      <c r="AZ77" s="964"/>
      <c r="BA77" s="964"/>
      <c r="BB77" s="964"/>
      <c r="BC77" s="964"/>
      <c r="BD77" s="965"/>
      <c r="BE77" s="266"/>
      <c r="BF77" s="266"/>
      <c r="BG77" s="266"/>
      <c r="BH77" s="266"/>
      <c r="BI77" s="266"/>
      <c r="BJ77" s="266"/>
      <c r="BK77" s="266"/>
      <c r="BL77" s="266"/>
      <c r="BM77" s="266"/>
      <c r="BN77" s="266"/>
      <c r="BO77" s="266"/>
      <c r="BP77" s="266"/>
      <c r="BQ77" s="263">
        <v>71</v>
      </c>
      <c r="BR77" s="268"/>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7"/>
    </row>
    <row r="78" spans="1:131" s="248" customFormat="1" ht="26.25" customHeight="1" x14ac:dyDescent="0.15">
      <c r="A78" s="262">
        <v>11</v>
      </c>
      <c r="B78" s="960"/>
      <c r="C78" s="961"/>
      <c r="D78" s="961"/>
      <c r="E78" s="961"/>
      <c r="F78" s="961"/>
      <c r="G78" s="961"/>
      <c r="H78" s="961"/>
      <c r="I78" s="961"/>
      <c r="J78" s="961"/>
      <c r="K78" s="961"/>
      <c r="L78" s="961"/>
      <c r="M78" s="961"/>
      <c r="N78" s="961"/>
      <c r="O78" s="961"/>
      <c r="P78" s="962"/>
      <c r="Q78" s="963"/>
      <c r="R78" s="918"/>
      <c r="S78" s="918"/>
      <c r="T78" s="918"/>
      <c r="U78" s="918"/>
      <c r="V78" s="918"/>
      <c r="W78" s="918"/>
      <c r="X78" s="918"/>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8"/>
      <c r="AY78" s="918"/>
      <c r="AZ78" s="964"/>
      <c r="BA78" s="964"/>
      <c r="BB78" s="964"/>
      <c r="BC78" s="964"/>
      <c r="BD78" s="965"/>
      <c r="BE78" s="266"/>
      <c r="BF78" s="266"/>
      <c r="BG78" s="266"/>
      <c r="BH78" s="266"/>
      <c r="BI78" s="266"/>
      <c r="BJ78" s="269"/>
      <c r="BK78" s="269"/>
      <c r="BL78" s="269"/>
      <c r="BM78" s="269"/>
      <c r="BN78" s="269"/>
      <c r="BO78" s="266"/>
      <c r="BP78" s="266"/>
      <c r="BQ78" s="263">
        <v>72</v>
      </c>
      <c r="BR78" s="268"/>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7"/>
    </row>
    <row r="79" spans="1:131" s="248" customFormat="1" ht="26.25" customHeight="1" x14ac:dyDescent="0.15">
      <c r="A79" s="262">
        <v>12</v>
      </c>
      <c r="B79" s="960"/>
      <c r="C79" s="961"/>
      <c r="D79" s="961"/>
      <c r="E79" s="961"/>
      <c r="F79" s="961"/>
      <c r="G79" s="961"/>
      <c r="H79" s="961"/>
      <c r="I79" s="961"/>
      <c r="J79" s="961"/>
      <c r="K79" s="961"/>
      <c r="L79" s="961"/>
      <c r="M79" s="961"/>
      <c r="N79" s="961"/>
      <c r="O79" s="961"/>
      <c r="P79" s="962"/>
      <c r="Q79" s="963"/>
      <c r="R79" s="918"/>
      <c r="S79" s="918"/>
      <c r="T79" s="918"/>
      <c r="U79" s="918"/>
      <c r="V79" s="918"/>
      <c r="W79" s="918"/>
      <c r="X79" s="918"/>
      <c r="Y79" s="918"/>
      <c r="Z79" s="918"/>
      <c r="AA79" s="918"/>
      <c r="AB79" s="918"/>
      <c r="AC79" s="918"/>
      <c r="AD79" s="918"/>
      <c r="AE79" s="918"/>
      <c r="AF79" s="918"/>
      <c r="AG79" s="918"/>
      <c r="AH79" s="918"/>
      <c r="AI79" s="918"/>
      <c r="AJ79" s="918"/>
      <c r="AK79" s="918"/>
      <c r="AL79" s="918"/>
      <c r="AM79" s="918"/>
      <c r="AN79" s="918"/>
      <c r="AO79" s="918"/>
      <c r="AP79" s="918"/>
      <c r="AQ79" s="918"/>
      <c r="AR79" s="918"/>
      <c r="AS79" s="918"/>
      <c r="AT79" s="918"/>
      <c r="AU79" s="918"/>
      <c r="AV79" s="918"/>
      <c r="AW79" s="918"/>
      <c r="AX79" s="918"/>
      <c r="AY79" s="918"/>
      <c r="AZ79" s="964"/>
      <c r="BA79" s="964"/>
      <c r="BB79" s="964"/>
      <c r="BC79" s="964"/>
      <c r="BD79" s="965"/>
      <c r="BE79" s="266"/>
      <c r="BF79" s="266"/>
      <c r="BG79" s="266"/>
      <c r="BH79" s="266"/>
      <c r="BI79" s="266"/>
      <c r="BJ79" s="269"/>
      <c r="BK79" s="269"/>
      <c r="BL79" s="269"/>
      <c r="BM79" s="269"/>
      <c r="BN79" s="269"/>
      <c r="BO79" s="266"/>
      <c r="BP79" s="266"/>
      <c r="BQ79" s="263">
        <v>73</v>
      </c>
      <c r="BR79" s="268"/>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7"/>
    </row>
    <row r="80" spans="1:131" s="248" customFormat="1" ht="26.25" customHeight="1" x14ac:dyDescent="0.15">
      <c r="A80" s="262">
        <v>13</v>
      </c>
      <c r="B80" s="960"/>
      <c r="C80" s="961"/>
      <c r="D80" s="961"/>
      <c r="E80" s="961"/>
      <c r="F80" s="961"/>
      <c r="G80" s="961"/>
      <c r="H80" s="961"/>
      <c r="I80" s="961"/>
      <c r="J80" s="961"/>
      <c r="K80" s="961"/>
      <c r="L80" s="961"/>
      <c r="M80" s="961"/>
      <c r="N80" s="961"/>
      <c r="O80" s="961"/>
      <c r="P80" s="962"/>
      <c r="Q80" s="963"/>
      <c r="R80" s="918"/>
      <c r="S80" s="918"/>
      <c r="T80" s="918"/>
      <c r="U80" s="918"/>
      <c r="V80" s="918"/>
      <c r="W80" s="918"/>
      <c r="X80" s="918"/>
      <c r="Y80" s="918"/>
      <c r="Z80" s="918"/>
      <c r="AA80" s="918"/>
      <c r="AB80" s="918"/>
      <c r="AC80" s="918"/>
      <c r="AD80" s="918"/>
      <c r="AE80" s="918"/>
      <c r="AF80" s="918"/>
      <c r="AG80" s="918"/>
      <c r="AH80" s="918"/>
      <c r="AI80" s="918"/>
      <c r="AJ80" s="918"/>
      <c r="AK80" s="918"/>
      <c r="AL80" s="918"/>
      <c r="AM80" s="918"/>
      <c r="AN80" s="918"/>
      <c r="AO80" s="918"/>
      <c r="AP80" s="918"/>
      <c r="AQ80" s="918"/>
      <c r="AR80" s="918"/>
      <c r="AS80" s="918"/>
      <c r="AT80" s="918"/>
      <c r="AU80" s="918"/>
      <c r="AV80" s="918"/>
      <c r="AW80" s="918"/>
      <c r="AX80" s="918"/>
      <c r="AY80" s="918"/>
      <c r="AZ80" s="964"/>
      <c r="BA80" s="964"/>
      <c r="BB80" s="964"/>
      <c r="BC80" s="964"/>
      <c r="BD80" s="965"/>
      <c r="BE80" s="266"/>
      <c r="BF80" s="266"/>
      <c r="BG80" s="266"/>
      <c r="BH80" s="266"/>
      <c r="BI80" s="266"/>
      <c r="BJ80" s="266"/>
      <c r="BK80" s="266"/>
      <c r="BL80" s="266"/>
      <c r="BM80" s="266"/>
      <c r="BN80" s="266"/>
      <c r="BO80" s="266"/>
      <c r="BP80" s="266"/>
      <c r="BQ80" s="263">
        <v>74</v>
      </c>
      <c r="BR80" s="268"/>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7"/>
    </row>
    <row r="81" spans="1:131" s="248" customFormat="1" ht="26.25" customHeight="1" x14ac:dyDescent="0.15">
      <c r="A81" s="262">
        <v>14</v>
      </c>
      <c r="B81" s="960"/>
      <c r="C81" s="961"/>
      <c r="D81" s="961"/>
      <c r="E81" s="961"/>
      <c r="F81" s="961"/>
      <c r="G81" s="961"/>
      <c r="H81" s="961"/>
      <c r="I81" s="961"/>
      <c r="J81" s="961"/>
      <c r="K81" s="961"/>
      <c r="L81" s="961"/>
      <c r="M81" s="961"/>
      <c r="N81" s="961"/>
      <c r="O81" s="961"/>
      <c r="P81" s="962"/>
      <c r="Q81" s="963"/>
      <c r="R81" s="918"/>
      <c r="S81" s="918"/>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64"/>
      <c r="BA81" s="964"/>
      <c r="BB81" s="964"/>
      <c r="BC81" s="964"/>
      <c r="BD81" s="965"/>
      <c r="BE81" s="266"/>
      <c r="BF81" s="266"/>
      <c r="BG81" s="266"/>
      <c r="BH81" s="266"/>
      <c r="BI81" s="266"/>
      <c r="BJ81" s="266"/>
      <c r="BK81" s="266"/>
      <c r="BL81" s="266"/>
      <c r="BM81" s="266"/>
      <c r="BN81" s="266"/>
      <c r="BO81" s="266"/>
      <c r="BP81" s="266"/>
      <c r="BQ81" s="263">
        <v>75</v>
      </c>
      <c r="BR81" s="268"/>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7"/>
    </row>
    <row r="82" spans="1:131" s="248" customFormat="1" ht="26.25" customHeight="1" x14ac:dyDescent="0.15">
      <c r="A82" s="262">
        <v>15</v>
      </c>
      <c r="B82" s="960"/>
      <c r="C82" s="961"/>
      <c r="D82" s="961"/>
      <c r="E82" s="961"/>
      <c r="F82" s="961"/>
      <c r="G82" s="961"/>
      <c r="H82" s="961"/>
      <c r="I82" s="961"/>
      <c r="J82" s="961"/>
      <c r="K82" s="961"/>
      <c r="L82" s="961"/>
      <c r="M82" s="961"/>
      <c r="N82" s="961"/>
      <c r="O82" s="961"/>
      <c r="P82" s="962"/>
      <c r="Q82" s="963"/>
      <c r="R82" s="918"/>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64"/>
      <c r="BA82" s="964"/>
      <c r="BB82" s="964"/>
      <c r="BC82" s="964"/>
      <c r="BD82" s="965"/>
      <c r="BE82" s="266"/>
      <c r="BF82" s="266"/>
      <c r="BG82" s="266"/>
      <c r="BH82" s="266"/>
      <c r="BI82" s="266"/>
      <c r="BJ82" s="266"/>
      <c r="BK82" s="266"/>
      <c r="BL82" s="266"/>
      <c r="BM82" s="266"/>
      <c r="BN82" s="266"/>
      <c r="BO82" s="266"/>
      <c r="BP82" s="266"/>
      <c r="BQ82" s="263">
        <v>76</v>
      </c>
      <c r="BR82" s="268"/>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7"/>
    </row>
    <row r="83" spans="1:131" s="248" customFormat="1" ht="26.25" customHeight="1" x14ac:dyDescent="0.15">
      <c r="A83" s="262">
        <v>16</v>
      </c>
      <c r="B83" s="960"/>
      <c r="C83" s="961"/>
      <c r="D83" s="961"/>
      <c r="E83" s="961"/>
      <c r="F83" s="961"/>
      <c r="G83" s="961"/>
      <c r="H83" s="961"/>
      <c r="I83" s="961"/>
      <c r="J83" s="961"/>
      <c r="K83" s="961"/>
      <c r="L83" s="961"/>
      <c r="M83" s="961"/>
      <c r="N83" s="961"/>
      <c r="O83" s="961"/>
      <c r="P83" s="962"/>
      <c r="Q83" s="963"/>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8"/>
      <c r="AZ83" s="964"/>
      <c r="BA83" s="964"/>
      <c r="BB83" s="964"/>
      <c r="BC83" s="964"/>
      <c r="BD83" s="965"/>
      <c r="BE83" s="266"/>
      <c r="BF83" s="266"/>
      <c r="BG83" s="266"/>
      <c r="BH83" s="266"/>
      <c r="BI83" s="266"/>
      <c r="BJ83" s="266"/>
      <c r="BK83" s="266"/>
      <c r="BL83" s="266"/>
      <c r="BM83" s="266"/>
      <c r="BN83" s="266"/>
      <c r="BO83" s="266"/>
      <c r="BP83" s="266"/>
      <c r="BQ83" s="263">
        <v>77</v>
      </c>
      <c r="BR83" s="268"/>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7"/>
    </row>
    <row r="84" spans="1:131" s="248" customFormat="1" ht="26.25" customHeight="1" x14ac:dyDescent="0.15">
      <c r="A84" s="262">
        <v>17</v>
      </c>
      <c r="B84" s="960"/>
      <c r="C84" s="961"/>
      <c r="D84" s="961"/>
      <c r="E84" s="961"/>
      <c r="F84" s="961"/>
      <c r="G84" s="961"/>
      <c r="H84" s="961"/>
      <c r="I84" s="961"/>
      <c r="J84" s="961"/>
      <c r="K84" s="961"/>
      <c r="L84" s="961"/>
      <c r="M84" s="961"/>
      <c r="N84" s="961"/>
      <c r="O84" s="961"/>
      <c r="P84" s="962"/>
      <c r="Q84" s="963"/>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918"/>
      <c r="AR84" s="918"/>
      <c r="AS84" s="918"/>
      <c r="AT84" s="918"/>
      <c r="AU84" s="918"/>
      <c r="AV84" s="918"/>
      <c r="AW84" s="918"/>
      <c r="AX84" s="918"/>
      <c r="AY84" s="918"/>
      <c r="AZ84" s="964"/>
      <c r="BA84" s="964"/>
      <c r="BB84" s="964"/>
      <c r="BC84" s="964"/>
      <c r="BD84" s="965"/>
      <c r="BE84" s="266"/>
      <c r="BF84" s="266"/>
      <c r="BG84" s="266"/>
      <c r="BH84" s="266"/>
      <c r="BI84" s="266"/>
      <c r="BJ84" s="266"/>
      <c r="BK84" s="266"/>
      <c r="BL84" s="266"/>
      <c r="BM84" s="266"/>
      <c r="BN84" s="266"/>
      <c r="BO84" s="266"/>
      <c r="BP84" s="266"/>
      <c r="BQ84" s="263">
        <v>78</v>
      </c>
      <c r="BR84" s="268"/>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7"/>
    </row>
    <row r="85" spans="1:131" s="248" customFormat="1" ht="26.25" customHeight="1" x14ac:dyDescent="0.15">
      <c r="A85" s="262">
        <v>18</v>
      </c>
      <c r="B85" s="960"/>
      <c r="C85" s="961"/>
      <c r="D85" s="961"/>
      <c r="E85" s="961"/>
      <c r="F85" s="961"/>
      <c r="G85" s="961"/>
      <c r="H85" s="961"/>
      <c r="I85" s="961"/>
      <c r="J85" s="961"/>
      <c r="K85" s="961"/>
      <c r="L85" s="961"/>
      <c r="M85" s="961"/>
      <c r="N85" s="961"/>
      <c r="O85" s="961"/>
      <c r="P85" s="962"/>
      <c r="Q85" s="963"/>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64"/>
      <c r="BA85" s="964"/>
      <c r="BB85" s="964"/>
      <c r="BC85" s="964"/>
      <c r="BD85" s="965"/>
      <c r="BE85" s="266"/>
      <c r="BF85" s="266"/>
      <c r="BG85" s="266"/>
      <c r="BH85" s="266"/>
      <c r="BI85" s="266"/>
      <c r="BJ85" s="266"/>
      <c r="BK85" s="266"/>
      <c r="BL85" s="266"/>
      <c r="BM85" s="266"/>
      <c r="BN85" s="266"/>
      <c r="BO85" s="266"/>
      <c r="BP85" s="266"/>
      <c r="BQ85" s="263">
        <v>79</v>
      </c>
      <c r="BR85" s="268"/>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7"/>
    </row>
    <row r="86" spans="1:131" s="248" customFormat="1" ht="26.25" customHeight="1" x14ac:dyDescent="0.15">
      <c r="A86" s="262">
        <v>19</v>
      </c>
      <c r="B86" s="960"/>
      <c r="C86" s="961"/>
      <c r="D86" s="961"/>
      <c r="E86" s="961"/>
      <c r="F86" s="961"/>
      <c r="G86" s="961"/>
      <c r="H86" s="961"/>
      <c r="I86" s="961"/>
      <c r="J86" s="961"/>
      <c r="K86" s="961"/>
      <c r="L86" s="961"/>
      <c r="M86" s="961"/>
      <c r="N86" s="961"/>
      <c r="O86" s="961"/>
      <c r="P86" s="962"/>
      <c r="Q86" s="963"/>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64"/>
      <c r="BA86" s="964"/>
      <c r="BB86" s="964"/>
      <c r="BC86" s="964"/>
      <c r="BD86" s="965"/>
      <c r="BE86" s="266"/>
      <c r="BF86" s="266"/>
      <c r="BG86" s="266"/>
      <c r="BH86" s="266"/>
      <c r="BI86" s="266"/>
      <c r="BJ86" s="266"/>
      <c r="BK86" s="266"/>
      <c r="BL86" s="266"/>
      <c r="BM86" s="266"/>
      <c r="BN86" s="266"/>
      <c r="BO86" s="266"/>
      <c r="BP86" s="266"/>
      <c r="BQ86" s="263">
        <v>80</v>
      </c>
      <c r="BR86" s="268"/>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7"/>
    </row>
    <row r="88" spans="1:131" s="248" customFormat="1" ht="26.25" customHeight="1" thickBot="1" x14ac:dyDescent="0.2">
      <c r="A88" s="265" t="s">
        <v>394</v>
      </c>
      <c r="B88" s="877" t="s">
        <v>421</v>
      </c>
      <c r="C88" s="878"/>
      <c r="D88" s="878"/>
      <c r="E88" s="878"/>
      <c r="F88" s="878"/>
      <c r="G88" s="878"/>
      <c r="H88" s="878"/>
      <c r="I88" s="878"/>
      <c r="J88" s="878"/>
      <c r="K88" s="878"/>
      <c r="L88" s="878"/>
      <c r="M88" s="878"/>
      <c r="N88" s="878"/>
      <c r="O88" s="878"/>
      <c r="P88" s="879"/>
      <c r="Q88" s="925"/>
      <c r="R88" s="926"/>
      <c r="S88" s="926"/>
      <c r="T88" s="926"/>
      <c r="U88" s="926"/>
      <c r="V88" s="926"/>
      <c r="W88" s="926"/>
      <c r="X88" s="926"/>
      <c r="Y88" s="926"/>
      <c r="Z88" s="926"/>
      <c r="AA88" s="926"/>
      <c r="AB88" s="926"/>
      <c r="AC88" s="926"/>
      <c r="AD88" s="926"/>
      <c r="AE88" s="926"/>
      <c r="AF88" s="929">
        <f>SUM(AF68:AJ74)</f>
        <v>3766</v>
      </c>
      <c r="AG88" s="929"/>
      <c r="AH88" s="929"/>
      <c r="AI88" s="929"/>
      <c r="AJ88" s="929"/>
      <c r="AK88" s="926"/>
      <c r="AL88" s="926"/>
      <c r="AM88" s="926"/>
      <c r="AN88" s="926"/>
      <c r="AO88" s="926"/>
      <c r="AP88" s="929">
        <f>AP68</f>
        <v>2135</v>
      </c>
      <c r="AQ88" s="929"/>
      <c r="AR88" s="929"/>
      <c r="AS88" s="929"/>
      <c r="AT88" s="929"/>
      <c r="AU88" s="929">
        <f>AU68</f>
        <v>2008</v>
      </c>
      <c r="AV88" s="929"/>
      <c r="AW88" s="929"/>
      <c r="AX88" s="929"/>
      <c r="AY88" s="929"/>
      <c r="AZ88" s="934"/>
      <c r="BA88" s="934"/>
      <c r="BB88" s="934"/>
      <c r="BC88" s="934"/>
      <c r="BD88" s="935"/>
      <c r="BE88" s="266"/>
      <c r="BF88" s="266"/>
      <c r="BG88" s="266"/>
      <c r="BH88" s="266"/>
      <c r="BI88" s="266"/>
      <c r="BJ88" s="266"/>
      <c r="BK88" s="266"/>
      <c r="BL88" s="266"/>
      <c r="BM88" s="266"/>
      <c r="BN88" s="266"/>
      <c r="BO88" s="266"/>
      <c r="BP88" s="266"/>
      <c r="BQ88" s="263">
        <v>82</v>
      </c>
      <c r="BR88" s="268"/>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7" t="s">
        <v>422</v>
      </c>
      <c r="BS102" s="878"/>
      <c r="BT102" s="878"/>
      <c r="BU102" s="878"/>
      <c r="BV102" s="878"/>
      <c r="BW102" s="878"/>
      <c r="BX102" s="878"/>
      <c r="BY102" s="878"/>
      <c r="BZ102" s="878"/>
      <c r="CA102" s="878"/>
      <c r="CB102" s="878"/>
      <c r="CC102" s="878"/>
      <c r="CD102" s="878"/>
      <c r="CE102" s="878"/>
      <c r="CF102" s="878"/>
      <c r="CG102" s="879"/>
      <c r="CH102" s="976"/>
      <c r="CI102" s="977"/>
      <c r="CJ102" s="977"/>
      <c r="CK102" s="977"/>
      <c r="CL102" s="978"/>
      <c r="CM102" s="976"/>
      <c r="CN102" s="977"/>
      <c r="CO102" s="977"/>
      <c r="CP102" s="977"/>
      <c r="CQ102" s="978"/>
      <c r="CR102" s="979">
        <f>SUM(CR7:CV15)</f>
        <v>79</v>
      </c>
      <c r="CS102" s="937"/>
      <c r="CT102" s="937"/>
      <c r="CU102" s="937"/>
      <c r="CV102" s="980"/>
      <c r="CW102" s="979" t="s">
        <v>587</v>
      </c>
      <c r="CX102" s="937"/>
      <c r="CY102" s="937"/>
      <c r="CZ102" s="937"/>
      <c r="DA102" s="980"/>
      <c r="DB102" s="979" t="s">
        <v>587</v>
      </c>
      <c r="DC102" s="937"/>
      <c r="DD102" s="937"/>
      <c r="DE102" s="937"/>
      <c r="DF102" s="980"/>
      <c r="DG102" s="979" t="s">
        <v>587</v>
      </c>
      <c r="DH102" s="937"/>
      <c r="DI102" s="937"/>
      <c r="DJ102" s="937"/>
      <c r="DK102" s="980"/>
      <c r="DL102" s="979" t="s">
        <v>587</v>
      </c>
      <c r="DM102" s="937"/>
      <c r="DN102" s="937"/>
      <c r="DO102" s="937"/>
      <c r="DP102" s="980"/>
      <c r="DQ102" s="979" t="s">
        <v>587</v>
      </c>
      <c r="DR102" s="937"/>
      <c r="DS102" s="937"/>
      <c r="DT102" s="937"/>
      <c r="DU102" s="980"/>
      <c r="DV102" s="1003"/>
      <c r="DW102" s="1004"/>
      <c r="DX102" s="1004"/>
      <c r="DY102" s="1004"/>
      <c r="DZ102" s="100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423</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424</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8" t="s">
        <v>427</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428</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x14ac:dyDescent="0.15">
      <c r="A109" s="1001" t="s">
        <v>429</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430</v>
      </c>
      <c r="AB109" s="982"/>
      <c r="AC109" s="982"/>
      <c r="AD109" s="982"/>
      <c r="AE109" s="983"/>
      <c r="AF109" s="981" t="s">
        <v>312</v>
      </c>
      <c r="AG109" s="982"/>
      <c r="AH109" s="982"/>
      <c r="AI109" s="982"/>
      <c r="AJ109" s="983"/>
      <c r="AK109" s="981" t="s">
        <v>311</v>
      </c>
      <c r="AL109" s="982"/>
      <c r="AM109" s="982"/>
      <c r="AN109" s="982"/>
      <c r="AO109" s="983"/>
      <c r="AP109" s="981" t="s">
        <v>431</v>
      </c>
      <c r="AQ109" s="982"/>
      <c r="AR109" s="982"/>
      <c r="AS109" s="982"/>
      <c r="AT109" s="984"/>
      <c r="AU109" s="1001" t="s">
        <v>429</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430</v>
      </c>
      <c r="BR109" s="982"/>
      <c r="BS109" s="982"/>
      <c r="BT109" s="982"/>
      <c r="BU109" s="983"/>
      <c r="BV109" s="981" t="s">
        <v>312</v>
      </c>
      <c r="BW109" s="982"/>
      <c r="BX109" s="982"/>
      <c r="BY109" s="982"/>
      <c r="BZ109" s="983"/>
      <c r="CA109" s="981" t="s">
        <v>311</v>
      </c>
      <c r="CB109" s="982"/>
      <c r="CC109" s="982"/>
      <c r="CD109" s="982"/>
      <c r="CE109" s="983"/>
      <c r="CF109" s="1002" t="s">
        <v>431</v>
      </c>
      <c r="CG109" s="1002"/>
      <c r="CH109" s="1002"/>
      <c r="CI109" s="1002"/>
      <c r="CJ109" s="1002"/>
      <c r="CK109" s="981" t="s">
        <v>432</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430</v>
      </c>
      <c r="DH109" s="982"/>
      <c r="DI109" s="982"/>
      <c r="DJ109" s="982"/>
      <c r="DK109" s="983"/>
      <c r="DL109" s="981" t="s">
        <v>312</v>
      </c>
      <c r="DM109" s="982"/>
      <c r="DN109" s="982"/>
      <c r="DO109" s="982"/>
      <c r="DP109" s="983"/>
      <c r="DQ109" s="981" t="s">
        <v>311</v>
      </c>
      <c r="DR109" s="982"/>
      <c r="DS109" s="982"/>
      <c r="DT109" s="982"/>
      <c r="DU109" s="983"/>
      <c r="DV109" s="981" t="s">
        <v>431</v>
      </c>
      <c r="DW109" s="982"/>
      <c r="DX109" s="982"/>
      <c r="DY109" s="982"/>
      <c r="DZ109" s="984"/>
    </row>
    <row r="110" spans="1:131" s="247" customFormat="1" ht="26.25" customHeight="1" x14ac:dyDescent="0.15">
      <c r="A110" s="985" t="s">
        <v>433</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1760516</v>
      </c>
      <c r="AB110" s="989"/>
      <c r="AC110" s="989"/>
      <c r="AD110" s="989"/>
      <c r="AE110" s="990"/>
      <c r="AF110" s="991">
        <v>1740696</v>
      </c>
      <c r="AG110" s="989"/>
      <c r="AH110" s="989"/>
      <c r="AI110" s="989"/>
      <c r="AJ110" s="990"/>
      <c r="AK110" s="991">
        <v>1944649</v>
      </c>
      <c r="AL110" s="989"/>
      <c r="AM110" s="989"/>
      <c r="AN110" s="989"/>
      <c r="AO110" s="990"/>
      <c r="AP110" s="992">
        <v>21.6</v>
      </c>
      <c r="AQ110" s="993"/>
      <c r="AR110" s="993"/>
      <c r="AS110" s="993"/>
      <c r="AT110" s="994"/>
      <c r="AU110" s="995" t="s">
        <v>73</v>
      </c>
      <c r="AV110" s="996"/>
      <c r="AW110" s="996"/>
      <c r="AX110" s="996"/>
      <c r="AY110" s="996"/>
      <c r="AZ110" s="1037" t="s">
        <v>434</v>
      </c>
      <c r="BA110" s="986"/>
      <c r="BB110" s="986"/>
      <c r="BC110" s="986"/>
      <c r="BD110" s="986"/>
      <c r="BE110" s="986"/>
      <c r="BF110" s="986"/>
      <c r="BG110" s="986"/>
      <c r="BH110" s="986"/>
      <c r="BI110" s="986"/>
      <c r="BJ110" s="986"/>
      <c r="BK110" s="986"/>
      <c r="BL110" s="986"/>
      <c r="BM110" s="986"/>
      <c r="BN110" s="986"/>
      <c r="BO110" s="986"/>
      <c r="BP110" s="987"/>
      <c r="BQ110" s="1023">
        <v>18969800</v>
      </c>
      <c r="BR110" s="1024"/>
      <c r="BS110" s="1024"/>
      <c r="BT110" s="1024"/>
      <c r="BU110" s="1024"/>
      <c r="BV110" s="1024">
        <v>19187788</v>
      </c>
      <c r="BW110" s="1024"/>
      <c r="BX110" s="1024"/>
      <c r="BY110" s="1024"/>
      <c r="BZ110" s="1024"/>
      <c r="CA110" s="1024">
        <v>18934424</v>
      </c>
      <c r="CB110" s="1024"/>
      <c r="CC110" s="1024"/>
      <c r="CD110" s="1024"/>
      <c r="CE110" s="1024"/>
      <c r="CF110" s="1038">
        <v>210.4</v>
      </c>
      <c r="CG110" s="1039"/>
      <c r="CH110" s="1039"/>
      <c r="CI110" s="1039"/>
      <c r="CJ110" s="1039"/>
      <c r="CK110" s="1040" t="s">
        <v>435</v>
      </c>
      <c r="CL110" s="1041"/>
      <c r="CM110" s="1020" t="s">
        <v>436</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131</v>
      </c>
      <c r="DH110" s="1024"/>
      <c r="DI110" s="1024"/>
      <c r="DJ110" s="1024"/>
      <c r="DK110" s="1024"/>
      <c r="DL110" s="1024" t="s">
        <v>131</v>
      </c>
      <c r="DM110" s="1024"/>
      <c r="DN110" s="1024"/>
      <c r="DO110" s="1024"/>
      <c r="DP110" s="1024"/>
      <c r="DQ110" s="1024" t="s">
        <v>131</v>
      </c>
      <c r="DR110" s="1024"/>
      <c r="DS110" s="1024"/>
      <c r="DT110" s="1024"/>
      <c r="DU110" s="1024"/>
      <c r="DV110" s="1025" t="s">
        <v>131</v>
      </c>
      <c r="DW110" s="1025"/>
      <c r="DX110" s="1025"/>
      <c r="DY110" s="1025"/>
      <c r="DZ110" s="1026"/>
    </row>
    <row r="111" spans="1:131" s="247" customFormat="1" ht="26.25" customHeight="1" x14ac:dyDescent="0.15">
      <c r="A111" s="1027" t="s">
        <v>437</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131</v>
      </c>
      <c r="AB111" s="1031"/>
      <c r="AC111" s="1031"/>
      <c r="AD111" s="1031"/>
      <c r="AE111" s="1032"/>
      <c r="AF111" s="1033" t="s">
        <v>131</v>
      </c>
      <c r="AG111" s="1031"/>
      <c r="AH111" s="1031"/>
      <c r="AI111" s="1031"/>
      <c r="AJ111" s="1032"/>
      <c r="AK111" s="1033" t="s">
        <v>131</v>
      </c>
      <c r="AL111" s="1031"/>
      <c r="AM111" s="1031"/>
      <c r="AN111" s="1031"/>
      <c r="AO111" s="1032"/>
      <c r="AP111" s="1034" t="s">
        <v>131</v>
      </c>
      <c r="AQ111" s="1035"/>
      <c r="AR111" s="1035"/>
      <c r="AS111" s="1035"/>
      <c r="AT111" s="1036"/>
      <c r="AU111" s="997"/>
      <c r="AV111" s="998"/>
      <c r="AW111" s="998"/>
      <c r="AX111" s="998"/>
      <c r="AY111" s="998"/>
      <c r="AZ111" s="1046" t="s">
        <v>438</v>
      </c>
      <c r="BA111" s="1047"/>
      <c r="BB111" s="1047"/>
      <c r="BC111" s="1047"/>
      <c r="BD111" s="1047"/>
      <c r="BE111" s="1047"/>
      <c r="BF111" s="1047"/>
      <c r="BG111" s="1047"/>
      <c r="BH111" s="1047"/>
      <c r="BI111" s="1047"/>
      <c r="BJ111" s="1047"/>
      <c r="BK111" s="1047"/>
      <c r="BL111" s="1047"/>
      <c r="BM111" s="1047"/>
      <c r="BN111" s="1047"/>
      <c r="BO111" s="1047"/>
      <c r="BP111" s="1048"/>
      <c r="BQ111" s="1016" t="s">
        <v>131</v>
      </c>
      <c r="BR111" s="1017"/>
      <c r="BS111" s="1017"/>
      <c r="BT111" s="1017"/>
      <c r="BU111" s="1017"/>
      <c r="BV111" s="1017" t="s">
        <v>131</v>
      </c>
      <c r="BW111" s="1017"/>
      <c r="BX111" s="1017"/>
      <c r="BY111" s="1017"/>
      <c r="BZ111" s="1017"/>
      <c r="CA111" s="1017" t="s">
        <v>131</v>
      </c>
      <c r="CB111" s="1017"/>
      <c r="CC111" s="1017"/>
      <c r="CD111" s="1017"/>
      <c r="CE111" s="1017"/>
      <c r="CF111" s="1011" t="s">
        <v>131</v>
      </c>
      <c r="CG111" s="1012"/>
      <c r="CH111" s="1012"/>
      <c r="CI111" s="1012"/>
      <c r="CJ111" s="1012"/>
      <c r="CK111" s="1042"/>
      <c r="CL111" s="1043"/>
      <c r="CM111" s="1013" t="s">
        <v>439</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131</v>
      </c>
      <c r="DH111" s="1017"/>
      <c r="DI111" s="1017"/>
      <c r="DJ111" s="1017"/>
      <c r="DK111" s="1017"/>
      <c r="DL111" s="1017" t="s">
        <v>131</v>
      </c>
      <c r="DM111" s="1017"/>
      <c r="DN111" s="1017"/>
      <c r="DO111" s="1017"/>
      <c r="DP111" s="1017"/>
      <c r="DQ111" s="1017" t="s">
        <v>131</v>
      </c>
      <c r="DR111" s="1017"/>
      <c r="DS111" s="1017"/>
      <c r="DT111" s="1017"/>
      <c r="DU111" s="1017"/>
      <c r="DV111" s="1018" t="s">
        <v>131</v>
      </c>
      <c r="DW111" s="1018"/>
      <c r="DX111" s="1018"/>
      <c r="DY111" s="1018"/>
      <c r="DZ111" s="1019"/>
    </row>
    <row r="112" spans="1:131" s="247" customFormat="1" ht="26.25" customHeight="1" x14ac:dyDescent="0.15">
      <c r="A112" s="1049" t="s">
        <v>440</v>
      </c>
      <c r="B112" s="1050"/>
      <c r="C112" s="1047" t="s">
        <v>441</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131</v>
      </c>
      <c r="AB112" s="1056"/>
      <c r="AC112" s="1056"/>
      <c r="AD112" s="1056"/>
      <c r="AE112" s="1057"/>
      <c r="AF112" s="1058" t="s">
        <v>131</v>
      </c>
      <c r="AG112" s="1056"/>
      <c r="AH112" s="1056"/>
      <c r="AI112" s="1056"/>
      <c r="AJ112" s="1057"/>
      <c r="AK112" s="1058" t="s">
        <v>131</v>
      </c>
      <c r="AL112" s="1056"/>
      <c r="AM112" s="1056"/>
      <c r="AN112" s="1056"/>
      <c r="AO112" s="1057"/>
      <c r="AP112" s="1059" t="s">
        <v>131</v>
      </c>
      <c r="AQ112" s="1060"/>
      <c r="AR112" s="1060"/>
      <c r="AS112" s="1060"/>
      <c r="AT112" s="1061"/>
      <c r="AU112" s="997"/>
      <c r="AV112" s="998"/>
      <c r="AW112" s="998"/>
      <c r="AX112" s="998"/>
      <c r="AY112" s="998"/>
      <c r="AZ112" s="1046" t="s">
        <v>442</v>
      </c>
      <c r="BA112" s="1047"/>
      <c r="BB112" s="1047"/>
      <c r="BC112" s="1047"/>
      <c r="BD112" s="1047"/>
      <c r="BE112" s="1047"/>
      <c r="BF112" s="1047"/>
      <c r="BG112" s="1047"/>
      <c r="BH112" s="1047"/>
      <c r="BI112" s="1047"/>
      <c r="BJ112" s="1047"/>
      <c r="BK112" s="1047"/>
      <c r="BL112" s="1047"/>
      <c r="BM112" s="1047"/>
      <c r="BN112" s="1047"/>
      <c r="BO112" s="1047"/>
      <c r="BP112" s="1048"/>
      <c r="BQ112" s="1016">
        <v>6690614</v>
      </c>
      <c r="BR112" s="1017"/>
      <c r="BS112" s="1017"/>
      <c r="BT112" s="1017"/>
      <c r="BU112" s="1017"/>
      <c r="BV112" s="1017">
        <v>6950773</v>
      </c>
      <c r="BW112" s="1017"/>
      <c r="BX112" s="1017"/>
      <c r="BY112" s="1017"/>
      <c r="BZ112" s="1017"/>
      <c r="CA112" s="1017">
        <v>7163555</v>
      </c>
      <c r="CB112" s="1017"/>
      <c r="CC112" s="1017"/>
      <c r="CD112" s="1017"/>
      <c r="CE112" s="1017"/>
      <c r="CF112" s="1011">
        <v>79.599999999999994</v>
      </c>
      <c r="CG112" s="1012"/>
      <c r="CH112" s="1012"/>
      <c r="CI112" s="1012"/>
      <c r="CJ112" s="1012"/>
      <c r="CK112" s="1042"/>
      <c r="CL112" s="1043"/>
      <c r="CM112" s="1013" t="s">
        <v>443</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131</v>
      </c>
      <c r="DH112" s="1017"/>
      <c r="DI112" s="1017"/>
      <c r="DJ112" s="1017"/>
      <c r="DK112" s="1017"/>
      <c r="DL112" s="1017" t="s">
        <v>131</v>
      </c>
      <c r="DM112" s="1017"/>
      <c r="DN112" s="1017"/>
      <c r="DO112" s="1017"/>
      <c r="DP112" s="1017"/>
      <c r="DQ112" s="1017" t="s">
        <v>131</v>
      </c>
      <c r="DR112" s="1017"/>
      <c r="DS112" s="1017"/>
      <c r="DT112" s="1017"/>
      <c r="DU112" s="1017"/>
      <c r="DV112" s="1018" t="s">
        <v>131</v>
      </c>
      <c r="DW112" s="1018"/>
      <c r="DX112" s="1018"/>
      <c r="DY112" s="1018"/>
      <c r="DZ112" s="1019"/>
    </row>
    <row r="113" spans="1:130" s="247" customFormat="1" ht="26.25" customHeight="1" x14ac:dyDescent="0.15">
      <c r="A113" s="1051"/>
      <c r="B113" s="1052"/>
      <c r="C113" s="1047" t="s">
        <v>444</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436327</v>
      </c>
      <c r="AB113" s="1031"/>
      <c r="AC113" s="1031"/>
      <c r="AD113" s="1031"/>
      <c r="AE113" s="1032"/>
      <c r="AF113" s="1033">
        <v>446814</v>
      </c>
      <c r="AG113" s="1031"/>
      <c r="AH113" s="1031"/>
      <c r="AI113" s="1031"/>
      <c r="AJ113" s="1032"/>
      <c r="AK113" s="1033">
        <v>460944</v>
      </c>
      <c r="AL113" s="1031"/>
      <c r="AM113" s="1031"/>
      <c r="AN113" s="1031"/>
      <c r="AO113" s="1032"/>
      <c r="AP113" s="1034">
        <v>5.0999999999999996</v>
      </c>
      <c r="AQ113" s="1035"/>
      <c r="AR113" s="1035"/>
      <c r="AS113" s="1035"/>
      <c r="AT113" s="1036"/>
      <c r="AU113" s="997"/>
      <c r="AV113" s="998"/>
      <c r="AW113" s="998"/>
      <c r="AX113" s="998"/>
      <c r="AY113" s="998"/>
      <c r="AZ113" s="1046" t="s">
        <v>445</v>
      </c>
      <c r="BA113" s="1047"/>
      <c r="BB113" s="1047"/>
      <c r="BC113" s="1047"/>
      <c r="BD113" s="1047"/>
      <c r="BE113" s="1047"/>
      <c r="BF113" s="1047"/>
      <c r="BG113" s="1047"/>
      <c r="BH113" s="1047"/>
      <c r="BI113" s="1047"/>
      <c r="BJ113" s="1047"/>
      <c r="BK113" s="1047"/>
      <c r="BL113" s="1047"/>
      <c r="BM113" s="1047"/>
      <c r="BN113" s="1047"/>
      <c r="BO113" s="1047"/>
      <c r="BP113" s="1048"/>
      <c r="BQ113" s="1016">
        <v>2054048</v>
      </c>
      <c r="BR113" s="1017"/>
      <c r="BS113" s="1017"/>
      <c r="BT113" s="1017"/>
      <c r="BU113" s="1017"/>
      <c r="BV113" s="1017">
        <v>2019341</v>
      </c>
      <c r="BW113" s="1017"/>
      <c r="BX113" s="1017"/>
      <c r="BY113" s="1017"/>
      <c r="BZ113" s="1017"/>
      <c r="CA113" s="1017">
        <v>2008035</v>
      </c>
      <c r="CB113" s="1017"/>
      <c r="CC113" s="1017"/>
      <c r="CD113" s="1017"/>
      <c r="CE113" s="1017"/>
      <c r="CF113" s="1011">
        <v>22.3</v>
      </c>
      <c r="CG113" s="1012"/>
      <c r="CH113" s="1012"/>
      <c r="CI113" s="1012"/>
      <c r="CJ113" s="1012"/>
      <c r="CK113" s="1042"/>
      <c r="CL113" s="1043"/>
      <c r="CM113" s="1013" t="s">
        <v>446</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131</v>
      </c>
      <c r="DH113" s="1056"/>
      <c r="DI113" s="1056"/>
      <c r="DJ113" s="1056"/>
      <c r="DK113" s="1057"/>
      <c r="DL113" s="1058" t="s">
        <v>131</v>
      </c>
      <c r="DM113" s="1056"/>
      <c r="DN113" s="1056"/>
      <c r="DO113" s="1056"/>
      <c r="DP113" s="1057"/>
      <c r="DQ113" s="1058" t="s">
        <v>131</v>
      </c>
      <c r="DR113" s="1056"/>
      <c r="DS113" s="1056"/>
      <c r="DT113" s="1056"/>
      <c r="DU113" s="1057"/>
      <c r="DV113" s="1059" t="s">
        <v>131</v>
      </c>
      <c r="DW113" s="1060"/>
      <c r="DX113" s="1060"/>
      <c r="DY113" s="1060"/>
      <c r="DZ113" s="1061"/>
    </row>
    <row r="114" spans="1:130" s="247" customFormat="1" ht="26.25" customHeight="1" x14ac:dyDescent="0.15">
      <c r="A114" s="1051"/>
      <c r="B114" s="1052"/>
      <c r="C114" s="1047" t="s">
        <v>447</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63152</v>
      </c>
      <c r="AB114" s="1056"/>
      <c r="AC114" s="1056"/>
      <c r="AD114" s="1056"/>
      <c r="AE114" s="1057"/>
      <c r="AF114" s="1058">
        <v>56981</v>
      </c>
      <c r="AG114" s="1056"/>
      <c r="AH114" s="1056"/>
      <c r="AI114" s="1056"/>
      <c r="AJ114" s="1057"/>
      <c r="AK114" s="1058">
        <v>86049</v>
      </c>
      <c r="AL114" s="1056"/>
      <c r="AM114" s="1056"/>
      <c r="AN114" s="1056"/>
      <c r="AO114" s="1057"/>
      <c r="AP114" s="1059">
        <v>1</v>
      </c>
      <c r="AQ114" s="1060"/>
      <c r="AR114" s="1060"/>
      <c r="AS114" s="1060"/>
      <c r="AT114" s="1061"/>
      <c r="AU114" s="997"/>
      <c r="AV114" s="998"/>
      <c r="AW114" s="998"/>
      <c r="AX114" s="998"/>
      <c r="AY114" s="998"/>
      <c r="AZ114" s="1046" t="s">
        <v>448</v>
      </c>
      <c r="BA114" s="1047"/>
      <c r="BB114" s="1047"/>
      <c r="BC114" s="1047"/>
      <c r="BD114" s="1047"/>
      <c r="BE114" s="1047"/>
      <c r="BF114" s="1047"/>
      <c r="BG114" s="1047"/>
      <c r="BH114" s="1047"/>
      <c r="BI114" s="1047"/>
      <c r="BJ114" s="1047"/>
      <c r="BK114" s="1047"/>
      <c r="BL114" s="1047"/>
      <c r="BM114" s="1047"/>
      <c r="BN114" s="1047"/>
      <c r="BO114" s="1047"/>
      <c r="BP114" s="1048"/>
      <c r="BQ114" s="1016">
        <v>1771540</v>
      </c>
      <c r="BR114" s="1017"/>
      <c r="BS114" s="1017"/>
      <c r="BT114" s="1017"/>
      <c r="BU114" s="1017"/>
      <c r="BV114" s="1017">
        <v>1654435</v>
      </c>
      <c r="BW114" s="1017"/>
      <c r="BX114" s="1017"/>
      <c r="BY114" s="1017"/>
      <c r="BZ114" s="1017"/>
      <c r="CA114" s="1017">
        <v>1548519</v>
      </c>
      <c r="CB114" s="1017"/>
      <c r="CC114" s="1017"/>
      <c r="CD114" s="1017"/>
      <c r="CE114" s="1017"/>
      <c r="CF114" s="1011">
        <v>17.2</v>
      </c>
      <c r="CG114" s="1012"/>
      <c r="CH114" s="1012"/>
      <c r="CI114" s="1012"/>
      <c r="CJ114" s="1012"/>
      <c r="CK114" s="1042"/>
      <c r="CL114" s="1043"/>
      <c r="CM114" s="1013" t="s">
        <v>449</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131</v>
      </c>
      <c r="DH114" s="1056"/>
      <c r="DI114" s="1056"/>
      <c r="DJ114" s="1056"/>
      <c r="DK114" s="1057"/>
      <c r="DL114" s="1058" t="s">
        <v>131</v>
      </c>
      <c r="DM114" s="1056"/>
      <c r="DN114" s="1056"/>
      <c r="DO114" s="1056"/>
      <c r="DP114" s="1057"/>
      <c r="DQ114" s="1058" t="s">
        <v>131</v>
      </c>
      <c r="DR114" s="1056"/>
      <c r="DS114" s="1056"/>
      <c r="DT114" s="1056"/>
      <c r="DU114" s="1057"/>
      <c r="DV114" s="1059" t="s">
        <v>131</v>
      </c>
      <c r="DW114" s="1060"/>
      <c r="DX114" s="1060"/>
      <c r="DY114" s="1060"/>
      <c r="DZ114" s="1061"/>
    </row>
    <row r="115" spans="1:130" s="247" customFormat="1" ht="26.25" customHeight="1" x14ac:dyDescent="0.15">
      <c r="A115" s="1051"/>
      <c r="B115" s="1052"/>
      <c r="C115" s="1047" t="s">
        <v>450</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1432</v>
      </c>
      <c r="AB115" s="1031"/>
      <c r="AC115" s="1031"/>
      <c r="AD115" s="1031"/>
      <c r="AE115" s="1032"/>
      <c r="AF115" s="1033">
        <v>35</v>
      </c>
      <c r="AG115" s="1031"/>
      <c r="AH115" s="1031"/>
      <c r="AI115" s="1031"/>
      <c r="AJ115" s="1032"/>
      <c r="AK115" s="1033">
        <v>27</v>
      </c>
      <c r="AL115" s="1031"/>
      <c r="AM115" s="1031"/>
      <c r="AN115" s="1031"/>
      <c r="AO115" s="1032"/>
      <c r="AP115" s="1034">
        <v>0</v>
      </c>
      <c r="AQ115" s="1035"/>
      <c r="AR115" s="1035"/>
      <c r="AS115" s="1035"/>
      <c r="AT115" s="1036"/>
      <c r="AU115" s="997"/>
      <c r="AV115" s="998"/>
      <c r="AW115" s="998"/>
      <c r="AX115" s="998"/>
      <c r="AY115" s="998"/>
      <c r="AZ115" s="1046" t="s">
        <v>451</v>
      </c>
      <c r="BA115" s="1047"/>
      <c r="BB115" s="1047"/>
      <c r="BC115" s="1047"/>
      <c r="BD115" s="1047"/>
      <c r="BE115" s="1047"/>
      <c r="BF115" s="1047"/>
      <c r="BG115" s="1047"/>
      <c r="BH115" s="1047"/>
      <c r="BI115" s="1047"/>
      <c r="BJ115" s="1047"/>
      <c r="BK115" s="1047"/>
      <c r="BL115" s="1047"/>
      <c r="BM115" s="1047"/>
      <c r="BN115" s="1047"/>
      <c r="BO115" s="1047"/>
      <c r="BP115" s="1048"/>
      <c r="BQ115" s="1016" t="s">
        <v>131</v>
      </c>
      <c r="BR115" s="1017"/>
      <c r="BS115" s="1017"/>
      <c r="BT115" s="1017"/>
      <c r="BU115" s="1017"/>
      <c r="BV115" s="1017" t="s">
        <v>131</v>
      </c>
      <c r="BW115" s="1017"/>
      <c r="BX115" s="1017"/>
      <c r="BY115" s="1017"/>
      <c r="BZ115" s="1017"/>
      <c r="CA115" s="1017" t="s">
        <v>131</v>
      </c>
      <c r="CB115" s="1017"/>
      <c r="CC115" s="1017"/>
      <c r="CD115" s="1017"/>
      <c r="CE115" s="1017"/>
      <c r="CF115" s="1011" t="s">
        <v>131</v>
      </c>
      <c r="CG115" s="1012"/>
      <c r="CH115" s="1012"/>
      <c r="CI115" s="1012"/>
      <c r="CJ115" s="1012"/>
      <c r="CK115" s="1042"/>
      <c r="CL115" s="1043"/>
      <c r="CM115" s="1046" t="s">
        <v>452</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131</v>
      </c>
      <c r="DH115" s="1056"/>
      <c r="DI115" s="1056"/>
      <c r="DJ115" s="1056"/>
      <c r="DK115" s="1057"/>
      <c r="DL115" s="1058" t="s">
        <v>131</v>
      </c>
      <c r="DM115" s="1056"/>
      <c r="DN115" s="1056"/>
      <c r="DO115" s="1056"/>
      <c r="DP115" s="1057"/>
      <c r="DQ115" s="1058" t="s">
        <v>131</v>
      </c>
      <c r="DR115" s="1056"/>
      <c r="DS115" s="1056"/>
      <c r="DT115" s="1056"/>
      <c r="DU115" s="1057"/>
      <c r="DV115" s="1059" t="s">
        <v>131</v>
      </c>
      <c r="DW115" s="1060"/>
      <c r="DX115" s="1060"/>
      <c r="DY115" s="1060"/>
      <c r="DZ115" s="1061"/>
    </row>
    <row r="116" spans="1:130" s="247" customFormat="1" ht="26.25" customHeight="1" x14ac:dyDescent="0.15">
      <c r="A116" s="1053"/>
      <c r="B116" s="1054"/>
      <c r="C116" s="1062" t="s">
        <v>453</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131</v>
      </c>
      <c r="AB116" s="1056"/>
      <c r="AC116" s="1056"/>
      <c r="AD116" s="1056"/>
      <c r="AE116" s="1057"/>
      <c r="AF116" s="1058" t="s">
        <v>131</v>
      </c>
      <c r="AG116" s="1056"/>
      <c r="AH116" s="1056"/>
      <c r="AI116" s="1056"/>
      <c r="AJ116" s="1057"/>
      <c r="AK116" s="1058" t="s">
        <v>131</v>
      </c>
      <c r="AL116" s="1056"/>
      <c r="AM116" s="1056"/>
      <c r="AN116" s="1056"/>
      <c r="AO116" s="1057"/>
      <c r="AP116" s="1059" t="s">
        <v>131</v>
      </c>
      <c r="AQ116" s="1060"/>
      <c r="AR116" s="1060"/>
      <c r="AS116" s="1060"/>
      <c r="AT116" s="1061"/>
      <c r="AU116" s="997"/>
      <c r="AV116" s="998"/>
      <c r="AW116" s="998"/>
      <c r="AX116" s="998"/>
      <c r="AY116" s="998"/>
      <c r="AZ116" s="1064" t="s">
        <v>454</v>
      </c>
      <c r="BA116" s="1065"/>
      <c r="BB116" s="1065"/>
      <c r="BC116" s="1065"/>
      <c r="BD116" s="1065"/>
      <c r="BE116" s="1065"/>
      <c r="BF116" s="1065"/>
      <c r="BG116" s="1065"/>
      <c r="BH116" s="1065"/>
      <c r="BI116" s="1065"/>
      <c r="BJ116" s="1065"/>
      <c r="BK116" s="1065"/>
      <c r="BL116" s="1065"/>
      <c r="BM116" s="1065"/>
      <c r="BN116" s="1065"/>
      <c r="BO116" s="1065"/>
      <c r="BP116" s="1066"/>
      <c r="BQ116" s="1016" t="s">
        <v>131</v>
      </c>
      <c r="BR116" s="1017"/>
      <c r="BS116" s="1017"/>
      <c r="BT116" s="1017"/>
      <c r="BU116" s="1017"/>
      <c r="BV116" s="1017" t="s">
        <v>131</v>
      </c>
      <c r="BW116" s="1017"/>
      <c r="BX116" s="1017"/>
      <c r="BY116" s="1017"/>
      <c r="BZ116" s="1017"/>
      <c r="CA116" s="1017" t="s">
        <v>131</v>
      </c>
      <c r="CB116" s="1017"/>
      <c r="CC116" s="1017"/>
      <c r="CD116" s="1017"/>
      <c r="CE116" s="1017"/>
      <c r="CF116" s="1011" t="s">
        <v>131</v>
      </c>
      <c r="CG116" s="1012"/>
      <c r="CH116" s="1012"/>
      <c r="CI116" s="1012"/>
      <c r="CJ116" s="1012"/>
      <c r="CK116" s="1042"/>
      <c r="CL116" s="1043"/>
      <c r="CM116" s="1013" t="s">
        <v>455</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131</v>
      </c>
      <c r="DH116" s="1056"/>
      <c r="DI116" s="1056"/>
      <c r="DJ116" s="1056"/>
      <c r="DK116" s="1057"/>
      <c r="DL116" s="1058" t="s">
        <v>131</v>
      </c>
      <c r="DM116" s="1056"/>
      <c r="DN116" s="1056"/>
      <c r="DO116" s="1056"/>
      <c r="DP116" s="1057"/>
      <c r="DQ116" s="1058" t="s">
        <v>131</v>
      </c>
      <c r="DR116" s="1056"/>
      <c r="DS116" s="1056"/>
      <c r="DT116" s="1056"/>
      <c r="DU116" s="1057"/>
      <c r="DV116" s="1059" t="s">
        <v>131</v>
      </c>
      <c r="DW116" s="1060"/>
      <c r="DX116" s="1060"/>
      <c r="DY116" s="1060"/>
      <c r="DZ116" s="1061"/>
    </row>
    <row r="117" spans="1:130" s="247" customFormat="1" ht="26.25" customHeight="1" x14ac:dyDescent="0.15">
      <c r="A117" s="1001" t="s">
        <v>191</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456</v>
      </c>
      <c r="Z117" s="983"/>
      <c r="AA117" s="1073">
        <v>2261427</v>
      </c>
      <c r="AB117" s="1074"/>
      <c r="AC117" s="1074"/>
      <c r="AD117" s="1074"/>
      <c r="AE117" s="1075"/>
      <c r="AF117" s="1076">
        <v>2244526</v>
      </c>
      <c r="AG117" s="1074"/>
      <c r="AH117" s="1074"/>
      <c r="AI117" s="1074"/>
      <c r="AJ117" s="1075"/>
      <c r="AK117" s="1076">
        <v>2491669</v>
      </c>
      <c r="AL117" s="1074"/>
      <c r="AM117" s="1074"/>
      <c r="AN117" s="1074"/>
      <c r="AO117" s="1075"/>
      <c r="AP117" s="1077"/>
      <c r="AQ117" s="1078"/>
      <c r="AR117" s="1078"/>
      <c r="AS117" s="1078"/>
      <c r="AT117" s="1079"/>
      <c r="AU117" s="997"/>
      <c r="AV117" s="998"/>
      <c r="AW117" s="998"/>
      <c r="AX117" s="998"/>
      <c r="AY117" s="998"/>
      <c r="AZ117" s="1064" t="s">
        <v>457</v>
      </c>
      <c r="BA117" s="1065"/>
      <c r="BB117" s="1065"/>
      <c r="BC117" s="1065"/>
      <c r="BD117" s="1065"/>
      <c r="BE117" s="1065"/>
      <c r="BF117" s="1065"/>
      <c r="BG117" s="1065"/>
      <c r="BH117" s="1065"/>
      <c r="BI117" s="1065"/>
      <c r="BJ117" s="1065"/>
      <c r="BK117" s="1065"/>
      <c r="BL117" s="1065"/>
      <c r="BM117" s="1065"/>
      <c r="BN117" s="1065"/>
      <c r="BO117" s="1065"/>
      <c r="BP117" s="1066"/>
      <c r="BQ117" s="1016" t="s">
        <v>131</v>
      </c>
      <c r="BR117" s="1017"/>
      <c r="BS117" s="1017"/>
      <c r="BT117" s="1017"/>
      <c r="BU117" s="1017"/>
      <c r="BV117" s="1017" t="s">
        <v>131</v>
      </c>
      <c r="BW117" s="1017"/>
      <c r="BX117" s="1017"/>
      <c r="BY117" s="1017"/>
      <c r="BZ117" s="1017"/>
      <c r="CA117" s="1017" t="s">
        <v>131</v>
      </c>
      <c r="CB117" s="1017"/>
      <c r="CC117" s="1017"/>
      <c r="CD117" s="1017"/>
      <c r="CE117" s="1017"/>
      <c r="CF117" s="1011" t="s">
        <v>131</v>
      </c>
      <c r="CG117" s="1012"/>
      <c r="CH117" s="1012"/>
      <c r="CI117" s="1012"/>
      <c r="CJ117" s="1012"/>
      <c r="CK117" s="1042"/>
      <c r="CL117" s="1043"/>
      <c r="CM117" s="1013" t="s">
        <v>458</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131</v>
      </c>
      <c r="DH117" s="1056"/>
      <c r="DI117" s="1056"/>
      <c r="DJ117" s="1056"/>
      <c r="DK117" s="1057"/>
      <c r="DL117" s="1058" t="s">
        <v>131</v>
      </c>
      <c r="DM117" s="1056"/>
      <c r="DN117" s="1056"/>
      <c r="DO117" s="1056"/>
      <c r="DP117" s="1057"/>
      <c r="DQ117" s="1058" t="s">
        <v>131</v>
      </c>
      <c r="DR117" s="1056"/>
      <c r="DS117" s="1056"/>
      <c r="DT117" s="1056"/>
      <c r="DU117" s="1057"/>
      <c r="DV117" s="1059" t="s">
        <v>131</v>
      </c>
      <c r="DW117" s="1060"/>
      <c r="DX117" s="1060"/>
      <c r="DY117" s="1060"/>
      <c r="DZ117" s="1061"/>
    </row>
    <row r="118" spans="1:130" s="247" customFormat="1" ht="26.25" customHeight="1" x14ac:dyDescent="0.15">
      <c r="A118" s="1001" t="s">
        <v>432</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430</v>
      </c>
      <c r="AB118" s="982"/>
      <c r="AC118" s="982"/>
      <c r="AD118" s="982"/>
      <c r="AE118" s="983"/>
      <c r="AF118" s="981" t="s">
        <v>312</v>
      </c>
      <c r="AG118" s="982"/>
      <c r="AH118" s="982"/>
      <c r="AI118" s="982"/>
      <c r="AJ118" s="983"/>
      <c r="AK118" s="981" t="s">
        <v>311</v>
      </c>
      <c r="AL118" s="982"/>
      <c r="AM118" s="982"/>
      <c r="AN118" s="982"/>
      <c r="AO118" s="983"/>
      <c r="AP118" s="1068" t="s">
        <v>431</v>
      </c>
      <c r="AQ118" s="1069"/>
      <c r="AR118" s="1069"/>
      <c r="AS118" s="1069"/>
      <c r="AT118" s="1070"/>
      <c r="AU118" s="997"/>
      <c r="AV118" s="998"/>
      <c r="AW118" s="998"/>
      <c r="AX118" s="998"/>
      <c r="AY118" s="998"/>
      <c r="AZ118" s="1071" t="s">
        <v>459</v>
      </c>
      <c r="BA118" s="1062"/>
      <c r="BB118" s="1062"/>
      <c r="BC118" s="1062"/>
      <c r="BD118" s="1062"/>
      <c r="BE118" s="1062"/>
      <c r="BF118" s="1062"/>
      <c r="BG118" s="1062"/>
      <c r="BH118" s="1062"/>
      <c r="BI118" s="1062"/>
      <c r="BJ118" s="1062"/>
      <c r="BK118" s="1062"/>
      <c r="BL118" s="1062"/>
      <c r="BM118" s="1062"/>
      <c r="BN118" s="1062"/>
      <c r="BO118" s="1062"/>
      <c r="BP118" s="1063"/>
      <c r="BQ118" s="1094" t="s">
        <v>131</v>
      </c>
      <c r="BR118" s="1095"/>
      <c r="BS118" s="1095"/>
      <c r="BT118" s="1095"/>
      <c r="BU118" s="1095"/>
      <c r="BV118" s="1095" t="s">
        <v>131</v>
      </c>
      <c r="BW118" s="1095"/>
      <c r="BX118" s="1095"/>
      <c r="BY118" s="1095"/>
      <c r="BZ118" s="1095"/>
      <c r="CA118" s="1095" t="s">
        <v>131</v>
      </c>
      <c r="CB118" s="1095"/>
      <c r="CC118" s="1095"/>
      <c r="CD118" s="1095"/>
      <c r="CE118" s="1095"/>
      <c r="CF118" s="1011" t="s">
        <v>131</v>
      </c>
      <c r="CG118" s="1012"/>
      <c r="CH118" s="1012"/>
      <c r="CI118" s="1012"/>
      <c r="CJ118" s="1012"/>
      <c r="CK118" s="1042"/>
      <c r="CL118" s="1043"/>
      <c r="CM118" s="1013" t="s">
        <v>460</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131</v>
      </c>
      <c r="DH118" s="1056"/>
      <c r="DI118" s="1056"/>
      <c r="DJ118" s="1056"/>
      <c r="DK118" s="1057"/>
      <c r="DL118" s="1058" t="s">
        <v>131</v>
      </c>
      <c r="DM118" s="1056"/>
      <c r="DN118" s="1056"/>
      <c r="DO118" s="1056"/>
      <c r="DP118" s="1057"/>
      <c r="DQ118" s="1058" t="s">
        <v>131</v>
      </c>
      <c r="DR118" s="1056"/>
      <c r="DS118" s="1056"/>
      <c r="DT118" s="1056"/>
      <c r="DU118" s="1057"/>
      <c r="DV118" s="1059" t="s">
        <v>131</v>
      </c>
      <c r="DW118" s="1060"/>
      <c r="DX118" s="1060"/>
      <c r="DY118" s="1060"/>
      <c r="DZ118" s="1061"/>
    </row>
    <row r="119" spans="1:130" s="247" customFormat="1" ht="26.25" customHeight="1" x14ac:dyDescent="0.15">
      <c r="A119" s="1155" t="s">
        <v>435</v>
      </c>
      <c r="B119" s="1041"/>
      <c r="C119" s="1020" t="s">
        <v>436</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131</v>
      </c>
      <c r="AB119" s="989"/>
      <c r="AC119" s="989"/>
      <c r="AD119" s="989"/>
      <c r="AE119" s="990"/>
      <c r="AF119" s="991" t="s">
        <v>131</v>
      </c>
      <c r="AG119" s="989"/>
      <c r="AH119" s="989"/>
      <c r="AI119" s="989"/>
      <c r="AJ119" s="990"/>
      <c r="AK119" s="991" t="s">
        <v>131</v>
      </c>
      <c r="AL119" s="989"/>
      <c r="AM119" s="989"/>
      <c r="AN119" s="989"/>
      <c r="AO119" s="990"/>
      <c r="AP119" s="992" t="s">
        <v>131</v>
      </c>
      <c r="AQ119" s="993"/>
      <c r="AR119" s="993"/>
      <c r="AS119" s="993"/>
      <c r="AT119" s="994"/>
      <c r="AU119" s="999"/>
      <c r="AV119" s="1000"/>
      <c r="AW119" s="1000"/>
      <c r="AX119" s="1000"/>
      <c r="AY119" s="1000"/>
      <c r="AZ119" s="278" t="s">
        <v>191</v>
      </c>
      <c r="BA119" s="278"/>
      <c r="BB119" s="278"/>
      <c r="BC119" s="278"/>
      <c r="BD119" s="278"/>
      <c r="BE119" s="278"/>
      <c r="BF119" s="278"/>
      <c r="BG119" s="278"/>
      <c r="BH119" s="278"/>
      <c r="BI119" s="278"/>
      <c r="BJ119" s="278"/>
      <c r="BK119" s="278"/>
      <c r="BL119" s="278"/>
      <c r="BM119" s="278"/>
      <c r="BN119" s="278"/>
      <c r="BO119" s="1072" t="s">
        <v>461</v>
      </c>
      <c r="BP119" s="1103"/>
      <c r="BQ119" s="1094">
        <v>29486002</v>
      </c>
      <c r="BR119" s="1095"/>
      <c r="BS119" s="1095"/>
      <c r="BT119" s="1095"/>
      <c r="BU119" s="1095"/>
      <c r="BV119" s="1095">
        <v>29812337</v>
      </c>
      <c r="BW119" s="1095"/>
      <c r="BX119" s="1095"/>
      <c r="BY119" s="1095"/>
      <c r="BZ119" s="1095"/>
      <c r="CA119" s="1095">
        <v>29654533</v>
      </c>
      <c r="CB119" s="1095"/>
      <c r="CC119" s="1095"/>
      <c r="CD119" s="1095"/>
      <c r="CE119" s="1095"/>
      <c r="CF119" s="1096"/>
      <c r="CG119" s="1097"/>
      <c r="CH119" s="1097"/>
      <c r="CI119" s="1097"/>
      <c r="CJ119" s="1098"/>
      <c r="CK119" s="1044"/>
      <c r="CL119" s="1045"/>
      <c r="CM119" s="1099" t="s">
        <v>462</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131</v>
      </c>
      <c r="DH119" s="1081"/>
      <c r="DI119" s="1081"/>
      <c r="DJ119" s="1081"/>
      <c r="DK119" s="1082"/>
      <c r="DL119" s="1080" t="s">
        <v>131</v>
      </c>
      <c r="DM119" s="1081"/>
      <c r="DN119" s="1081"/>
      <c r="DO119" s="1081"/>
      <c r="DP119" s="1082"/>
      <c r="DQ119" s="1080" t="s">
        <v>131</v>
      </c>
      <c r="DR119" s="1081"/>
      <c r="DS119" s="1081"/>
      <c r="DT119" s="1081"/>
      <c r="DU119" s="1082"/>
      <c r="DV119" s="1083" t="s">
        <v>131</v>
      </c>
      <c r="DW119" s="1084"/>
      <c r="DX119" s="1084"/>
      <c r="DY119" s="1084"/>
      <c r="DZ119" s="1085"/>
    </row>
    <row r="120" spans="1:130" s="247" customFormat="1" ht="26.25" customHeight="1" x14ac:dyDescent="0.15">
      <c r="A120" s="1156"/>
      <c r="B120" s="1043"/>
      <c r="C120" s="1013" t="s">
        <v>439</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131</v>
      </c>
      <c r="AB120" s="1056"/>
      <c r="AC120" s="1056"/>
      <c r="AD120" s="1056"/>
      <c r="AE120" s="1057"/>
      <c r="AF120" s="1058" t="s">
        <v>131</v>
      </c>
      <c r="AG120" s="1056"/>
      <c r="AH120" s="1056"/>
      <c r="AI120" s="1056"/>
      <c r="AJ120" s="1057"/>
      <c r="AK120" s="1058" t="s">
        <v>131</v>
      </c>
      <c r="AL120" s="1056"/>
      <c r="AM120" s="1056"/>
      <c r="AN120" s="1056"/>
      <c r="AO120" s="1057"/>
      <c r="AP120" s="1059" t="s">
        <v>131</v>
      </c>
      <c r="AQ120" s="1060"/>
      <c r="AR120" s="1060"/>
      <c r="AS120" s="1060"/>
      <c r="AT120" s="1061"/>
      <c r="AU120" s="1086" t="s">
        <v>463</v>
      </c>
      <c r="AV120" s="1087"/>
      <c r="AW120" s="1087"/>
      <c r="AX120" s="1087"/>
      <c r="AY120" s="1088"/>
      <c r="AZ120" s="1037" t="s">
        <v>464</v>
      </c>
      <c r="BA120" s="986"/>
      <c r="BB120" s="986"/>
      <c r="BC120" s="986"/>
      <c r="BD120" s="986"/>
      <c r="BE120" s="986"/>
      <c r="BF120" s="986"/>
      <c r="BG120" s="986"/>
      <c r="BH120" s="986"/>
      <c r="BI120" s="986"/>
      <c r="BJ120" s="986"/>
      <c r="BK120" s="986"/>
      <c r="BL120" s="986"/>
      <c r="BM120" s="986"/>
      <c r="BN120" s="986"/>
      <c r="BO120" s="986"/>
      <c r="BP120" s="987"/>
      <c r="BQ120" s="1023">
        <v>6531050</v>
      </c>
      <c r="BR120" s="1024"/>
      <c r="BS120" s="1024"/>
      <c r="BT120" s="1024"/>
      <c r="BU120" s="1024"/>
      <c r="BV120" s="1024">
        <v>6357436</v>
      </c>
      <c r="BW120" s="1024"/>
      <c r="BX120" s="1024"/>
      <c r="BY120" s="1024"/>
      <c r="BZ120" s="1024"/>
      <c r="CA120" s="1024">
        <v>6126071</v>
      </c>
      <c r="CB120" s="1024"/>
      <c r="CC120" s="1024"/>
      <c r="CD120" s="1024"/>
      <c r="CE120" s="1024"/>
      <c r="CF120" s="1038">
        <v>68.099999999999994</v>
      </c>
      <c r="CG120" s="1039"/>
      <c r="CH120" s="1039"/>
      <c r="CI120" s="1039"/>
      <c r="CJ120" s="1039"/>
      <c r="CK120" s="1104" t="s">
        <v>465</v>
      </c>
      <c r="CL120" s="1105"/>
      <c r="CM120" s="1105"/>
      <c r="CN120" s="1105"/>
      <c r="CO120" s="1106"/>
      <c r="CP120" s="1112" t="s">
        <v>466</v>
      </c>
      <c r="CQ120" s="1113"/>
      <c r="CR120" s="1113"/>
      <c r="CS120" s="1113"/>
      <c r="CT120" s="1113"/>
      <c r="CU120" s="1113"/>
      <c r="CV120" s="1113"/>
      <c r="CW120" s="1113"/>
      <c r="CX120" s="1113"/>
      <c r="CY120" s="1113"/>
      <c r="CZ120" s="1113"/>
      <c r="DA120" s="1113"/>
      <c r="DB120" s="1113"/>
      <c r="DC120" s="1113"/>
      <c r="DD120" s="1113"/>
      <c r="DE120" s="1113"/>
      <c r="DF120" s="1114"/>
      <c r="DG120" s="1023">
        <v>5542652</v>
      </c>
      <c r="DH120" s="1024"/>
      <c r="DI120" s="1024"/>
      <c r="DJ120" s="1024"/>
      <c r="DK120" s="1024"/>
      <c r="DL120" s="1024">
        <v>5594253</v>
      </c>
      <c r="DM120" s="1024"/>
      <c r="DN120" s="1024"/>
      <c r="DO120" s="1024"/>
      <c r="DP120" s="1024"/>
      <c r="DQ120" s="1024">
        <v>5675923</v>
      </c>
      <c r="DR120" s="1024"/>
      <c r="DS120" s="1024"/>
      <c r="DT120" s="1024"/>
      <c r="DU120" s="1024"/>
      <c r="DV120" s="1025">
        <v>63.1</v>
      </c>
      <c r="DW120" s="1025"/>
      <c r="DX120" s="1025"/>
      <c r="DY120" s="1025"/>
      <c r="DZ120" s="1026"/>
    </row>
    <row r="121" spans="1:130" s="247" customFormat="1" ht="26.25" customHeight="1" x14ac:dyDescent="0.15">
      <c r="A121" s="1156"/>
      <c r="B121" s="1043"/>
      <c r="C121" s="1064" t="s">
        <v>467</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131</v>
      </c>
      <c r="AB121" s="1056"/>
      <c r="AC121" s="1056"/>
      <c r="AD121" s="1056"/>
      <c r="AE121" s="1057"/>
      <c r="AF121" s="1058" t="s">
        <v>131</v>
      </c>
      <c r="AG121" s="1056"/>
      <c r="AH121" s="1056"/>
      <c r="AI121" s="1056"/>
      <c r="AJ121" s="1057"/>
      <c r="AK121" s="1058" t="s">
        <v>131</v>
      </c>
      <c r="AL121" s="1056"/>
      <c r="AM121" s="1056"/>
      <c r="AN121" s="1056"/>
      <c r="AO121" s="1057"/>
      <c r="AP121" s="1059" t="s">
        <v>131</v>
      </c>
      <c r="AQ121" s="1060"/>
      <c r="AR121" s="1060"/>
      <c r="AS121" s="1060"/>
      <c r="AT121" s="1061"/>
      <c r="AU121" s="1089"/>
      <c r="AV121" s="1090"/>
      <c r="AW121" s="1090"/>
      <c r="AX121" s="1090"/>
      <c r="AY121" s="1091"/>
      <c r="AZ121" s="1046" t="s">
        <v>468</v>
      </c>
      <c r="BA121" s="1047"/>
      <c r="BB121" s="1047"/>
      <c r="BC121" s="1047"/>
      <c r="BD121" s="1047"/>
      <c r="BE121" s="1047"/>
      <c r="BF121" s="1047"/>
      <c r="BG121" s="1047"/>
      <c r="BH121" s="1047"/>
      <c r="BI121" s="1047"/>
      <c r="BJ121" s="1047"/>
      <c r="BK121" s="1047"/>
      <c r="BL121" s="1047"/>
      <c r="BM121" s="1047"/>
      <c r="BN121" s="1047"/>
      <c r="BO121" s="1047"/>
      <c r="BP121" s="1048"/>
      <c r="BQ121" s="1016">
        <v>695946</v>
      </c>
      <c r="BR121" s="1017"/>
      <c r="BS121" s="1017"/>
      <c r="BT121" s="1017"/>
      <c r="BU121" s="1017"/>
      <c r="BV121" s="1017">
        <v>637689</v>
      </c>
      <c r="BW121" s="1017"/>
      <c r="BX121" s="1017"/>
      <c r="BY121" s="1017"/>
      <c r="BZ121" s="1017"/>
      <c r="CA121" s="1017">
        <v>594135</v>
      </c>
      <c r="CB121" s="1017"/>
      <c r="CC121" s="1017"/>
      <c r="CD121" s="1017"/>
      <c r="CE121" s="1017"/>
      <c r="CF121" s="1011">
        <v>6.6</v>
      </c>
      <c r="CG121" s="1012"/>
      <c r="CH121" s="1012"/>
      <c r="CI121" s="1012"/>
      <c r="CJ121" s="1012"/>
      <c r="CK121" s="1107"/>
      <c r="CL121" s="1108"/>
      <c r="CM121" s="1108"/>
      <c r="CN121" s="1108"/>
      <c r="CO121" s="1109"/>
      <c r="CP121" s="1117" t="s">
        <v>413</v>
      </c>
      <c r="CQ121" s="1118"/>
      <c r="CR121" s="1118"/>
      <c r="CS121" s="1118"/>
      <c r="CT121" s="1118"/>
      <c r="CU121" s="1118"/>
      <c r="CV121" s="1118"/>
      <c r="CW121" s="1118"/>
      <c r="CX121" s="1118"/>
      <c r="CY121" s="1118"/>
      <c r="CZ121" s="1118"/>
      <c r="DA121" s="1118"/>
      <c r="DB121" s="1118"/>
      <c r="DC121" s="1118"/>
      <c r="DD121" s="1118"/>
      <c r="DE121" s="1118"/>
      <c r="DF121" s="1119"/>
      <c r="DG121" s="1016">
        <v>925369</v>
      </c>
      <c r="DH121" s="1017"/>
      <c r="DI121" s="1017"/>
      <c r="DJ121" s="1017"/>
      <c r="DK121" s="1017"/>
      <c r="DL121" s="1017">
        <v>1098122</v>
      </c>
      <c r="DM121" s="1017"/>
      <c r="DN121" s="1017"/>
      <c r="DO121" s="1017"/>
      <c r="DP121" s="1017"/>
      <c r="DQ121" s="1017">
        <v>1342137</v>
      </c>
      <c r="DR121" s="1017"/>
      <c r="DS121" s="1017"/>
      <c r="DT121" s="1017"/>
      <c r="DU121" s="1017"/>
      <c r="DV121" s="1018">
        <v>14.9</v>
      </c>
      <c r="DW121" s="1018"/>
      <c r="DX121" s="1018"/>
      <c r="DY121" s="1018"/>
      <c r="DZ121" s="1019"/>
    </row>
    <row r="122" spans="1:130" s="247" customFormat="1" ht="26.25" customHeight="1" x14ac:dyDescent="0.15">
      <c r="A122" s="1156"/>
      <c r="B122" s="1043"/>
      <c r="C122" s="1013" t="s">
        <v>449</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131</v>
      </c>
      <c r="AB122" s="1056"/>
      <c r="AC122" s="1056"/>
      <c r="AD122" s="1056"/>
      <c r="AE122" s="1057"/>
      <c r="AF122" s="1058" t="s">
        <v>131</v>
      </c>
      <c r="AG122" s="1056"/>
      <c r="AH122" s="1056"/>
      <c r="AI122" s="1056"/>
      <c r="AJ122" s="1057"/>
      <c r="AK122" s="1058" t="s">
        <v>131</v>
      </c>
      <c r="AL122" s="1056"/>
      <c r="AM122" s="1056"/>
      <c r="AN122" s="1056"/>
      <c r="AO122" s="1057"/>
      <c r="AP122" s="1059" t="s">
        <v>131</v>
      </c>
      <c r="AQ122" s="1060"/>
      <c r="AR122" s="1060"/>
      <c r="AS122" s="1060"/>
      <c r="AT122" s="1061"/>
      <c r="AU122" s="1089"/>
      <c r="AV122" s="1090"/>
      <c r="AW122" s="1090"/>
      <c r="AX122" s="1090"/>
      <c r="AY122" s="1091"/>
      <c r="AZ122" s="1071" t="s">
        <v>469</v>
      </c>
      <c r="BA122" s="1062"/>
      <c r="BB122" s="1062"/>
      <c r="BC122" s="1062"/>
      <c r="BD122" s="1062"/>
      <c r="BE122" s="1062"/>
      <c r="BF122" s="1062"/>
      <c r="BG122" s="1062"/>
      <c r="BH122" s="1062"/>
      <c r="BI122" s="1062"/>
      <c r="BJ122" s="1062"/>
      <c r="BK122" s="1062"/>
      <c r="BL122" s="1062"/>
      <c r="BM122" s="1062"/>
      <c r="BN122" s="1062"/>
      <c r="BO122" s="1062"/>
      <c r="BP122" s="1063"/>
      <c r="BQ122" s="1094">
        <v>18814226</v>
      </c>
      <c r="BR122" s="1095"/>
      <c r="BS122" s="1095"/>
      <c r="BT122" s="1095"/>
      <c r="BU122" s="1095"/>
      <c r="BV122" s="1095">
        <v>18875072</v>
      </c>
      <c r="BW122" s="1095"/>
      <c r="BX122" s="1095"/>
      <c r="BY122" s="1095"/>
      <c r="BZ122" s="1095"/>
      <c r="CA122" s="1095">
        <v>18608724</v>
      </c>
      <c r="CB122" s="1095"/>
      <c r="CC122" s="1095"/>
      <c r="CD122" s="1095"/>
      <c r="CE122" s="1095"/>
      <c r="CF122" s="1115">
        <v>206.8</v>
      </c>
      <c r="CG122" s="1116"/>
      <c r="CH122" s="1116"/>
      <c r="CI122" s="1116"/>
      <c r="CJ122" s="1116"/>
      <c r="CK122" s="1107"/>
      <c r="CL122" s="1108"/>
      <c r="CM122" s="1108"/>
      <c r="CN122" s="1108"/>
      <c r="CO122" s="1109"/>
      <c r="CP122" s="1117" t="s">
        <v>409</v>
      </c>
      <c r="CQ122" s="1118"/>
      <c r="CR122" s="1118"/>
      <c r="CS122" s="1118"/>
      <c r="CT122" s="1118"/>
      <c r="CU122" s="1118"/>
      <c r="CV122" s="1118"/>
      <c r="CW122" s="1118"/>
      <c r="CX122" s="1118"/>
      <c r="CY122" s="1118"/>
      <c r="CZ122" s="1118"/>
      <c r="DA122" s="1118"/>
      <c r="DB122" s="1118"/>
      <c r="DC122" s="1118"/>
      <c r="DD122" s="1118"/>
      <c r="DE122" s="1118"/>
      <c r="DF122" s="1119"/>
      <c r="DG122" s="1016">
        <v>222593</v>
      </c>
      <c r="DH122" s="1017"/>
      <c r="DI122" s="1017"/>
      <c r="DJ122" s="1017"/>
      <c r="DK122" s="1017"/>
      <c r="DL122" s="1017">
        <v>258398</v>
      </c>
      <c r="DM122" s="1017"/>
      <c r="DN122" s="1017"/>
      <c r="DO122" s="1017"/>
      <c r="DP122" s="1017"/>
      <c r="DQ122" s="1017">
        <v>145495</v>
      </c>
      <c r="DR122" s="1017"/>
      <c r="DS122" s="1017"/>
      <c r="DT122" s="1017"/>
      <c r="DU122" s="1017"/>
      <c r="DV122" s="1018">
        <v>1.6</v>
      </c>
      <c r="DW122" s="1018"/>
      <c r="DX122" s="1018"/>
      <c r="DY122" s="1018"/>
      <c r="DZ122" s="1019"/>
    </row>
    <row r="123" spans="1:130" s="247" customFormat="1" ht="26.25" customHeight="1" x14ac:dyDescent="0.15">
      <c r="A123" s="1156"/>
      <c r="B123" s="1043"/>
      <c r="C123" s="1013" t="s">
        <v>455</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v>1379</v>
      </c>
      <c r="AB123" s="1056"/>
      <c r="AC123" s="1056"/>
      <c r="AD123" s="1056"/>
      <c r="AE123" s="1057"/>
      <c r="AF123" s="1058" t="s">
        <v>131</v>
      </c>
      <c r="AG123" s="1056"/>
      <c r="AH123" s="1056"/>
      <c r="AI123" s="1056"/>
      <c r="AJ123" s="1057"/>
      <c r="AK123" s="1058" t="s">
        <v>131</v>
      </c>
      <c r="AL123" s="1056"/>
      <c r="AM123" s="1056"/>
      <c r="AN123" s="1056"/>
      <c r="AO123" s="1057"/>
      <c r="AP123" s="1059" t="s">
        <v>131</v>
      </c>
      <c r="AQ123" s="1060"/>
      <c r="AR123" s="1060"/>
      <c r="AS123" s="1060"/>
      <c r="AT123" s="1061"/>
      <c r="AU123" s="1092"/>
      <c r="AV123" s="1093"/>
      <c r="AW123" s="1093"/>
      <c r="AX123" s="1093"/>
      <c r="AY123" s="1093"/>
      <c r="AZ123" s="278" t="s">
        <v>191</v>
      </c>
      <c r="BA123" s="278"/>
      <c r="BB123" s="278"/>
      <c r="BC123" s="278"/>
      <c r="BD123" s="278"/>
      <c r="BE123" s="278"/>
      <c r="BF123" s="278"/>
      <c r="BG123" s="278"/>
      <c r="BH123" s="278"/>
      <c r="BI123" s="278"/>
      <c r="BJ123" s="278"/>
      <c r="BK123" s="278"/>
      <c r="BL123" s="278"/>
      <c r="BM123" s="278"/>
      <c r="BN123" s="278"/>
      <c r="BO123" s="1072" t="s">
        <v>470</v>
      </c>
      <c r="BP123" s="1103"/>
      <c r="BQ123" s="1162">
        <v>26041222</v>
      </c>
      <c r="BR123" s="1163"/>
      <c r="BS123" s="1163"/>
      <c r="BT123" s="1163"/>
      <c r="BU123" s="1163"/>
      <c r="BV123" s="1163">
        <v>25870197</v>
      </c>
      <c r="BW123" s="1163"/>
      <c r="BX123" s="1163"/>
      <c r="BY123" s="1163"/>
      <c r="BZ123" s="1163"/>
      <c r="CA123" s="1163">
        <v>25328930</v>
      </c>
      <c r="CB123" s="1163"/>
      <c r="CC123" s="1163"/>
      <c r="CD123" s="1163"/>
      <c r="CE123" s="1163"/>
      <c r="CF123" s="1096"/>
      <c r="CG123" s="1097"/>
      <c r="CH123" s="1097"/>
      <c r="CI123" s="1097"/>
      <c r="CJ123" s="1098"/>
      <c r="CK123" s="1107"/>
      <c r="CL123" s="1108"/>
      <c r="CM123" s="1108"/>
      <c r="CN123" s="1108"/>
      <c r="CO123" s="1109"/>
      <c r="CP123" s="1117" t="s">
        <v>407</v>
      </c>
      <c r="CQ123" s="1118"/>
      <c r="CR123" s="1118"/>
      <c r="CS123" s="1118"/>
      <c r="CT123" s="1118"/>
      <c r="CU123" s="1118"/>
      <c r="CV123" s="1118"/>
      <c r="CW123" s="1118"/>
      <c r="CX123" s="1118"/>
      <c r="CY123" s="1118"/>
      <c r="CZ123" s="1118"/>
      <c r="DA123" s="1118"/>
      <c r="DB123" s="1118"/>
      <c r="DC123" s="1118"/>
      <c r="DD123" s="1118"/>
      <c r="DE123" s="1118"/>
      <c r="DF123" s="1119"/>
      <c r="DG123" s="1055" t="s">
        <v>131</v>
      </c>
      <c r="DH123" s="1056"/>
      <c r="DI123" s="1056"/>
      <c r="DJ123" s="1056"/>
      <c r="DK123" s="1057"/>
      <c r="DL123" s="1058" t="s">
        <v>131</v>
      </c>
      <c r="DM123" s="1056"/>
      <c r="DN123" s="1056"/>
      <c r="DO123" s="1056"/>
      <c r="DP123" s="1057"/>
      <c r="DQ123" s="1058" t="s">
        <v>131</v>
      </c>
      <c r="DR123" s="1056"/>
      <c r="DS123" s="1056"/>
      <c r="DT123" s="1056"/>
      <c r="DU123" s="1057"/>
      <c r="DV123" s="1059" t="s">
        <v>131</v>
      </c>
      <c r="DW123" s="1060"/>
      <c r="DX123" s="1060"/>
      <c r="DY123" s="1060"/>
      <c r="DZ123" s="1061"/>
    </row>
    <row r="124" spans="1:130" s="247" customFormat="1" ht="26.25" customHeight="1" thickBot="1" x14ac:dyDescent="0.2">
      <c r="A124" s="1156"/>
      <c r="B124" s="1043"/>
      <c r="C124" s="1013" t="s">
        <v>458</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131</v>
      </c>
      <c r="AB124" s="1056"/>
      <c r="AC124" s="1056"/>
      <c r="AD124" s="1056"/>
      <c r="AE124" s="1057"/>
      <c r="AF124" s="1058" t="s">
        <v>131</v>
      </c>
      <c r="AG124" s="1056"/>
      <c r="AH124" s="1056"/>
      <c r="AI124" s="1056"/>
      <c r="AJ124" s="1057"/>
      <c r="AK124" s="1058" t="s">
        <v>131</v>
      </c>
      <c r="AL124" s="1056"/>
      <c r="AM124" s="1056"/>
      <c r="AN124" s="1056"/>
      <c r="AO124" s="1057"/>
      <c r="AP124" s="1059" t="s">
        <v>131</v>
      </c>
      <c r="AQ124" s="1060"/>
      <c r="AR124" s="1060"/>
      <c r="AS124" s="1060"/>
      <c r="AT124" s="1061"/>
      <c r="AU124" s="1158" t="s">
        <v>471</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38.700000000000003</v>
      </c>
      <c r="BR124" s="1125"/>
      <c r="BS124" s="1125"/>
      <c r="BT124" s="1125"/>
      <c r="BU124" s="1125"/>
      <c r="BV124" s="1125">
        <v>44.3</v>
      </c>
      <c r="BW124" s="1125"/>
      <c r="BX124" s="1125"/>
      <c r="BY124" s="1125"/>
      <c r="BZ124" s="1125"/>
      <c r="CA124" s="1125">
        <v>48</v>
      </c>
      <c r="CB124" s="1125"/>
      <c r="CC124" s="1125"/>
      <c r="CD124" s="1125"/>
      <c r="CE124" s="1125"/>
      <c r="CF124" s="1126"/>
      <c r="CG124" s="1127"/>
      <c r="CH124" s="1127"/>
      <c r="CI124" s="1127"/>
      <c r="CJ124" s="1128"/>
      <c r="CK124" s="1110"/>
      <c r="CL124" s="1110"/>
      <c r="CM124" s="1110"/>
      <c r="CN124" s="1110"/>
      <c r="CO124" s="1111"/>
      <c r="CP124" s="1117" t="s">
        <v>472</v>
      </c>
      <c r="CQ124" s="1118"/>
      <c r="CR124" s="1118"/>
      <c r="CS124" s="1118"/>
      <c r="CT124" s="1118"/>
      <c r="CU124" s="1118"/>
      <c r="CV124" s="1118"/>
      <c r="CW124" s="1118"/>
      <c r="CX124" s="1118"/>
      <c r="CY124" s="1118"/>
      <c r="CZ124" s="1118"/>
      <c r="DA124" s="1118"/>
      <c r="DB124" s="1118"/>
      <c r="DC124" s="1118"/>
      <c r="DD124" s="1118"/>
      <c r="DE124" s="1118"/>
      <c r="DF124" s="1119"/>
      <c r="DG124" s="1102" t="s">
        <v>131</v>
      </c>
      <c r="DH124" s="1081"/>
      <c r="DI124" s="1081"/>
      <c r="DJ124" s="1081"/>
      <c r="DK124" s="1082"/>
      <c r="DL124" s="1080" t="s">
        <v>131</v>
      </c>
      <c r="DM124" s="1081"/>
      <c r="DN124" s="1081"/>
      <c r="DO124" s="1081"/>
      <c r="DP124" s="1082"/>
      <c r="DQ124" s="1080" t="s">
        <v>131</v>
      </c>
      <c r="DR124" s="1081"/>
      <c r="DS124" s="1081"/>
      <c r="DT124" s="1081"/>
      <c r="DU124" s="1082"/>
      <c r="DV124" s="1083" t="s">
        <v>131</v>
      </c>
      <c r="DW124" s="1084"/>
      <c r="DX124" s="1084"/>
      <c r="DY124" s="1084"/>
      <c r="DZ124" s="1085"/>
    </row>
    <row r="125" spans="1:130" s="247" customFormat="1" ht="26.25" customHeight="1" x14ac:dyDescent="0.15">
      <c r="A125" s="1156"/>
      <c r="B125" s="1043"/>
      <c r="C125" s="1013" t="s">
        <v>460</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131</v>
      </c>
      <c r="AB125" s="1056"/>
      <c r="AC125" s="1056"/>
      <c r="AD125" s="1056"/>
      <c r="AE125" s="1057"/>
      <c r="AF125" s="1058" t="s">
        <v>131</v>
      </c>
      <c r="AG125" s="1056"/>
      <c r="AH125" s="1056"/>
      <c r="AI125" s="1056"/>
      <c r="AJ125" s="1057"/>
      <c r="AK125" s="1058" t="s">
        <v>131</v>
      </c>
      <c r="AL125" s="1056"/>
      <c r="AM125" s="1056"/>
      <c r="AN125" s="1056"/>
      <c r="AO125" s="1057"/>
      <c r="AP125" s="1059" t="s">
        <v>131</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473</v>
      </c>
      <c r="CL125" s="1105"/>
      <c r="CM125" s="1105"/>
      <c r="CN125" s="1105"/>
      <c r="CO125" s="1106"/>
      <c r="CP125" s="1037" t="s">
        <v>474</v>
      </c>
      <c r="CQ125" s="986"/>
      <c r="CR125" s="986"/>
      <c r="CS125" s="986"/>
      <c r="CT125" s="986"/>
      <c r="CU125" s="986"/>
      <c r="CV125" s="986"/>
      <c r="CW125" s="986"/>
      <c r="CX125" s="986"/>
      <c r="CY125" s="986"/>
      <c r="CZ125" s="986"/>
      <c r="DA125" s="986"/>
      <c r="DB125" s="986"/>
      <c r="DC125" s="986"/>
      <c r="DD125" s="986"/>
      <c r="DE125" s="986"/>
      <c r="DF125" s="987"/>
      <c r="DG125" s="1023" t="s">
        <v>131</v>
      </c>
      <c r="DH125" s="1024"/>
      <c r="DI125" s="1024"/>
      <c r="DJ125" s="1024"/>
      <c r="DK125" s="1024"/>
      <c r="DL125" s="1024" t="s">
        <v>131</v>
      </c>
      <c r="DM125" s="1024"/>
      <c r="DN125" s="1024"/>
      <c r="DO125" s="1024"/>
      <c r="DP125" s="1024"/>
      <c r="DQ125" s="1024" t="s">
        <v>131</v>
      </c>
      <c r="DR125" s="1024"/>
      <c r="DS125" s="1024"/>
      <c r="DT125" s="1024"/>
      <c r="DU125" s="1024"/>
      <c r="DV125" s="1025" t="s">
        <v>131</v>
      </c>
      <c r="DW125" s="1025"/>
      <c r="DX125" s="1025"/>
      <c r="DY125" s="1025"/>
      <c r="DZ125" s="1026"/>
    </row>
    <row r="126" spans="1:130" s="247" customFormat="1" ht="26.25" customHeight="1" thickBot="1" x14ac:dyDescent="0.2">
      <c r="A126" s="1156"/>
      <c r="B126" s="1043"/>
      <c r="C126" s="1013" t="s">
        <v>462</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131</v>
      </c>
      <c r="AB126" s="1056"/>
      <c r="AC126" s="1056"/>
      <c r="AD126" s="1056"/>
      <c r="AE126" s="1057"/>
      <c r="AF126" s="1058" t="s">
        <v>131</v>
      </c>
      <c r="AG126" s="1056"/>
      <c r="AH126" s="1056"/>
      <c r="AI126" s="1056"/>
      <c r="AJ126" s="1057"/>
      <c r="AK126" s="1058" t="s">
        <v>131</v>
      </c>
      <c r="AL126" s="1056"/>
      <c r="AM126" s="1056"/>
      <c r="AN126" s="1056"/>
      <c r="AO126" s="1057"/>
      <c r="AP126" s="1059" t="s">
        <v>131</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475</v>
      </c>
      <c r="CQ126" s="1047"/>
      <c r="CR126" s="1047"/>
      <c r="CS126" s="1047"/>
      <c r="CT126" s="1047"/>
      <c r="CU126" s="1047"/>
      <c r="CV126" s="1047"/>
      <c r="CW126" s="1047"/>
      <c r="CX126" s="1047"/>
      <c r="CY126" s="1047"/>
      <c r="CZ126" s="1047"/>
      <c r="DA126" s="1047"/>
      <c r="DB126" s="1047"/>
      <c r="DC126" s="1047"/>
      <c r="DD126" s="1047"/>
      <c r="DE126" s="1047"/>
      <c r="DF126" s="1048"/>
      <c r="DG126" s="1016" t="s">
        <v>131</v>
      </c>
      <c r="DH126" s="1017"/>
      <c r="DI126" s="1017"/>
      <c r="DJ126" s="1017"/>
      <c r="DK126" s="1017"/>
      <c r="DL126" s="1017" t="s">
        <v>131</v>
      </c>
      <c r="DM126" s="1017"/>
      <c r="DN126" s="1017"/>
      <c r="DO126" s="1017"/>
      <c r="DP126" s="1017"/>
      <c r="DQ126" s="1017" t="s">
        <v>131</v>
      </c>
      <c r="DR126" s="1017"/>
      <c r="DS126" s="1017"/>
      <c r="DT126" s="1017"/>
      <c r="DU126" s="1017"/>
      <c r="DV126" s="1018" t="s">
        <v>131</v>
      </c>
      <c r="DW126" s="1018"/>
      <c r="DX126" s="1018"/>
      <c r="DY126" s="1018"/>
      <c r="DZ126" s="1019"/>
    </row>
    <row r="127" spans="1:130" s="247" customFormat="1" ht="26.25" customHeight="1" x14ac:dyDescent="0.15">
      <c r="A127" s="1157"/>
      <c r="B127" s="1045"/>
      <c r="C127" s="1099" t="s">
        <v>476</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v>53</v>
      </c>
      <c r="AB127" s="1056"/>
      <c r="AC127" s="1056"/>
      <c r="AD127" s="1056"/>
      <c r="AE127" s="1057"/>
      <c r="AF127" s="1058">
        <v>35</v>
      </c>
      <c r="AG127" s="1056"/>
      <c r="AH127" s="1056"/>
      <c r="AI127" s="1056"/>
      <c r="AJ127" s="1057"/>
      <c r="AK127" s="1058">
        <v>27</v>
      </c>
      <c r="AL127" s="1056"/>
      <c r="AM127" s="1056"/>
      <c r="AN127" s="1056"/>
      <c r="AO127" s="1057"/>
      <c r="AP127" s="1059">
        <v>0</v>
      </c>
      <c r="AQ127" s="1060"/>
      <c r="AR127" s="1060"/>
      <c r="AS127" s="1060"/>
      <c r="AT127" s="1061"/>
      <c r="AU127" s="283"/>
      <c r="AV127" s="283"/>
      <c r="AW127" s="283"/>
      <c r="AX127" s="1129" t="s">
        <v>477</v>
      </c>
      <c r="AY127" s="1130"/>
      <c r="AZ127" s="1130"/>
      <c r="BA127" s="1130"/>
      <c r="BB127" s="1130"/>
      <c r="BC127" s="1130"/>
      <c r="BD127" s="1130"/>
      <c r="BE127" s="1131"/>
      <c r="BF127" s="1132" t="s">
        <v>478</v>
      </c>
      <c r="BG127" s="1130"/>
      <c r="BH127" s="1130"/>
      <c r="BI127" s="1130"/>
      <c r="BJ127" s="1130"/>
      <c r="BK127" s="1130"/>
      <c r="BL127" s="1131"/>
      <c r="BM127" s="1132" t="s">
        <v>479</v>
      </c>
      <c r="BN127" s="1130"/>
      <c r="BO127" s="1130"/>
      <c r="BP127" s="1130"/>
      <c r="BQ127" s="1130"/>
      <c r="BR127" s="1130"/>
      <c r="BS127" s="1131"/>
      <c r="BT127" s="1132" t="s">
        <v>480</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481</v>
      </c>
      <c r="CQ127" s="1047"/>
      <c r="CR127" s="1047"/>
      <c r="CS127" s="1047"/>
      <c r="CT127" s="1047"/>
      <c r="CU127" s="1047"/>
      <c r="CV127" s="1047"/>
      <c r="CW127" s="1047"/>
      <c r="CX127" s="1047"/>
      <c r="CY127" s="1047"/>
      <c r="CZ127" s="1047"/>
      <c r="DA127" s="1047"/>
      <c r="DB127" s="1047"/>
      <c r="DC127" s="1047"/>
      <c r="DD127" s="1047"/>
      <c r="DE127" s="1047"/>
      <c r="DF127" s="1048"/>
      <c r="DG127" s="1016" t="s">
        <v>131</v>
      </c>
      <c r="DH127" s="1017"/>
      <c r="DI127" s="1017"/>
      <c r="DJ127" s="1017"/>
      <c r="DK127" s="1017"/>
      <c r="DL127" s="1017" t="s">
        <v>131</v>
      </c>
      <c r="DM127" s="1017"/>
      <c r="DN127" s="1017"/>
      <c r="DO127" s="1017"/>
      <c r="DP127" s="1017"/>
      <c r="DQ127" s="1017" t="s">
        <v>131</v>
      </c>
      <c r="DR127" s="1017"/>
      <c r="DS127" s="1017"/>
      <c r="DT127" s="1017"/>
      <c r="DU127" s="1017"/>
      <c r="DV127" s="1018" t="s">
        <v>131</v>
      </c>
      <c r="DW127" s="1018"/>
      <c r="DX127" s="1018"/>
      <c r="DY127" s="1018"/>
      <c r="DZ127" s="1019"/>
    </row>
    <row r="128" spans="1:130" s="247" customFormat="1" ht="26.25" customHeight="1" thickBot="1" x14ac:dyDescent="0.2">
      <c r="A128" s="1140" t="s">
        <v>482</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483</v>
      </c>
      <c r="X128" s="1142"/>
      <c r="Y128" s="1142"/>
      <c r="Z128" s="1143"/>
      <c r="AA128" s="1144">
        <v>65388</v>
      </c>
      <c r="AB128" s="1145"/>
      <c r="AC128" s="1145"/>
      <c r="AD128" s="1145"/>
      <c r="AE128" s="1146"/>
      <c r="AF128" s="1147">
        <v>64041</v>
      </c>
      <c r="AG128" s="1145"/>
      <c r="AH128" s="1145"/>
      <c r="AI128" s="1145"/>
      <c r="AJ128" s="1146"/>
      <c r="AK128" s="1147">
        <v>60696</v>
      </c>
      <c r="AL128" s="1145"/>
      <c r="AM128" s="1145"/>
      <c r="AN128" s="1145"/>
      <c r="AO128" s="1146"/>
      <c r="AP128" s="1148"/>
      <c r="AQ128" s="1149"/>
      <c r="AR128" s="1149"/>
      <c r="AS128" s="1149"/>
      <c r="AT128" s="1150"/>
      <c r="AU128" s="283"/>
      <c r="AV128" s="283"/>
      <c r="AW128" s="283"/>
      <c r="AX128" s="985" t="s">
        <v>484</v>
      </c>
      <c r="AY128" s="986"/>
      <c r="AZ128" s="986"/>
      <c r="BA128" s="986"/>
      <c r="BB128" s="986"/>
      <c r="BC128" s="986"/>
      <c r="BD128" s="986"/>
      <c r="BE128" s="987"/>
      <c r="BF128" s="1151" t="s">
        <v>131</v>
      </c>
      <c r="BG128" s="1152"/>
      <c r="BH128" s="1152"/>
      <c r="BI128" s="1152"/>
      <c r="BJ128" s="1152"/>
      <c r="BK128" s="1152"/>
      <c r="BL128" s="1153"/>
      <c r="BM128" s="1151">
        <v>13.23</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485</v>
      </c>
      <c r="CQ128" s="1134"/>
      <c r="CR128" s="1134"/>
      <c r="CS128" s="1134"/>
      <c r="CT128" s="1134"/>
      <c r="CU128" s="1134"/>
      <c r="CV128" s="1134"/>
      <c r="CW128" s="1134"/>
      <c r="CX128" s="1134"/>
      <c r="CY128" s="1134"/>
      <c r="CZ128" s="1134"/>
      <c r="DA128" s="1134"/>
      <c r="DB128" s="1134"/>
      <c r="DC128" s="1134"/>
      <c r="DD128" s="1134"/>
      <c r="DE128" s="1134"/>
      <c r="DF128" s="1135"/>
      <c r="DG128" s="1136" t="s">
        <v>131</v>
      </c>
      <c r="DH128" s="1137"/>
      <c r="DI128" s="1137"/>
      <c r="DJ128" s="1137"/>
      <c r="DK128" s="1137"/>
      <c r="DL128" s="1137" t="s">
        <v>131</v>
      </c>
      <c r="DM128" s="1137"/>
      <c r="DN128" s="1137"/>
      <c r="DO128" s="1137"/>
      <c r="DP128" s="1137"/>
      <c r="DQ128" s="1137" t="s">
        <v>131</v>
      </c>
      <c r="DR128" s="1137"/>
      <c r="DS128" s="1137"/>
      <c r="DT128" s="1137"/>
      <c r="DU128" s="1137"/>
      <c r="DV128" s="1138" t="s">
        <v>131</v>
      </c>
      <c r="DW128" s="1138"/>
      <c r="DX128" s="1138"/>
      <c r="DY128" s="1138"/>
      <c r="DZ128" s="1139"/>
    </row>
    <row r="129" spans="1:131" s="247"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486</v>
      </c>
      <c r="X129" s="1171"/>
      <c r="Y129" s="1171"/>
      <c r="Z129" s="1172"/>
      <c r="AA129" s="1055">
        <v>10365015</v>
      </c>
      <c r="AB129" s="1056"/>
      <c r="AC129" s="1056"/>
      <c r="AD129" s="1056"/>
      <c r="AE129" s="1057"/>
      <c r="AF129" s="1058">
        <v>10351737</v>
      </c>
      <c r="AG129" s="1056"/>
      <c r="AH129" s="1056"/>
      <c r="AI129" s="1056"/>
      <c r="AJ129" s="1057"/>
      <c r="AK129" s="1058">
        <v>10631220</v>
      </c>
      <c r="AL129" s="1056"/>
      <c r="AM129" s="1056"/>
      <c r="AN129" s="1056"/>
      <c r="AO129" s="1057"/>
      <c r="AP129" s="1173"/>
      <c r="AQ129" s="1174"/>
      <c r="AR129" s="1174"/>
      <c r="AS129" s="1174"/>
      <c r="AT129" s="1175"/>
      <c r="AU129" s="285"/>
      <c r="AV129" s="285"/>
      <c r="AW129" s="285"/>
      <c r="AX129" s="1164" t="s">
        <v>487</v>
      </c>
      <c r="AY129" s="1047"/>
      <c r="AZ129" s="1047"/>
      <c r="BA129" s="1047"/>
      <c r="BB129" s="1047"/>
      <c r="BC129" s="1047"/>
      <c r="BD129" s="1047"/>
      <c r="BE129" s="1048"/>
      <c r="BF129" s="1165" t="s">
        <v>131</v>
      </c>
      <c r="BG129" s="1166"/>
      <c r="BH129" s="1166"/>
      <c r="BI129" s="1166"/>
      <c r="BJ129" s="1166"/>
      <c r="BK129" s="1166"/>
      <c r="BL129" s="1167"/>
      <c r="BM129" s="1165">
        <v>18.23</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7" t="s">
        <v>488</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489</v>
      </c>
      <c r="X130" s="1171"/>
      <c r="Y130" s="1171"/>
      <c r="Z130" s="1172"/>
      <c r="AA130" s="1055">
        <v>1463880</v>
      </c>
      <c r="AB130" s="1056"/>
      <c r="AC130" s="1056"/>
      <c r="AD130" s="1056"/>
      <c r="AE130" s="1057"/>
      <c r="AF130" s="1058">
        <v>1466307</v>
      </c>
      <c r="AG130" s="1056"/>
      <c r="AH130" s="1056"/>
      <c r="AI130" s="1056"/>
      <c r="AJ130" s="1057"/>
      <c r="AK130" s="1058">
        <v>1633281</v>
      </c>
      <c r="AL130" s="1056"/>
      <c r="AM130" s="1056"/>
      <c r="AN130" s="1056"/>
      <c r="AO130" s="1057"/>
      <c r="AP130" s="1173"/>
      <c r="AQ130" s="1174"/>
      <c r="AR130" s="1174"/>
      <c r="AS130" s="1174"/>
      <c r="AT130" s="1175"/>
      <c r="AU130" s="285"/>
      <c r="AV130" s="285"/>
      <c r="AW130" s="285"/>
      <c r="AX130" s="1164" t="s">
        <v>490</v>
      </c>
      <c r="AY130" s="1047"/>
      <c r="AZ130" s="1047"/>
      <c r="BA130" s="1047"/>
      <c r="BB130" s="1047"/>
      <c r="BC130" s="1047"/>
      <c r="BD130" s="1047"/>
      <c r="BE130" s="1048"/>
      <c r="BF130" s="1201">
        <v>8.3000000000000007</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491</v>
      </c>
      <c r="X131" s="1209"/>
      <c r="Y131" s="1209"/>
      <c r="Z131" s="1210"/>
      <c r="AA131" s="1102">
        <v>8901135</v>
      </c>
      <c r="AB131" s="1081"/>
      <c r="AC131" s="1081"/>
      <c r="AD131" s="1081"/>
      <c r="AE131" s="1082"/>
      <c r="AF131" s="1080">
        <v>8885430</v>
      </c>
      <c r="AG131" s="1081"/>
      <c r="AH131" s="1081"/>
      <c r="AI131" s="1081"/>
      <c r="AJ131" s="1082"/>
      <c r="AK131" s="1080">
        <v>8997939</v>
      </c>
      <c r="AL131" s="1081"/>
      <c r="AM131" s="1081"/>
      <c r="AN131" s="1081"/>
      <c r="AO131" s="1082"/>
      <c r="AP131" s="1211"/>
      <c r="AQ131" s="1212"/>
      <c r="AR131" s="1212"/>
      <c r="AS131" s="1212"/>
      <c r="AT131" s="1213"/>
      <c r="AU131" s="285"/>
      <c r="AV131" s="285"/>
      <c r="AW131" s="285"/>
      <c r="AX131" s="1183" t="s">
        <v>492</v>
      </c>
      <c r="AY131" s="1134"/>
      <c r="AZ131" s="1134"/>
      <c r="BA131" s="1134"/>
      <c r="BB131" s="1134"/>
      <c r="BC131" s="1134"/>
      <c r="BD131" s="1134"/>
      <c r="BE131" s="1135"/>
      <c r="BF131" s="1184">
        <v>48</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0" t="s">
        <v>493</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494</v>
      </c>
      <c r="W132" s="1194"/>
      <c r="X132" s="1194"/>
      <c r="Y132" s="1194"/>
      <c r="Z132" s="1195"/>
      <c r="AA132" s="1196">
        <v>8.2254566409999992</v>
      </c>
      <c r="AB132" s="1197"/>
      <c r="AC132" s="1197"/>
      <c r="AD132" s="1197"/>
      <c r="AE132" s="1198"/>
      <c r="AF132" s="1199">
        <v>8.0376284600000005</v>
      </c>
      <c r="AG132" s="1197"/>
      <c r="AH132" s="1197"/>
      <c r="AI132" s="1197"/>
      <c r="AJ132" s="1198"/>
      <c r="AK132" s="1199">
        <v>8.8652745920000005</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495</v>
      </c>
      <c r="W133" s="1177"/>
      <c r="X133" s="1177"/>
      <c r="Y133" s="1177"/>
      <c r="Z133" s="1178"/>
      <c r="AA133" s="1179">
        <v>8.1</v>
      </c>
      <c r="AB133" s="1180"/>
      <c r="AC133" s="1180"/>
      <c r="AD133" s="1180"/>
      <c r="AE133" s="1181"/>
      <c r="AF133" s="1179">
        <v>8</v>
      </c>
      <c r="AG133" s="1180"/>
      <c r="AH133" s="1180"/>
      <c r="AI133" s="1180"/>
      <c r="AJ133" s="1181"/>
      <c r="AK133" s="1179">
        <v>8.3000000000000007</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ie8DlCTyMchyFnrohi/w7wyM193lw3a9xb5e673HMP9kVDqL3/QUScXflIRWPdhmm7cBINk6Kmfde66Weymg==" saltValue="t7b8tTyDpr2NQS/f99I6S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g0jawZJI+JLVTWwg7YN512T0BlbqeTeu8uRDoUEJWU9fUz8qVtaRzcb7ZtUK0l5umlyyuNIRN6OxeVlDpaPng==" saltValue="OZdHG2v3o9DIUpYHyEbX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h7nd0QpWuqUvjfsG6ny5YkpPrGWVinpwINnPvKGXr2e4cxAuTSQm1DdfPwhMzG3WWfuXhy6TVnkNPbhRNYQsg==" saltValue="KgQpd34osb598l1IUd/Zo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504</v>
      </c>
      <c r="AL9" s="1220"/>
      <c r="AM9" s="1220"/>
      <c r="AN9" s="1221"/>
      <c r="AO9" s="313">
        <v>1950501</v>
      </c>
      <c r="AP9" s="313">
        <v>64047</v>
      </c>
      <c r="AQ9" s="314">
        <v>90613</v>
      </c>
      <c r="AR9" s="315">
        <v>-29.3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505</v>
      </c>
      <c r="AL10" s="1220"/>
      <c r="AM10" s="1220"/>
      <c r="AN10" s="1221"/>
      <c r="AO10" s="316">
        <v>154576</v>
      </c>
      <c r="AP10" s="316">
        <v>5076</v>
      </c>
      <c r="AQ10" s="317">
        <v>7525</v>
      </c>
      <c r="AR10" s="318">
        <v>-32.5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506</v>
      </c>
      <c r="AL11" s="1220"/>
      <c r="AM11" s="1220"/>
      <c r="AN11" s="1221"/>
      <c r="AO11" s="316">
        <v>595633</v>
      </c>
      <c r="AP11" s="316">
        <v>19558</v>
      </c>
      <c r="AQ11" s="317">
        <v>9582</v>
      </c>
      <c r="AR11" s="318">
        <v>104.1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507</v>
      </c>
      <c r="AL12" s="1220"/>
      <c r="AM12" s="1220"/>
      <c r="AN12" s="1221"/>
      <c r="AO12" s="316" t="s">
        <v>508</v>
      </c>
      <c r="AP12" s="316" t="s">
        <v>508</v>
      </c>
      <c r="AQ12" s="317">
        <v>1356</v>
      </c>
      <c r="AR12" s="318" t="s">
        <v>508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509</v>
      </c>
      <c r="AL13" s="1220"/>
      <c r="AM13" s="1220"/>
      <c r="AN13" s="1221"/>
      <c r="AO13" s="316" t="s">
        <v>508</v>
      </c>
      <c r="AP13" s="316" t="s">
        <v>508</v>
      </c>
      <c r="AQ13" s="317">
        <v>2</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510</v>
      </c>
      <c r="AL14" s="1220"/>
      <c r="AM14" s="1220"/>
      <c r="AN14" s="1221"/>
      <c r="AO14" s="316">
        <v>165726</v>
      </c>
      <c r="AP14" s="316">
        <v>5442</v>
      </c>
      <c r="AQ14" s="317">
        <v>4182</v>
      </c>
      <c r="AR14" s="318">
        <v>30.1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511</v>
      </c>
      <c r="AL15" s="1220"/>
      <c r="AM15" s="1220"/>
      <c r="AN15" s="1221"/>
      <c r="AO15" s="316">
        <v>54432</v>
      </c>
      <c r="AP15" s="316">
        <v>1787</v>
      </c>
      <c r="AQ15" s="317">
        <v>2331</v>
      </c>
      <c r="AR15" s="318">
        <v>-23.3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512</v>
      </c>
      <c r="AL16" s="1223"/>
      <c r="AM16" s="1223"/>
      <c r="AN16" s="1224"/>
      <c r="AO16" s="316">
        <v>-241431</v>
      </c>
      <c r="AP16" s="316">
        <v>-7928</v>
      </c>
      <c r="AQ16" s="317">
        <v>-8270</v>
      </c>
      <c r="AR16" s="318">
        <v>-4.0999999999999996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191</v>
      </c>
      <c r="AL17" s="1223"/>
      <c r="AM17" s="1223"/>
      <c r="AN17" s="1224"/>
      <c r="AO17" s="316">
        <v>2679437</v>
      </c>
      <c r="AP17" s="316">
        <v>87983</v>
      </c>
      <c r="AQ17" s="317">
        <v>107322</v>
      </c>
      <c r="AR17" s="318">
        <v>-18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517</v>
      </c>
      <c r="AL21" s="1215"/>
      <c r="AM21" s="1215"/>
      <c r="AN21" s="1216"/>
      <c r="AO21" s="328">
        <v>7.75</v>
      </c>
      <c r="AP21" s="329">
        <v>10.18</v>
      </c>
      <c r="AQ21" s="330">
        <v>-2.4300000000000002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518</v>
      </c>
      <c r="AL22" s="1215"/>
      <c r="AM22" s="1215"/>
      <c r="AN22" s="1216"/>
      <c r="AO22" s="333">
        <v>97.3</v>
      </c>
      <c r="AP22" s="334">
        <v>97.7</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522</v>
      </c>
      <c r="AL32" s="1231"/>
      <c r="AM32" s="1231"/>
      <c r="AN32" s="1232"/>
      <c r="AO32" s="343">
        <v>1944649</v>
      </c>
      <c r="AP32" s="343">
        <v>63855</v>
      </c>
      <c r="AQ32" s="344">
        <v>67619</v>
      </c>
      <c r="AR32" s="345">
        <v>-5.6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523</v>
      </c>
      <c r="AL33" s="1231"/>
      <c r="AM33" s="1231"/>
      <c r="AN33" s="1232"/>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524</v>
      </c>
      <c r="AL34" s="1231"/>
      <c r="AM34" s="1231"/>
      <c r="AN34" s="1232"/>
      <c r="AO34" s="343" t="s">
        <v>508</v>
      </c>
      <c r="AP34" s="343" t="s">
        <v>508</v>
      </c>
      <c r="AQ34" s="344">
        <v>3</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525</v>
      </c>
      <c r="AL35" s="1231"/>
      <c r="AM35" s="1231"/>
      <c r="AN35" s="1232"/>
      <c r="AO35" s="343">
        <v>460944</v>
      </c>
      <c r="AP35" s="343">
        <v>15136</v>
      </c>
      <c r="AQ35" s="344">
        <v>17835</v>
      </c>
      <c r="AR35" s="345">
        <v>-15.1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526</v>
      </c>
      <c r="AL36" s="1231"/>
      <c r="AM36" s="1231"/>
      <c r="AN36" s="1232"/>
      <c r="AO36" s="343">
        <v>86049</v>
      </c>
      <c r="AP36" s="343">
        <v>2826</v>
      </c>
      <c r="AQ36" s="344">
        <v>2401</v>
      </c>
      <c r="AR36" s="345">
        <v>17.7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527</v>
      </c>
      <c r="AL37" s="1231"/>
      <c r="AM37" s="1231"/>
      <c r="AN37" s="1232"/>
      <c r="AO37" s="343">
        <v>27</v>
      </c>
      <c r="AP37" s="343">
        <v>1</v>
      </c>
      <c r="AQ37" s="344">
        <v>732</v>
      </c>
      <c r="AR37" s="345">
        <v>-99.9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528</v>
      </c>
      <c r="AL38" s="1234"/>
      <c r="AM38" s="1234"/>
      <c r="AN38" s="1235"/>
      <c r="AO38" s="346" t="s">
        <v>508</v>
      </c>
      <c r="AP38" s="346" t="s">
        <v>508</v>
      </c>
      <c r="AQ38" s="347">
        <v>5</v>
      </c>
      <c r="AR38" s="335" t="s">
        <v>508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529</v>
      </c>
      <c r="AL39" s="1234"/>
      <c r="AM39" s="1234"/>
      <c r="AN39" s="1235"/>
      <c r="AO39" s="343">
        <v>-60696</v>
      </c>
      <c r="AP39" s="343">
        <v>-1993</v>
      </c>
      <c r="AQ39" s="344">
        <v>-3806</v>
      </c>
      <c r="AR39" s="345">
        <v>-47.6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530</v>
      </c>
      <c r="AL40" s="1231"/>
      <c r="AM40" s="1231"/>
      <c r="AN40" s="1232"/>
      <c r="AO40" s="343">
        <v>-1633281</v>
      </c>
      <c r="AP40" s="343">
        <v>-53631</v>
      </c>
      <c r="AQ40" s="344">
        <v>-59049</v>
      </c>
      <c r="AR40" s="345">
        <v>-9.1999999999999993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304</v>
      </c>
      <c r="AL41" s="1237"/>
      <c r="AM41" s="1237"/>
      <c r="AN41" s="1238"/>
      <c r="AO41" s="343">
        <v>797692</v>
      </c>
      <c r="AP41" s="343">
        <v>26193</v>
      </c>
      <c r="AQ41" s="344">
        <v>25740</v>
      </c>
      <c r="AR41" s="345">
        <v>1.8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499</v>
      </c>
      <c r="AN49" s="1227" t="s">
        <v>534</v>
      </c>
      <c r="AO49" s="1228"/>
      <c r="AP49" s="1228"/>
      <c r="AQ49" s="1228"/>
      <c r="AR49" s="122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2205052</v>
      </c>
      <c r="AN51" s="365">
        <v>67342</v>
      </c>
      <c r="AO51" s="366">
        <v>-43.5</v>
      </c>
      <c r="AP51" s="367">
        <v>85459</v>
      </c>
      <c r="AQ51" s="368">
        <v>-19.8</v>
      </c>
      <c r="AR51" s="369">
        <v>-23.7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1560344</v>
      </c>
      <c r="AN52" s="373">
        <v>47653</v>
      </c>
      <c r="AO52" s="374">
        <v>-30</v>
      </c>
      <c r="AP52" s="375">
        <v>44378</v>
      </c>
      <c r="AQ52" s="376">
        <v>-2.6</v>
      </c>
      <c r="AR52" s="377">
        <v>-27.4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1851833</v>
      </c>
      <c r="AN53" s="365">
        <v>57512</v>
      </c>
      <c r="AO53" s="366">
        <v>-14.6</v>
      </c>
      <c r="AP53" s="367">
        <v>83280</v>
      </c>
      <c r="AQ53" s="368">
        <v>-2.5</v>
      </c>
      <c r="AR53" s="369">
        <v>-12.1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1334792</v>
      </c>
      <c r="AN54" s="373">
        <v>41454</v>
      </c>
      <c r="AO54" s="374">
        <v>-13</v>
      </c>
      <c r="AP54" s="375">
        <v>43123</v>
      </c>
      <c r="AQ54" s="376">
        <v>-2.8</v>
      </c>
      <c r="AR54" s="377">
        <v>-10.199999999999999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2468475</v>
      </c>
      <c r="AN55" s="365">
        <v>78106</v>
      </c>
      <c r="AO55" s="366">
        <v>35.799999999999997</v>
      </c>
      <c r="AP55" s="367">
        <v>88968</v>
      </c>
      <c r="AQ55" s="368">
        <v>6.8</v>
      </c>
      <c r="AR55" s="369">
        <v>29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1635339</v>
      </c>
      <c r="AN56" s="373">
        <v>51745</v>
      </c>
      <c r="AO56" s="374">
        <v>24.8</v>
      </c>
      <c r="AP56" s="375">
        <v>45482</v>
      </c>
      <c r="AQ56" s="376">
        <v>5.5</v>
      </c>
      <c r="AR56" s="377">
        <v>19.3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2462629</v>
      </c>
      <c r="AN57" s="365">
        <v>79373</v>
      </c>
      <c r="AO57" s="366">
        <v>1.6</v>
      </c>
      <c r="AP57" s="367">
        <v>85173</v>
      </c>
      <c r="AQ57" s="368">
        <v>-4.3</v>
      </c>
      <c r="AR57" s="369">
        <v>5.9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781572</v>
      </c>
      <c r="AN58" s="373">
        <v>25191</v>
      </c>
      <c r="AO58" s="374">
        <v>-51.3</v>
      </c>
      <c r="AP58" s="375">
        <v>43913</v>
      </c>
      <c r="AQ58" s="376">
        <v>-3.4</v>
      </c>
      <c r="AR58" s="377">
        <v>-47.9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2443060</v>
      </c>
      <c r="AN59" s="365">
        <v>80221</v>
      </c>
      <c r="AO59" s="366">
        <v>1.1000000000000001</v>
      </c>
      <c r="AP59" s="367">
        <v>94081</v>
      </c>
      <c r="AQ59" s="368">
        <v>10.5</v>
      </c>
      <c r="AR59" s="369">
        <v>-9.4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1112529</v>
      </c>
      <c r="AN60" s="373">
        <v>36531</v>
      </c>
      <c r="AO60" s="374">
        <v>45</v>
      </c>
      <c r="AP60" s="375">
        <v>48949</v>
      </c>
      <c r="AQ60" s="376">
        <v>11.5</v>
      </c>
      <c r="AR60" s="377">
        <v>33.5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2286210</v>
      </c>
      <c r="AN61" s="380">
        <v>72511</v>
      </c>
      <c r="AO61" s="381">
        <v>-3.9</v>
      </c>
      <c r="AP61" s="382">
        <v>87392</v>
      </c>
      <c r="AQ61" s="383">
        <v>-1.9</v>
      </c>
      <c r="AR61" s="369">
        <v>-2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1284915</v>
      </c>
      <c r="AN62" s="373">
        <v>40515</v>
      </c>
      <c r="AO62" s="374">
        <v>-4.9000000000000004</v>
      </c>
      <c r="AP62" s="375">
        <v>45169</v>
      </c>
      <c r="AQ62" s="376">
        <v>1.6</v>
      </c>
      <c r="AR62" s="377">
        <v>-6.5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TjE8beiuhGmfVB3NeSpiUAR7JxBKOCB44TRhTIOOPUJgzat5aYVXozNbTDwcRUY67Vj9xtqzO2r+7XQOOcmgQ==" saltValue="A/X6yLbpj/mX2FymxHQ12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JWAmsj/sGciu0f4kz9f3hmU5A5naPvmTS+RtphtoNfKGslpwYRYt3EsEEq3y+2ziVqkBlzpSiTD9BHPdeQe61g==" saltValue="7dWjmw2exxSk/Gu7p+YgV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VVwaZ+Sq9hOuE5w/kW5aUais2hoG2TLfohThFEWneK3Ppj8+91W0g5nyMhVv6IcjrGbmk+AHsUchqys1vUQyQA==" saltValue="T9dRzrM5QKoFbDPUtzBwV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9" t="s">
        <v>3</v>
      </c>
      <c r="D47" s="1239"/>
      <c r="E47" s="1240"/>
      <c r="F47" s="11">
        <v>28.59</v>
      </c>
      <c r="G47" s="12">
        <v>27.19</v>
      </c>
      <c r="H47" s="12">
        <v>25.26</v>
      </c>
      <c r="I47" s="12">
        <v>21.54</v>
      </c>
      <c r="J47" s="13">
        <v>22.92</v>
      </c>
    </row>
    <row r="48" spans="2:10" ht="57.75" customHeight="1" x14ac:dyDescent="0.15">
      <c r="B48" s="14"/>
      <c r="C48" s="1241" t="s">
        <v>4</v>
      </c>
      <c r="D48" s="1241"/>
      <c r="E48" s="1242"/>
      <c r="F48" s="15">
        <v>3.54</v>
      </c>
      <c r="G48" s="16">
        <v>2.92</v>
      </c>
      <c r="H48" s="16">
        <v>3.28</v>
      </c>
      <c r="I48" s="16">
        <v>2.35</v>
      </c>
      <c r="J48" s="17">
        <v>2.2000000000000002</v>
      </c>
    </row>
    <row r="49" spans="2:10" ht="57.75" customHeight="1" thickBot="1" x14ac:dyDescent="0.2">
      <c r="B49" s="18"/>
      <c r="C49" s="1243" t="s">
        <v>5</v>
      </c>
      <c r="D49" s="1243"/>
      <c r="E49" s="1244"/>
      <c r="F49" s="19">
        <v>2.1</v>
      </c>
      <c r="G49" s="20" t="s">
        <v>555</v>
      </c>
      <c r="H49" s="20" t="s">
        <v>556</v>
      </c>
      <c r="I49" s="20" t="s">
        <v>557</v>
      </c>
      <c r="J49" s="21">
        <v>1.85</v>
      </c>
    </row>
    <row r="50" spans="2:10" ht="13.5" customHeight="1" x14ac:dyDescent="0.15"/>
  </sheetData>
  <sheetProtection algorithmName="SHA-512" hashValue="WcWfVe0xbimECthEB4YoGvQ2V5CpqL6phXczL4AmufF6GQS3saEhCgDAElv6ucKsjYhJAnjs5YFajeMs20f7vw==" saltValue="YhqMa+ebyJuxt2xfkU30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松宮 正剛</cp:lastModifiedBy>
  <cp:lastPrinted>2021-10-01T06:58:44Z</cp:lastPrinted>
  <dcterms:created xsi:type="dcterms:W3CDTF">2021-02-05T01:08:48Z</dcterms:created>
  <dcterms:modified xsi:type="dcterms:W3CDTF">2021-10-04T06:05:22Z</dcterms:modified>
  <cp:category/>
</cp:coreProperties>
</file>