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mc:AlternateContent xmlns:mc="http://schemas.openxmlformats.org/markup-compatibility/2006">
    <mc:Choice Requires="x15">
      <x15ac:absPath xmlns:x15ac="http://schemas.microsoft.com/office/spreadsheetml/2010/11/ac" url="U:\03_財政課\財務関係\公営企業\経営比較分析表\R2\"/>
    </mc:Choice>
  </mc:AlternateContent>
  <xr:revisionPtr revIDLastSave="0" documentId="8_{95D3CD28-B2F5-4A35-932F-98A32993C865}" xr6:coauthVersionLast="36" xr6:coauthVersionMax="36" xr10:uidLastSave="{00000000-0000-0000-0000-000000000000}"/>
  <workbookProtection workbookAlgorithmName="SHA-512" workbookHashValue="WyctfmNCjpegMAMxFI5Kar7DxVGXcuG2wz1nzZxcGZPvVMW9FW+8iwRKq5U7vCyLu4wAcD2gjDVnmcUu9p3mlg==" workbookSaltValue="YwVbstiJdNT0NVDVHvCyKg==" workbookSpinCount="100000" lockStructure="1"/>
  <bookViews>
    <workbookView xWindow="0" yWindow="0" windowWidth="15360" windowHeight="763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O6" i="5"/>
  <c r="I10" i="4" s="1"/>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BB10" i="4"/>
  <c r="AT10" i="4"/>
  <c r="AL10" i="4"/>
  <c r="P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<sst xmlns="http://schemas.openxmlformats.org/spreadsheetml/2006/main" count="228" uniqueCount="113">
  <si>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</si>
  <si>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</si>
  <si>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</si>
  <si>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</si>
  <si>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</si>
  <si>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</si>
  <si>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</si>
  <si>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</si>
  <si>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</si>
  <si>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</si>
  <si>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</si>
  <si>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</si>
  <si>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</si>
  <si>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</si>
  <si>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</si>
  <si>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</si>
  <si>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</si>
  <si>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</si>
  <si>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</si>
  <si>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</si>
  <si>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</si>
  <si>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</si>
  <si>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</si>
  <si>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</si>
  <si>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</si>
  <si>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</si>
  <si>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</si>
  <si>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</si>
  <si>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</si>
  <si>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</si>
  <si>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</si>
  <si>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</si>
  <si>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</si>
  <si>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</si>
  <si>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</si>
  <si>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</si>
  <si>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</si>
  <si>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</si>
  <si>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</si>
  <si>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</si>
  <si>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</si>
  <si>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</si>
  <si>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</si>
  <si>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</si>
  <si>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</si>
  <si>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</si>
  <si>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</si>
  <si>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</si>
  <si>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</si>
  <si>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</si>
  <si>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</si>
  <si>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</si>
  <si>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</si>
  <si>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</si>
  <si>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</si>
  <si>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</si>
  <si>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</si>
  <si>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</si>
  <si>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</si>
  <si>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</si>
  <si>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</si>
  <si>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</si>
  <si>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</si>
  <si>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</si>
  <si>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</si>
  <si>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</si>
  <si>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</si>
  <si>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</si>
  <si>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</si>
  <si>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</si>
  <si>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</si>
  <si>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</si>
  <si>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</si>
  <si>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</si>
  <si>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</si>
  <si>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</si>
  <si>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</si>
  <si>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</si>
  <si>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</si>
  <si>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</si>
  <si>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</si>
  <si>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</si>
  <si>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</si>
  <si>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</si>
  <si>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</si>
  <si>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</si>
  <si>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</si>
  <si>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</si>
  <si>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</si>
  <si>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</si>
  <si>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</si>
  <si>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</si>
  <si>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</si>
  <si>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</si>
  <si>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</si>
  <si>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</si>
  <si>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</si>
  <si>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</si>
  <si>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</si>
  <si>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</si>
  <si>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</si>
  <si>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</si>
  <si>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</si>
  <si>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</si>
  <si>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</si>
  <si>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</si>
  <si>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</si>
  <si>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</si>
  <si>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</si>
  <si>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</si>
  <si>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昨年度策定した水道ビジョンにより、現時点での財政計画の見通しは2028年まで毎年20,000千円程度の純利益が見込まれるとともに、資本的収支の不足額は内部留保資金で補てん可能と予測しています。
　施設の大規模更新のためには新規に企業債の借入を行う必要がありますが、今後人口減少等の理由により給水収益が減少すれば企業債の償還もあり、厳しい運営状況になることが見込まれます。
　このため、事前の数年間は支出の抑制を行い、積立等の剰余金を蓄え「持続可能な経営」を推進していきます。</t>
    <rPh sb="4" eb="6">
      <t>サクテイ</t>
    </rPh>
    <rPh sb="8" eb="10">
      <t>スイドウ</t>
    </rPh>
    <rPh sb="18" eb="21">
      <t>ゲンジテン</t>
    </rPh>
    <rPh sb="23" eb="25">
      <t>ザイセイ</t>
    </rPh>
    <rPh sb="25" eb="27">
      <t>ケイカク</t>
    </rPh>
    <rPh sb="28" eb="30">
      <t>ミトオ</t>
    </rPh>
    <rPh sb="36" eb="37">
      <t>ネン</t>
    </rPh>
    <rPh sb="39" eb="41">
      <t>マイトシ</t>
    </rPh>
    <rPh sb="47" eb="49">
      <t>センエン</t>
    </rPh>
    <rPh sb="49" eb="51">
      <t>テイド</t>
    </rPh>
    <rPh sb="52" eb="55">
      <t>ジュンリエキ</t>
    </rPh>
    <rPh sb="56" eb="58">
      <t>ミコ</t>
    </rPh>
    <rPh sb="66" eb="69">
      <t>シホンテキ</t>
    </rPh>
    <rPh sb="69" eb="71">
      <t>シュウシ</t>
    </rPh>
    <rPh sb="72" eb="74">
      <t>フソク</t>
    </rPh>
    <rPh sb="74" eb="75">
      <t>ガク</t>
    </rPh>
    <rPh sb="76" eb="78">
      <t>ナイブ</t>
    </rPh>
    <rPh sb="78" eb="80">
      <t>リュウホ</t>
    </rPh>
    <rPh sb="80" eb="82">
      <t>シキン</t>
    </rPh>
    <rPh sb="83" eb="84">
      <t>ホ</t>
    </rPh>
    <rPh sb="86" eb="88">
      <t>カノウ</t>
    </rPh>
    <rPh sb="89" eb="91">
      <t>ヨソク</t>
    </rPh>
    <rPh sb="99" eb="101">
      <t>シセツ</t>
    </rPh>
    <rPh sb="102" eb="105">
      <t>ダイキボ</t>
    </rPh>
    <rPh sb="105" eb="107">
      <t>コウシン</t>
    </rPh>
    <rPh sb="112" eb="114">
      <t>シンキ</t>
    </rPh>
    <rPh sb="115" eb="117">
      <t>キギョウ</t>
    </rPh>
    <rPh sb="117" eb="118">
      <t>サイ</t>
    </rPh>
    <rPh sb="119" eb="121">
      <t>カリイレ</t>
    </rPh>
    <rPh sb="122" eb="123">
      <t>オコナ</t>
    </rPh>
    <rPh sb="124" eb="126">
      <t>ヒツヨウ</t>
    </rPh>
    <rPh sb="133" eb="135">
      <t>コンゴ</t>
    </rPh>
    <rPh sb="135" eb="137">
      <t>ジンコウ</t>
    </rPh>
    <rPh sb="137" eb="139">
      <t>ゲンショウ</t>
    </rPh>
    <rPh sb="139" eb="140">
      <t>トウ</t>
    </rPh>
    <rPh sb="141" eb="143">
      <t>リユウ</t>
    </rPh>
    <rPh sb="146" eb="148">
      <t>キュウスイ</t>
    </rPh>
    <rPh sb="148" eb="150">
      <t>シュウエキ</t>
    </rPh>
    <rPh sb="151" eb="153">
      <t>ゲンショウ</t>
    </rPh>
    <rPh sb="156" eb="158">
      <t>キギョウ</t>
    </rPh>
    <rPh sb="158" eb="159">
      <t>サイ</t>
    </rPh>
    <rPh sb="160" eb="162">
      <t>ショウカン</t>
    </rPh>
    <rPh sb="166" eb="167">
      <t>キビ</t>
    </rPh>
    <rPh sb="169" eb="171">
      <t>ウンエイ</t>
    </rPh>
    <rPh sb="171" eb="173">
      <t>ジョウキョウ</t>
    </rPh>
    <rPh sb="179" eb="181">
      <t>ミコ</t>
    </rPh>
    <rPh sb="193" eb="195">
      <t>ジゼン</t>
    </rPh>
    <rPh sb="196" eb="199">
      <t>スウネンカン</t>
    </rPh>
    <rPh sb="200" eb="202">
      <t>シシュツ</t>
    </rPh>
    <rPh sb="203" eb="205">
      <t>ヨクセイ</t>
    </rPh>
    <rPh sb="206" eb="207">
      <t>オコナ</t>
    </rPh>
    <rPh sb="209" eb="211">
      <t>ツミタテ</t>
    </rPh>
    <rPh sb="211" eb="212">
      <t>トウ</t>
    </rPh>
    <rPh sb="213" eb="216">
      <t>ジョウヨキン</t>
    </rPh>
    <rPh sb="217" eb="218">
      <t>タクワ</t>
    </rPh>
    <rPh sb="220" eb="222">
      <t>ジゾク</t>
    </rPh>
    <rPh sb="222" eb="224">
      <t>カノウ</t>
    </rPh>
    <rPh sb="225" eb="227">
      <t>ケイエイ</t>
    </rPh>
    <rPh sb="229" eb="231">
      <t>スイシン</t>
    </rPh>
    <phoneticPr fontId="4"/>
  </si>
  <si>
    <t>　管路経年化が平均より36％進んでいるため、R5に大谷地浄水場の全面更新、R8～R9養蚕取水場からの導水管の一部管路変更などを計画している。今後給水収益の長期的な低減が見込まれるため効率的な経営努力を重ね、施設整備計画を推進する必要があります。
　また、③管路更新率については、R1に配水池に接続した基幹配水管更新を実施し、今後も昨年度策定した水道ビジョンに基づいた整備計画を実施していく必要があります。</t>
    <rPh sb="1" eb="3">
      <t>カンロ</t>
    </rPh>
    <rPh sb="3" eb="5">
      <t>ケイネン</t>
    </rPh>
    <rPh sb="5" eb="6">
      <t>カ</t>
    </rPh>
    <rPh sb="7" eb="9">
      <t>ヘイキン</t>
    </rPh>
    <rPh sb="70" eb="72">
      <t>コンゴ</t>
    </rPh>
    <rPh sb="72" eb="74">
      <t>キュウスイ</t>
    </rPh>
    <rPh sb="74" eb="76">
      <t>シュウエキ</t>
    </rPh>
    <rPh sb="77" eb="80">
      <t>チョウキテキ</t>
    </rPh>
    <rPh sb="81" eb="83">
      <t>テイゲン</t>
    </rPh>
    <rPh sb="84" eb="86">
      <t>ミコ</t>
    </rPh>
    <rPh sb="91" eb="94">
      <t>コウリツテキ</t>
    </rPh>
    <rPh sb="95" eb="97">
      <t>ケイエイ</t>
    </rPh>
    <rPh sb="97" eb="99">
      <t>ドリョク</t>
    </rPh>
    <rPh sb="100" eb="101">
      <t>カサ</t>
    </rPh>
    <rPh sb="103" eb="105">
      <t>シセツ</t>
    </rPh>
    <rPh sb="105" eb="107">
      <t>セイビ</t>
    </rPh>
    <rPh sb="107" eb="109">
      <t>ケイカク</t>
    </rPh>
    <rPh sb="110" eb="112">
      <t>スイシン</t>
    </rPh>
    <rPh sb="114" eb="116">
      <t>ヒツヨウ</t>
    </rPh>
    <rPh sb="162" eb="164">
      <t>コンゴ</t>
    </rPh>
    <rPh sb="179" eb="180">
      <t>モト</t>
    </rPh>
    <rPh sb="183" eb="185">
      <t>セイビ</t>
    </rPh>
    <rPh sb="185" eb="187">
      <t>ケイカク</t>
    </rPh>
    <rPh sb="188" eb="190">
      <t>ジッシ</t>
    </rPh>
    <rPh sb="194" eb="196">
      <t>ヒツヨウ</t>
    </rPh>
    <phoneticPr fontId="4"/>
  </si>
  <si>
    <t>　経営については①～④のグラフより経営収支が黒字で、債務残高も平均より低いことなどからも現在は健全であるといえる。
　今後の経営状況については、コロナ禍の不況や人口減少等に伴う水需要の減少により給水収益が悪化することが確実であり、長期的な資金確保に向けた対策を検討していきます。
　昨年度策定した水道ビジョンにより老朽管や施設等の改修・更新時期を明記している。しかしその財源となる借入利息と減価償却費により経営が圧迫される可能性があり、事前数年間の支出の抑制を行い、積立等の剰余金を蓄えて計画を推進する必要があります。
　また、事業費の1/4を占める給与費については、現在は必要最低限の職員数であり、規定によりある程度の経験年数も必要とされることから極端な削減は期待できない状況である。
　なお、⑧有収率については漏水箇所の調査・修繕により昨年より4%上昇の80％台となり⑥給水原価も上向きになっていることからこの状況を維持していく必要があります。</t>
    <rPh sb="59" eb="61">
      <t>コンゴ</t>
    </rPh>
    <rPh sb="62" eb="64">
      <t>ケイエイ</t>
    </rPh>
    <rPh sb="64" eb="66">
      <t>ジョウキョウ</t>
    </rPh>
    <rPh sb="75" eb="76">
      <t>ワザワイ</t>
    </rPh>
    <rPh sb="77" eb="79">
      <t>フキョウ</t>
    </rPh>
    <rPh sb="80" eb="82">
      <t>ジンコウ</t>
    </rPh>
    <rPh sb="82" eb="84">
      <t>ゲンショウ</t>
    </rPh>
    <rPh sb="84" eb="85">
      <t>トウ</t>
    </rPh>
    <rPh sb="86" eb="87">
      <t>トモナ</t>
    </rPh>
    <rPh sb="88" eb="89">
      <t>ミズ</t>
    </rPh>
    <rPh sb="89" eb="91">
      <t>ジュヨウ</t>
    </rPh>
    <rPh sb="92" eb="94">
      <t>ゲンショウ</t>
    </rPh>
    <rPh sb="97" eb="99">
      <t>キュウスイ</t>
    </rPh>
    <rPh sb="144" eb="146">
      <t>サクテイ</t>
    </rPh>
    <rPh sb="148" eb="150">
      <t>スイドウ</t>
    </rPh>
    <rPh sb="157" eb="159">
      <t>ロウキュウ</t>
    </rPh>
    <rPh sb="159" eb="160">
      <t>カン</t>
    </rPh>
    <rPh sb="161" eb="163">
      <t>シセツ</t>
    </rPh>
    <rPh sb="163" eb="164">
      <t>トウ</t>
    </rPh>
    <rPh sb="165" eb="167">
      <t>カイシュウ</t>
    </rPh>
    <rPh sb="168" eb="170">
      <t>コウシン</t>
    </rPh>
    <rPh sb="170" eb="172">
      <t>ジキ</t>
    </rPh>
    <rPh sb="173" eb="175">
      <t>メイキ</t>
    </rPh>
    <rPh sb="185" eb="187">
      <t>ザイゲン</t>
    </rPh>
    <rPh sb="190" eb="192">
      <t>カリイレ</t>
    </rPh>
    <rPh sb="192" eb="194">
      <t>リソク</t>
    </rPh>
    <rPh sb="195" eb="197">
      <t>ゲンカ</t>
    </rPh>
    <rPh sb="197" eb="199">
      <t>ショウキャク</t>
    </rPh>
    <rPh sb="199" eb="200">
      <t>ヒ</t>
    </rPh>
    <rPh sb="203" eb="205">
      <t>ケイエイ</t>
    </rPh>
    <rPh sb="206" eb="208">
      <t>アッパク</t>
    </rPh>
    <rPh sb="211" eb="214">
      <t>カノウセイ</t>
    </rPh>
    <rPh sb="218" eb="220">
      <t>ジゼン</t>
    </rPh>
    <rPh sb="220" eb="223">
      <t>スウネンカン</t>
    </rPh>
    <rPh sb="224" eb="226">
      <t>シシュツ</t>
    </rPh>
    <rPh sb="227" eb="229">
      <t>ヨクセイ</t>
    </rPh>
    <rPh sb="230" eb="231">
      <t>オコナ</t>
    </rPh>
    <rPh sb="233" eb="235">
      <t>ツミタテ</t>
    </rPh>
    <rPh sb="235" eb="236">
      <t>トウ</t>
    </rPh>
    <rPh sb="237" eb="240">
      <t>ジョウヨキン</t>
    </rPh>
    <rPh sb="241" eb="242">
      <t>タクワ</t>
    </rPh>
    <rPh sb="244" eb="246">
      <t>ケイカク</t>
    </rPh>
    <rPh sb="247" eb="249">
      <t>スイシン</t>
    </rPh>
    <rPh sb="251" eb="253">
      <t>ヒツヨウ</t>
    </rPh>
    <rPh sb="370" eb="372">
      <t>サクネン</t>
    </rPh>
    <rPh sb="376" eb="378">
      <t>ジョウショウ</t>
    </rPh>
    <rPh sb="382" eb="383">
      <t>ダイ</t>
    </rPh>
    <rPh sb="392" eb="394">
      <t>ウワム</t>
    </rPh>
    <rPh sb="407" eb="409">
      <t>ジョウキョウ</t>
    </rPh>
    <rPh sb="410" eb="412">
      <t>イジ</t>
    </rPh>
    <rPh sb="416" eb="41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</si>
</sst>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1.1499999999999999</c:v>
                </c:pt>
                <c:pt idx="1">
                  <c:v>0.04</c:v>
                </c:pt>
                <c:pt idx="2">
                  <c:v>0.03</c:v>
                </c:pt>
                <c:pt idx="3">
                  <c:v>0.06</c:v>
                </c:pt>
                <c:pt idx="4">
                  <c:v>0.15</c:v>
                </c:pt>
              </c:numCache>
            </c:numRef>
          </c:val>
          <c:extLst>
            <c:ext xmlns:c16="http://schemas.microsoft.com/office/drawing/2014/chart" uri="{C3380CC4-5D6E-409C-BE32-E72D297353CC}">
              <c16:uniqueId val="{00000000-1AE6-42F4-9480-40CD0C011263}"/>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1.65</c:v>
                </c:pt>
                <c:pt idx="1">
                  <c:v>0.47</c:v>
                </c:pt>
                <c:pt idx="2">
                  <c:v>0.39</c:v>
                </c:pt>
                <c:pt idx="3">
                  <c:v>0.52</c:v>
                </c:pt>
                <c:pt idx="4">
                  <c:v>0.47</c:v>
                </c:pt>
              </c:numCache>
            </c:numRef>
          </c:val>
          <c:smooth val="0"/>
          <c:extLst>
            <c:ext xmlns:c16="http://schemas.microsoft.com/office/drawing/2014/chart" uri="{C3380CC4-5D6E-409C-BE32-E72D297353CC}">
              <c16:uniqueId val="{00000001-1AE6-42F4-9480-40CD0C011263}"/>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66.02</c:v>
                </c:pt>
                <c:pt idx="1">
                  <c:v>69.260000000000005</c:v>
                </c:pt>
                <c:pt idx="2">
                  <c:v>61.8</c:v>
                </c:pt>
                <c:pt idx="3">
                  <c:v>57.32</c:v>
                </c:pt>
                <c:pt idx="4">
                  <c:v>51.72</c:v>
                </c:pt>
              </c:numCache>
            </c:numRef>
          </c:val>
          <c:extLst>
            <c:ext xmlns:c16="http://schemas.microsoft.com/office/drawing/2014/chart" uri="{C3380CC4-5D6E-409C-BE32-E72D297353CC}">
              <c16:uniqueId val="{00000000-628F-4CC5-A37B-CD69314727CA}"/>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53.52</c:v>
                </c:pt>
                <c:pt idx="1">
                  <c:v>54.24</c:v>
                </c:pt>
                <c:pt idx="2">
                  <c:v>55.88</c:v>
                </c:pt>
                <c:pt idx="3">
                  <c:v>50.29</c:v>
                </c:pt>
                <c:pt idx="4">
                  <c:v>49.64</c:v>
                </c:pt>
              </c:numCache>
            </c:numRef>
          </c:val>
          <c:smooth val="0"/>
          <c:extLst>
            <c:ext xmlns:c16="http://schemas.microsoft.com/office/drawing/2014/chart" uri="{C3380CC4-5D6E-409C-BE32-E72D297353CC}">
              <c16:uniqueId val="{00000001-628F-4CC5-A37B-CD69314727CA}"/>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67.209999999999994</c:v>
                </c:pt>
                <c:pt idx="1">
                  <c:v>64.14</c:v>
                </c:pt>
                <c:pt idx="2">
                  <c:v>71.72</c:v>
                </c:pt>
                <c:pt idx="3">
                  <c:v>77.47</c:v>
                </c:pt>
                <c:pt idx="4">
                  <c:v>81.67</c:v>
                </c:pt>
              </c:numCache>
            </c:numRef>
          </c:val>
          <c:extLst>
            <c:ext xmlns:c16="http://schemas.microsoft.com/office/drawing/2014/chart" uri="{C3380CC4-5D6E-409C-BE32-E72D297353CC}">
              <c16:uniqueId val="{00000000-94BB-4E70-8D49-3ED1B80171DA}"/>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81.459999999999994</c:v>
                </c:pt>
                <c:pt idx="1">
                  <c:v>81.680000000000007</c:v>
                </c:pt>
                <c:pt idx="2">
                  <c:v>80.989999999999995</c:v>
                </c:pt>
                <c:pt idx="3">
                  <c:v>77.73</c:v>
                </c:pt>
                <c:pt idx="4">
                  <c:v>78.09</c:v>
                </c:pt>
              </c:numCache>
            </c:numRef>
          </c:val>
          <c:smooth val="0"/>
          <c:extLst>
            <c:ext xmlns:c16="http://schemas.microsoft.com/office/drawing/2014/chart" uri="{C3380CC4-5D6E-409C-BE32-E72D297353CC}">
              <c16:uniqueId val="{00000001-94BB-4E70-8D49-3ED1B80171DA}"/>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117.33</c:v>
                </c:pt>
                <c:pt idx="1">
                  <c:v>115.62</c:v>
                </c:pt>
                <c:pt idx="2">
                  <c:v>124.7</c:v>
                </c:pt>
                <c:pt idx="3">
                  <c:v>123.77</c:v>
                </c:pt>
                <c:pt idx="4">
                  <c:v>122.29</c:v>
                </c:pt>
              </c:numCache>
            </c:numRef>
          </c:val>
          <c:extLst>
            <c:ext xmlns:c16="http://schemas.microsoft.com/office/drawing/2014/chart" uri="{C3380CC4-5D6E-409C-BE32-E72D297353CC}">
              <c16:uniqueId val="{00000000-8FD7-49D8-8BC9-8177234E58FC}"/>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111.06</c:v>
                </c:pt>
                <c:pt idx="1">
                  <c:v>111.34</c:v>
                </c:pt>
                <c:pt idx="2">
                  <c:v>110.02</c:v>
                </c:pt>
                <c:pt idx="3">
                  <c:v>103.81</c:v>
                </c:pt>
                <c:pt idx="4">
                  <c:v>104.35</c:v>
                </c:pt>
              </c:numCache>
            </c:numRef>
          </c:val>
          <c:smooth val="0"/>
          <c:extLst>
            <c:ext xmlns:c16="http://schemas.microsoft.com/office/drawing/2014/chart" uri="{C3380CC4-5D6E-409C-BE32-E72D297353CC}">
              <c16:uniqueId val="{00000001-8FD7-49D8-8BC9-8177234E58FC}"/>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49.26</c:v>
                </c:pt>
                <c:pt idx="1">
                  <c:v>50.89</c:v>
                </c:pt>
                <c:pt idx="2">
                  <c:v>52.54</c:v>
                </c:pt>
                <c:pt idx="3">
                  <c:v>53.03</c:v>
                </c:pt>
                <c:pt idx="4">
                  <c:v>53.59</c:v>
                </c:pt>
              </c:numCache>
            </c:numRef>
          </c:val>
          <c:extLst>
            <c:ext xmlns:c16="http://schemas.microsoft.com/office/drawing/2014/chart" uri="{C3380CC4-5D6E-409C-BE32-E72D297353CC}">
              <c16:uniqueId val="{00000000-1F89-4C9A-B0E6-E2C3E86087CF}"/>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47.7</c:v>
                </c:pt>
                <c:pt idx="1">
                  <c:v>48.14</c:v>
                </c:pt>
                <c:pt idx="2">
                  <c:v>46.61</c:v>
                </c:pt>
                <c:pt idx="3">
                  <c:v>45.85</c:v>
                </c:pt>
                <c:pt idx="4">
                  <c:v>47.31</c:v>
                </c:pt>
              </c:numCache>
            </c:numRef>
          </c:val>
          <c:smooth val="0"/>
          <c:extLst>
            <c:ext xmlns:c16="http://schemas.microsoft.com/office/drawing/2014/chart" uri="{C3380CC4-5D6E-409C-BE32-E72D297353CC}">
              <c16:uniqueId val="{00000001-1F89-4C9A-B0E6-E2C3E86087CF}"/>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0</c:v>
                </c:pt>
                <c:pt idx="1">
                  <c:v>0</c:v>
                </c:pt>
                <c:pt idx="2" formatCode="#,##0.00;&quot;△&quot;#,##0.00;&quot;-&quot;">
                  <c:v>53.17</c:v>
                </c:pt>
                <c:pt idx="3" formatCode="#,##0.00;&quot;△&quot;#,##0.00;&quot;-&quot;">
                  <c:v>52.74</c:v>
                </c:pt>
                <c:pt idx="4" formatCode="#,##0.00;&quot;△&quot;#,##0.00;&quot;-&quot;">
                  <c:v>52.05</c:v>
                </c:pt>
              </c:numCache>
            </c:numRef>
          </c:val>
          <c:extLst>
            <c:ext xmlns:c16="http://schemas.microsoft.com/office/drawing/2014/chart" uri="{C3380CC4-5D6E-409C-BE32-E72D297353CC}">
              <c16:uniqueId val="{00000000-4DE3-4AAC-A590-D01CC5B9F847}"/>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7.26</c:v>
                </c:pt>
                <c:pt idx="1">
                  <c:v>11.13</c:v>
                </c:pt>
                <c:pt idx="2">
                  <c:v>10.84</c:v>
                </c:pt>
                <c:pt idx="3">
                  <c:v>14.13</c:v>
                </c:pt>
                <c:pt idx="4">
                  <c:v>16.77</c:v>
                </c:pt>
              </c:numCache>
            </c:numRef>
          </c:val>
          <c:smooth val="0"/>
          <c:extLst>
            <c:ext xmlns:c16="http://schemas.microsoft.com/office/drawing/2014/chart" uri="{C3380CC4-5D6E-409C-BE32-E72D297353CC}">
              <c16:uniqueId val="{00000001-4DE3-4AAC-A590-D01CC5B9F847}"/>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19E-4D95-ADF3-2CE94892AE7F}"/>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9.35</c:v>
                </c:pt>
                <c:pt idx="1">
                  <c:v>10.130000000000001</c:v>
                </c:pt>
                <c:pt idx="2">
                  <c:v>7.31</c:v>
                </c:pt>
                <c:pt idx="3">
                  <c:v>25.66</c:v>
                </c:pt>
                <c:pt idx="4">
                  <c:v>21.69</c:v>
                </c:pt>
              </c:numCache>
            </c:numRef>
          </c:val>
          <c:smooth val="0"/>
          <c:extLst>
            <c:ext xmlns:c16="http://schemas.microsoft.com/office/drawing/2014/chart" uri="{C3380CC4-5D6E-409C-BE32-E72D297353CC}">
              <c16:uniqueId val="{00000001-119E-4D95-ADF3-2CE94892AE7F}"/>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642.38</c:v>
                </c:pt>
                <c:pt idx="1">
                  <c:v>624.54</c:v>
                </c:pt>
                <c:pt idx="2">
                  <c:v>1127.5899999999999</c:v>
                </c:pt>
                <c:pt idx="3">
                  <c:v>1111.0999999999999</c:v>
                </c:pt>
                <c:pt idx="4">
                  <c:v>1233.56</c:v>
                </c:pt>
              </c:numCache>
            </c:numRef>
          </c:val>
          <c:extLst>
            <c:ext xmlns:c16="http://schemas.microsoft.com/office/drawing/2014/chart" uri="{C3380CC4-5D6E-409C-BE32-E72D297353CC}">
              <c16:uniqueId val="{00000000-2A31-4A79-9B86-38AE3DFFA6C0}"/>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398.29</c:v>
                </c:pt>
                <c:pt idx="1">
                  <c:v>388.67</c:v>
                </c:pt>
                <c:pt idx="2">
                  <c:v>355.27</c:v>
                </c:pt>
                <c:pt idx="3">
                  <c:v>300.14</c:v>
                </c:pt>
                <c:pt idx="4">
                  <c:v>301.04000000000002</c:v>
                </c:pt>
              </c:numCache>
            </c:numRef>
          </c:val>
          <c:smooth val="0"/>
          <c:extLst>
            <c:ext xmlns:c16="http://schemas.microsoft.com/office/drawing/2014/chart" uri="{C3380CC4-5D6E-409C-BE32-E72D297353CC}">
              <c16:uniqueId val="{00000001-2A31-4A79-9B86-38AE3DFFA6C0}"/>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172.86</c:v>
                </c:pt>
                <c:pt idx="1">
                  <c:v>164.82</c:v>
                </c:pt>
                <c:pt idx="2">
                  <c:v>155.43</c:v>
                </c:pt>
                <c:pt idx="3">
                  <c:v>147.13999999999999</c:v>
                </c:pt>
                <c:pt idx="4">
                  <c:v>143.86000000000001</c:v>
                </c:pt>
              </c:numCache>
            </c:numRef>
          </c:val>
          <c:extLst>
            <c:ext xmlns:c16="http://schemas.microsoft.com/office/drawing/2014/chart" uri="{C3380CC4-5D6E-409C-BE32-E72D297353CC}">
              <c16:uniqueId val="{00000000-6F1E-4DA6-8B43-E0DE81AA0B11}"/>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431</c:v>
                </c:pt>
                <c:pt idx="1">
                  <c:v>422.5</c:v>
                </c:pt>
                <c:pt idx="2">
                  <c:v>458.27</c:v>
                </c:pt>
                <c:pt idx="3">
                  <c:v>566.65</c:v>
                </c:pt>
                <c:pt idx="4">
                  <c:v>551.62</c:v>
                </c:pt>
              </c:numCache>
            </c:numRef>
          </c:val>
          <c:smooth val="0"/>
          <c:extLst>
            <c:ext xmlns:c16="http://schemas.microsoft.com/office/drawing/2014/chart" uri="{C3380CC4-5D6E-409C-BE32-E72D297353CC}">
              <c16:uniqueId val="{00000001-6F1E-4DA6-8B43-E0DE81AA0B11}"/>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115.4</c:v>
                </c:pt>
                <c:pt idx="1">
                  <c:v>114.68</c:v>
                </c:pt>
                <c:pt idx="2">
                  <c:v>124.18</c:v>
                </c:pt>
                <c:pt idx="3">
                  <c:v>123.1</c:v>
                </c:pt>
                <c:pt idx="4">
                  <c:v>121.52</c:v>
                </c:pt>
              </c:numCache>
            </c:numRef>
          </c:val>
          <c:extLst>
            <c:ext xmlns:c16="http://schemas.microsoft.com/office/drawing/2014/chart" uri="{C3380CC4-5D6E-409C-BE32-E72D297353CC}">
              <c16:uniqueId val="{00000000-4D3B-4A77-B88C-4693AFBC8DF8}"/>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100.82</c:v>
                </c:pt>
                <c:pt idx="1">
                  <c:v>101.64</c:v>
                </c:pt>
                <c:pt idx="2">
                  <c:v>96.77</c:v>
                </c:pt>
                <c:pt idx="3">
                  <c:v>84.77</c:v>
                </c:pt>
                <c:pt idx="4">
                  <c:v>87.11</c:v>
                </c:pt>
              </c:numCache>
            </c:numRef>
          </c:val>
          <c:smooth val="0"/>
          <c:extLst>
            <c:ext xmlns:c16="http://schemas.microsoft.com/office/drawing/2014/chart" uri="{C3380CC4-5D6E-409C-BE32-E72D297353CC}">
              <c16:uniqueId val="{00000001-4D3B-4A77-B88C-4693AFBC8DF8}"/>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188.31</c:v>
                </c:pt>
                <c:pt idx="1">
                  <c:v>188.98</c:v>
                </c:pt>
                <c:pt idx="2">
                  <c:v>175.39</c:v>
                </c:pt>
                <c:pt idx="3">
                  <c:v>175.51</c:v>
                </c:pt>
                <c:pt idx="4">
                  <c:v>178.69</c:v>
                </c:pt>
              </c:numCache>
            </c:numRef>
          </c:val>
          <c:extLst>
            <c:ext xmlns:c16="http://schemas.microsoft.com/office/drawing/2014/chart" uri="{C3380CC4-5D6E-409C-BE32-E72D297353CC}">
              <c16:uniqueId val="{00000000-0622-4A9D-8ED1-2E50D0D6E96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179.55</c:v>
                </c:pt>
                <c:pt idx="1">
                  <c:v>179.16</c:v>
                </c:pt>
                <c:pt idx="2">
                  <c:v>187.18</c:v>
                </c:pt>
                <c:pt idx="3">
                  <c:v>227.27</c:v>
                </c:pt>
                <c:pt idx="4">
                  <c:v>223.98</c:v>
                </c:pt>
              </c:numCache>
            </c:numRef>
          </c:val>
          <c:smooth val="0"/>
          <c:extLst>
            <c:ext xmlns:c16="http://schemas.microsoft.com/office/drawing/2014/chart" uri="{C3380CC4-5D6E-409C-BE32-E72D297353CC}">
              <c16:uniqueId val="{00000001-0622-4A9D-8ED1-2E50D0D6E96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H1" zoomScale="90" zoomScaleNormal="9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羽後町</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A8</v>
      </c>
      <c r="X8" s="83"/>
      <c r="Y8" s="83"/>
      <c r="Z8" s="83"/>
      <c r="AA8" s="83"/>
      <c r="AB8" s="83"/>
      <c r="AC8" s="83"/>
      <c r="AD8" s="83" t="str">
        <f>データ!$M$6</f>
        <v>非設置</v>
      </c>
      <c r="AE8" s="83"/>
      <c r="AF8" s="83"/>
      <c r="AG8" s="83"/>
      <c r="AH8" s="83"/>
      <c r="AI8" s="83"/>
      <c r="AJ8" s="83"/>
      <c r="AK8" s="4"/>
      <c r="AL8" s="71">
        <f>データ!$R$6</f>
        <v>14653</v>
      </c>
      <c r="AM8" s="71"/>
      <c r="AN8" s="71"/>
      <c r="AO8" s="71"/>
      <c r="AP8" s="71"/>
      <c r="AQ8" s="71"/>
      <c r="AR8" s="71"/>
      <c r="AS8" s="71"/>
      <c r="AT8" s="67">
        <f>データ!$S$6</f>
        <v>230.78</v>
      </c>
      <c r="AU8" s="68"/>
      <c r="AV8" s="68"/>
      <c r="AW8" s="68"/>
      <c r="AX8" s="68"/>
      <c r="AY8" s="68"/>
      <c r="AZ8" s="68"/>
      <c r="BA8" s="68"/>
      <c r="BB8" s="70">
        <f>データ!$T$6</f>
        <v>63.49</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84.37</v>
      </c>
      <c r="J10" s="68"/>
      <c r="K10" s="68"/>
      <c r="L10" s="68"/>
      <c r="M10" s="68"/>
      <c r="N10" s="68"/>
      <c r="O10" s="69"/>
      <c r="P10" s="70">
        <f>データ!$P$6</f>
        <v>66.91</v>
      </c>
      <c r="Q10" s="70"/>
      <c r="R10" s="70"/>
      <c r="S10" s="70"/>
      <c r="T10" s="70"/>
      <c r="U10" s="70"/>
      <c r="V10" s="70"/>
      <c r="W10" s="71">
        <f>データ!$Q$6</f>
        <v>4411</v>
      </c>
      <c r="X10" s="71"/>
      <c r="Y10" s="71"/>
      <c r="Z10" s="71"/>
      <c r="AA10" s="71"/>
      <c r="AB10" s="71"/>
      <c r="AC10" s="71"/>
      <c r="AD10" s="2"/>
      <c r="AE10" s="2"/>
      <c r="AF10" s="2"/>
      <c r="AG10" s="2"/>
      <c r="AH10" s="4"/>
      <c r="AI10" s="4"/>
      <c r="AJ10" s="4"/>
      <c r="AK10" s="4"/>
      <c r="AL10" s="71">
        <f>データ!$U$6</f>
        <v>9723</v>
      </c>
      <c r="AM10" s="71"/>
      <c r="AN10" s="71"/>
      <c r="AO10" s="71"/>
      <c r="AP10" s="71"/>
      <c r="AQ10" s="71"/>
      <c r="AR10" s="71"/>
      <c r="AS10" s="71"/>
      <c r="AT10" s="67">
        <f>データ!$V$6</f>
        <v>58.74</v>
      </c>
      <c r="AU10" s="68"/>
      <c r="AV10" s="68"/>
      <c r="AW10" s="68"/>
      <c r="AX10" s="68"/>
      <c r="AY10" s="68"/>
      <c r="AZ10" s="68"/>
      <c r="BA10" s="68"/>
      <c r="BB10" s="70">
        <f>データ!$W$6</f>
        <v>165.53</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112</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111</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110</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qDQePSm8T7gqullCLB5aVtc7PoIvn4mm7c0CHOClsxn2SCyupaCDkPmAc4HikiEaANIg8cHyrsIy0T40oVDkhw==" saltValue="XCni92Ybr/goTssKdNAbzQ=="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27</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52</v>
      </c>
      <c r="B4" s="31"/>
      <c r="C4" s="31"/>
      <c r="D4" s="31"/>
      <c r="E4" s="31"/>
      <c r="F4" s="31"/>
      <c r="G4" s="31"/>
      <c r="H4" s="91"/>
      <c r="I4" s="92"/>
      <c r="J4" s="92"/>
      <c r="K4" s="92"/>
      <c r="L4" s="92"/>
      <c r="M4" s="92"/>
      <c r="N4" s="92"/>
      <c r="O4" s="92"/>
      <c r="P4" s="92"/>
      <c r="Q4" s="92"/>
      <c r="R4" s="92"/>
      <c r="S4" s="92"/>
      <c r="T4" s="92"/>
      <c r="U4" s="92"/>
      <c r="V4" s="92"/>
      <c r="W4" s="93"/>
      <c r="X4" s="87" t="s">
        <v>53</v>
      </c>
      <c r="Y4" s="87"/>
      <c r="Z4" s="87"/>
      <c r="AA4" s="87"/>
      <c r="AB4" s="87"/>
      <c r="AC4" s="87"/>
      <c r="AD4" s="87"/>
      <c r="AE4" s="87"/>
      <c r="AF4" s="87"/>
      <c r="AG4" s="87"/>
      <c r="AH4" s="87"/>
      <c r="AI4" s="87" t="s">
        <v>54</v>
      </c>
      <c r="AJ4" s="87"/>
      <c r="AK4" s="87"/>
      <c r="AL4" s="87"/>
      <c r="AM4" s="87"/>
      <c r="AN4" s="87"/>
      <c r="AO4" s="87"/>
      <c r="AP4" s="87"/>
      <c r="AQ4" s="87"/>
      <c r="AR4" s="87"/>
      <c r="AS4" s="87"/>
      <c r="AT4" s="87" t="s">
        <v>55</v>
      </c>
      <c r="AU4" s="87"/>
      <c r="AV4" s="87"/>
      <c r="AW4" s="87"/>
      <c r="AX4" s="87"/>
      <c r="AY4" s="87"/>
      <c r="AZ4" s="87"/>
      <c r="BA4" s="87"/>
      <c r="BB4" s="87"/>
      <c r="BC4" s="87"/>
      <c r="BD4" s="87"/>
      <c r="BE4" s="87" t="s">
        <v>56</v>
      </c>
      <c r="BF4" s="87"/>
      <c r="BG4" s="87"/>
      <c r="BH4" s="87"/>
      <c r="BI4" s="87"/>
      <c r="BJ4" s="87"/>
      <c r="BK4" s="87"/>
      <c r="BL4" s="87"/>
      <c r="BM4" s="87"/>
      <c r="BN4" s="87"/>
      <c r="BO4" s="87"/>
      <c r="BP4" s="87" t="s">
        <v>57</v>
      </c>
      <c r="BQ4" s="87"/>
      <c r="BR4" s="87"/>
      <c r="BS4" s="87"/>
      <c r="BT4" s="87"/>
      <c r="BU4" s="87"/>
      <c r="BV4" s="87"/>
      <c r="BW4" s="87"/>
      <c r="BX4" s="87"/>
      <c r="BY4" s="87"/>
      <c r="BZ4" s="87"/>
      <c r="CA4" s="87" t="s">
        <v>58</v>
      </c>
      <c r="CB4" s="87"/>
      <c r="CC4" s="87"/>
      <c r="CD4" s="87"/>
      <c r="CE4" s="87"/>
      <c r="CF4" s="87"/>
      <c r="CG4" s="87"/>
      <c r="CH4" s="87"/>
      <c r="CI4" s="87"/>
      <c r="CJ4" s="87"/>
      <c r="CK4" s="87"/>
      <c r="CL4" s="87" t="s">
        <v>59</v>
      </c>
      <c r="CM4" s="87"/>
      <c r="CN4" s="87"/>
      <c r="CO4" s="87"/>
      <c r="CP4" s="87"/>
      <c r="CQ4" s="87"/>
      <c r="CR4" s="87"/>
      <c r="CS4" s="87"/>
      <c r="CT4" s="87"/>
      <c r="CU4" s="87"/>
      <c r="CV4" s="87"/>
      <c r="CW4" s="87" t="s">
        <v>60</v>
      </c>
      <c r="CX4" s="87"/>
      <c r="CY4" s="87"/>
      <c r="CZ4" s="87"/>
      <c r="DA4" s="87"/>
      <c r="DB4" s="87"/>
      <c r="DC4" s="87"/>
      <c r="DD4" s="87"/>
      <c r="DE4" s="87"/>
      <c r="DF4" s="87"/>
      <c r="DG4" s="87"/>
      <c r="DH4" s="87" t="s">
        <v>61</v>
      </c>
      <c r="DI4" s="87"/>
      <c r="DJ4" s="87"/>
      <c r="DK4" s="87"/>
      <c r="DL4" s="87"/>
      <c r="DM4" s="87"/>
      <c r="DN4" s="87"/>
      <c r="DO4" s="87"/>
      <c r="DP4" s="87"/>
      <c r="DQ4" s="87"/>
      <c r="DR4" s="87"/>
      <c r="DS4" s="87" t="s">
        <v>62</v>
      </c>
      <c r="DT4" s="87"/>
      <c r="DU4" s="87"/>
      <c r="DV4" s="87"/>
      <c r="DW4" s="87"/>
      <c r="DX4" s="87"/>
      <c r="DY4" s="87"/>
      <c r="DZ4" s="87"/>
      <c r="EA4" s="87"/>
      <c r="EB4" s="87"/>
      <c r="EC4" s="87"/>
      <c r="ED4" s="87" t="s">
        <v>63</v>
      </c>
      <c r="EE4" s="87"/>
      <c r="EF4" s="87"/>
      <c r="EG4" s="87"/>
      <c r="EH4" s="87"/>
      <c r="EI4" s="87"/>
      <c r="EJ4" s="87"/>
      <c r="EK4" s="87"/>
      <c r="EL4" s="87"/>
      <c r="EM4" s="87"/>
      <c r="EN4" s="87"/>
    </row>
    <row r="5" spans="1:144" x14ac:dyDescent="0.15">
      <c r="A5" s="29" t="s">
        <v>64</v>
      </c>
      <c r="B5" s="32"/>
      <c r="C5" s="32"/>
      <c r="D5" s="32"/>
      <c r="E5" s="32"/>
      <c r="F5" s="32"/>
      <c r="G5" s="32"/>
      <c r="H5" s="33" t="s">
        <v>65</v>
      </c>
      <c r="I5" s="33" t="s">
        <v>66</v>
      </c>
      <c r="J5" s="33" t="s">
        <v>67</v>
      </c>
      <c r="K5" s="33" t="s">
        <v>68</v>
      </c>
      <c r="L5" s="33" t="s">
        <v>69</v>
      </c>
      <c r="M5" s="33" t="s">
        <v>5</v>
      </c>
      <c r="N5" s="33" t="s">
        <v>70</v>
      </c>
      <c r="O5" s="33" t="s">
        <v>71</v>
      </c>
      <c r="P5" s="33" t="s">
        <v>72</v>
      </c>
      <c r="Q5" s="33" t="s">
        <v>73</v>
      </c>
      <c r="R5" s="33" t="s">
        <v>74</v>
      </c>
      <c r="S5" s="33" t="s">
        <v>75</v>
      </c>
      <c r="T5" s="33" t="s">
        <v>76</v>
      </c>
      <c r="U5" s="33" t="s">
        <v>77</v>
      </c>
      <c r="V5" s="33" t="s">
        <v>78</v>
      </c>
      <c r="W5" s="33" t="s">
        <v>79</v>
      </c>
      <c r="X5" s="33" t="s">
        <v>80</v>
      </c>
      <c r="Y5" s="33" t="s">
        <v>81</v>
      </c>
      <c r="Z5" s="33" t="s">
        <v>82</v>
      </c>
      <c r="AA5" s="33" t="s">
        <v>83</v>
      </c>
      <c r="AB5" s="33" t="s">
        <v>84</v>
      </c>
      <c r="AC5" s="33" t="s">
        <v>85</v>
      </c>
      <c r="AD5" s="33" t="s">
        <v>86</v>
      </c>
      <c r="AE5" s="33" t="s">
        <v>87</v>
      </c>
      <c r="AF5" s="33" t="s">
        <v>88</v>
      </c>
      <c r="AG5" s="33" t="s">
        <v>89</v>
      </c>
      <c r="AH5" s="33" t="s">
        <v>29</v>
      </c>
      <c r="AI5" s="33" t="s">
        <v>80</v>
      </c>
      <c r="AJ5" s="33" t="s">
        <v>81</v>
      </c>
      <c r="AK5" s="33" t="s">
        <v>82</v>
      </c>
      <c r="AL5" s="33" t="s">
        <v>83</v>
      </c>
      <c r="AM5" s="33" t="s">
        <v>84</v>
      </c>
      <c r="AN5" s="33" t="s">
        <v>85</v>
      </c>
      <c r="AO5" s="33" t="s">
        <v>86</v>
      </c>
      <c r="AP5" s="33" t="s">
        <v>87</v>
      </c>
      <c r="AQ5" s="33" t="s">
        <v>88</v>
      </c>
      <c r="AR5" s="33" t="s">
        <v>89</v>
      </c>
      <c r="AS5" s="33" t="s">
        <v>90</v>
      </c>
      <c r="AT5" s="33" t="s">
        <v>80</v>
      </c>
      <c r="AU5" s="33" t="s">
        <v>81</v>
      </c>
      <c r="AV5" s="33" t="s">
        <v>82</v>
      </c>
      <c r="AW5" s="33" t="s">
        <v>83</v>
      </c>
      <c r="AX5" s="33" t="s">
        <v>84</v>
      </c>
      <c r="AY5" s="33" t="s">
        <v>85</v>
      </c>
      <c r="AZ5" s="33" t="s">
        <v>86</v>
      </c>
      <c r="BA5" s="33" t="s">
        <v>87</v>
      </c>
      <c r="BB5" s="33" t="s">
        <v>88</v>
      </c>
      <c r="BC5" s="33" t="s">
        <v>89</v>
      </c>
      <c r="BD5" s="33" t="s">
        <v>90</v>
      </c>
      <c r="BE5" s="33" t="s">
        <v>80</v>
      </c>
      <c r="BF5" s="33" t="s">
        <v>81</v>
      </c>
      <c r="BG5" s="33" t="s">
        <v>82</v>
      </c>
      <c r="BH5" s="33" t="s">
        <v>83</v>
      </c>
      <c r="BI5" s="33" t="s">
        <v>84</v>
      </c>
      <c r="BJ5" s="33" t="s">
        <v>85</v>
      </c>
      <c r="BK5" s="33" t="s">
        <v>86</v>
      </c>
      <c r="BL5" s="33" t="s">
        <v>87</v>
      </c>
      <c r="BM5" s="33" t="s">
        <v>88</v>
      </c>
      <c r="BN5" s="33" t="s">
        <v>89</v>
      </c>
      <c r="BO5" s="33" t="s">
        <v>90</v>
      </c>
      <c r="BP5" s="33" t="s">
        <v>80</v>
      </c>
      <c r="BQ5" s="33" t="s">
        <v>81</v>
      </c>
      <c r="BR5" s="33" t="s">
        <v>82</v>
      </c>
      <c r="BS5" s="33" t="s">
        <v>83</v>
      </c>
      <c r="BT5" s="33" t="s">
        <v>84</v>
      </c>
      <c r="BU5" s="33" t="s">
        <v>85</v>
      </c>
      <c r="BV5" s="33" t="s">
        <v>86</v>
      </c>
      <c r="BW5" s="33" t="s">
        <v>87</v>
      </c>
      <c r="BX5" s="33" t="s">
        <v>88</v>
      </c>
      <c r="BY5" s="33" t="s">
        <v>89</v>
      </c>
      <c r="BZ5" s="33" t="s">
        <v>90</v>
      </c>
      <c r="CA5" s="33" t="s">
        <v>80</v>
      </c>
      <c r="CB5" s="33" t="s">
        <v>81</v>
      </c>
      <c r="CC5" s="33" t="s">
        <v>82</v>
      </c>
      <c r="CD5" s="33" t="s">
        <v>83</v>
      </c>
      <c r="CE5" s="33" t="s">
        <v>84</v>
      </c>
      <c r="CF5" s="33" t="s">
        <v>85</v>
      </c>
      <c r="CG5" s="33" t="s">
        <v>86</v>
      </c>
      <c r="CH5" s="33" t="s">
        <v>87</v>
      </c>
      <c r="CI5" s="33" t="s">
        <v>88</v>
      </c>
      <c r="CJ5" s="33" t="s">
        <v>89</v>
      </c>
      <c r="CK5" s="33" t="s">
        <v>90</v>
      </c>
      <c r="CL5" s="33" t="s">
        <v>80</v>
      </c>
      <c r="CM5" s="33" t="s">
        <v>81</v>
      </c>
      <c r="CN5" s="33" t="s">
        <v>82</v>
      </c>
      <c r="CO5" s="33" t="s">
        <v>83</v>
      </c>
      <c r="CP5" s="33" t="s">
        <v>84</v>
      </c>
      <c r="CQ5" s="33" t="s">
        <v>85</v>
      </c>
      <c r="CR5" s="33" t="s">
        <v>86</v>
      </c>
      <c r="CS5" s="33" t="s">
        <v>87</v>
      </c>
      <c r="CT5" s="33" t="s">
        <v>88</v>
      </c>
      <c r="CU5" s="33" t="s">
        <v>89</v>
      </c>
      <c r="CV5" s="33" t="s">
        <v>90</v>
      </c>
      <c r="CW5" s="33" t="s">
        <v>80</v>
      </c>
      <c r="CX5" s="33" t="s">
        <v>81</v>
      </c>
      <c r="CY5" s="33" t="s">
        <v>82</v>
      </c>
      <c r="CZ5" s="33" t="s">
        <v>83</v>
      </c>
      <c r="DA5" s="33" t="s">
        <v>84</v>
      </c>
      <c r="DB5" s="33" t="s">
        <v>85</v>
      </c>
      <c r="DC5" s="33" t="s">
        <v>86</v>
      </c>
      <c r="DD5" s="33" t="s">
        <v>87</v>
      </c>
      <c r="DE5" s="33" t="s">
        <v>88</v>
      </c>
      <c r="DF5" s="33" t="s">
        <v>89</v>
      </c>
      <c r="DG5" s="33" t="s">
        <v>90</v>
      </c>
      <c r="DH5" s="33" t="s">
        <v>80</v>
      </c>
      <c r="DI5" s="33" t="s">
        <v>81</v>
      </c>
      <c r="DJ5" s="33" t="s">
        <v>82</v>
      </c>
      <c r="DK5" s="33" t="s">
        <v>83</v>
      </c>
      <c r="DL5" s="33" t="s">
        <v>84</v>
      </c>
      <c r="DM5" s="33" t="s">
        <v>85</v>
      </c>
      <c r="DN5" s="33" t="s">
        <v>86</v>
      </c>
      <c r="DO5" s="33" t="s">
        <v>87</v>
      </c>
      <c r="DP5" s="33" t="s">
        <v>88</v>
      </c>
      <c r="DQ5" s="33" t="s">
        <v>89</v>
      </c>
      <c r="DR5" s="33" t="s">
        <v>90</v>
      </c>
      <c r="DS5" s="33" t="s">
        <v>80</v>
      </c>
      <c r="DT5" s="33" t="s">
        <v>81</v>
      </c>
      <c r="DU5" s="33" t="s">
        <v>82</v>
      </c>
      <c r="DV5" s="33" t="s">
        <v>83</v>
      </c>
      <c r="DW5" s="33" t="s">
        <v>84</v>
      </c>
      <c r="DX5" s="33" t="s">
        <v>85</v>
      </c>
      <c r="DY5" s="33" t="s">
        <v>86</v>
      </c>
      <c r="DZ5" s="33" t="s">
        <v>87</v>
      </c>
      <c r="EA5" s="33" t="s">
        <v>88</v>
      </c>
      <c r="EB5" s="33" t="s">
        <v>89</v>
      </c>
      <c r="EC5" s="33" t="s">
        <v>90</v>
      </c>
      <c r="ED5" s="33" t="s">
        <v>80</v>
      </c>
      <c r="EE5" s="33" t="s">
        <v>81</v>
      </c>
      <c r="EF5" s="33" t="s">
        <v>82</v>
      </c>
      <c r="EG5" s="33" t="s">
        <v>83</v>
      </c>
      <c r="EH5" s="33" t="s">
        <v>84</v>
      </c>
      <c r="EI5" s="33" t="s">
        <v>85</v>
      </c>
      <c r="EJ5" s="33" t="s">
        <v>86</v>
      </c>
      <c r="EK5" s="33" t="s">
        <v>87</v>
      </c>
      <c r="EL5" s="33" t="s">
        <v>88</v>
      </c>
      <c r="EM5" s="33" t="s">
        <v>89</v>
      </c>
      <c r="EN5" s="33" t="s">
        <v>90</v>
      </c>
    </row>
    <row r="6" spans="1:144" s="37" customFormat="1" x14ac:dyDescent="0.15">
      <c r="A6" s="29" t="s">
        <v>91</v>
      </c>
      <c r="B6" s="34">
        <f>B7</f>
        <v>2019</v>
      </c>
      <c r="C6" s="34">
        <f t="shared" ref="C6:W6" si="3">C7</f>
        <v>54631</v>
      </c>
      <c r="D6" s="34">
        <f t="shared" si="3"/>
        <v>46</v>
      </c>
      <c r="E6" s="34">
        <f t="shared" si="3"/>
        <v>1</v>
      </c>
      <c r="F6" s="34">
        <f t="shared" si="3"/>
        <v>0</v>
      </c>
      <c r="G6" s="34">
        <f t="shared" si="3"/>
        <v>1</v>
      </c>
      <c r="H6" s="34" t="str">
        <f t="shared" si="3"/>
        <v>秋田県　羽後町</v>
      </c>
      <c r="I6" s="34" t="str">
        <f t="shared" si="3"/>
        <v>法適用</v>
      </c>
      <c r="J6" s="34" t="str">
        <f t="shared" si="3"/>
        <v>水道事業</v>
      </c>
      <c r="K6" s="34" t="str">
        <f t="shared" si="3"/>
        <v>末端給水事業</v>
      </c>
      <c r="L6" s="34" t="str">
        <f t="shared" si="3"/>
        <v>A8</v>
      </c>
      <c r="M6" s="34" t="str">
        <f t="shared" si="3"/>
        <v>非設置</v>
      </c>
      <c r="N6" s="35" t="str">
        <f t="shared" si="3"/>
        <v>-</v>
      </c>
      <c r="O6" s="35">
        <f t="shared" si="3"/>
        <v>84.37</v>
      </c>
      <c r="P6" s="35">
        <f t="shared" si="3"/>
        <v>66.91</v>
      </c>
      <c r="Q6" s="35">
        <f t="shared" si="3"/>
        <v>4411</v>
      </c>
      <c r="R6" s="35">
        <f t="shared" si="3"/>
        <v>14653</v>
      </c>
      <c r="S6" s="35">
        <f t="shared" si="3"/>
        <v>230.78</v>
      </c>
      <c r="T6" s="35">
        <f t="shared" si="3"/>
        <v>63.49</v>
      </c>
      <c r="U6" s="35">
        <f t="shared" si="3"/>
        <v>9723</v>
      </c>
      <c r="V6" s="35">
        <f t="shared" si="3"/>
        <v>58.74</v>
      </c>
      <c r="W6" s="35">
        <f t="shared" si="3"/>
        <v>165.53</v>
      </c>
      <c r="X6" s="36">
        <f>IF(X7="",NA(),X7)</f>
        <v>117.33</v>
      </c>
      <c r="Y6" s="36">
        <f t="shared" ref="Y6:AG6" si="4">IF(Y7="",NA(),Y7)</f>
        <v>115.62</v>
      </c>
      <c r="Z6" s="36">
        <f t="shared" si="4"/>
        <v>124.7</v>
      </c>
      <c r="AA6" s="36">
        <f t="shared" si="4"/>
        <v>123.77</v>
      </c>
      <c r="AB6" s="36">
        <f t="shared" si="4"/>
        <v>122.29</v>
      </c>
      <c r="AC6" s="36">
        <f t="shared" si="4"/>
        <v>111.06</v>
      </c>
      <c r="AD6" s="36">
        <f t="shared" si="4"/>
        <v>111.34</v>
      </c>
      <c r="AE6" s="36">
        <f t="shared" si="4"/>
        <v>110.02</v>
      </c>
      <c r="AF6" s="36">
        <f t="shared" si="4"/>
        <v>103.81</v>
      </c>
      <c r="AG6" s="36">
        <f t="shared" si="4"/>
        <v>104.35</v>
      </c>
      <c r="AH6" s="35" t="str">
        <f>IF(AH7="","",IF(AH7="-","【-】","【"&amp;SUBSTITUTE(TEXT(AH7,"#,##0.00"),"-","△")&amp;"】"))</f>
        <v>【112.01】</v>
      </c>
      <c r="AI6" s="35">
        <f>IF(AI7="",NA(),AI7)</f>
        <v>0</v>
      </c>
      <c r="AJ6" s="35">
        <f t="shared" ref="AJ6:AR6" si="5">IF(AJ7="",NA(),AJ7)</f>
        <v>0</v>
      </c>
      <c r="AK6" s="35">
        <f t="shared" si="5"/>
        <v>0</v>
      </c>
      <c r="AL6" s="35">
        <f t="shared" si="5"/>
        <v>0</v>
      </c>
      <c r="AM6" s="35">
        <f t="shared" si="5"/>
        <v>0</v>
      </c>
      <c r="AN6" s="36">
        <f t="shared" si="5"/>
        <v>9.35</v>
      </c>
      <c r="AO6" s="36">
        <f t="shared" si="5"/>
        <v>10.130000000000001</v>
      </c>
      <c r="AP6" s="36">
        <f t="shared" si="5"/>
        <v>7.31</v>
      </c>
      <c r="AQ6" s="36">
        <f t="shared" si="5"/>
        <v>25.66</v>
      </c>
      <c r="AR6" s="36">
        <f t="shared" si="5"/>
        <v>21.69</v>
      </c>
      <c r="AS6" s="35" t="str">
        <f>IF(AS7="","",IF(AS7="-","【-】","【"&amp;SUBSTITUTE(TEXT(AS7,"#,##0.00"),"-","△")&amp;"】"))</f>
        <v>【1.08】</v>
      </c>
      <c r="AT6" s="36">
        <f>IF(AT7="",NA(),AT7)</f>
        <v>642.38</v>
      </c>
      <c r="AU6" s="36">
        <f t="shared" ref="AU6:BC6" si="6">IF(AU7="",NA(),AU7)</f>
        <v>624.54</v>
      </c>
      <c r="AV6" s="36">
        <f t="shared" si="6"/>
        <v>1127.5899999999999</v>
      </c>
      <c r="AW6" s="36">
        <f t="shared" si="6"/>
        <v>1111.0999999999999</v>
      </c>
      <c r="AX6" s="36">
        <f t="shared" si="6"/>
        <v>1233.56</v>
      </c>
      <c r="AY6" s="36">
        <f t="shared" si="6"/>
        <v>398.29</v>
      </c>
      <c r="AZ6" s="36">
        <f t="shared" si="6"/>
        <v>388.67</v>
      </c>
      <c r="BA6" s="36">
        <f t="shared" si="6"/>
        <v>355.27</v>
      </c>
      <c r="BB6" s="36">
        <f t="shared" si="6"/>
        <v>300.14</v>
      </c>
      <c r="BC6" s="36">
        <f t="shared" si="6"/>
        <v>301.04000000000002</v>
      </c>
      <c r="BD6" s="35" t="str">
        <f>IF(BD7="","",IF(BD7="-","【-】","【"&amp;SUBSTITUTE(TEXT(BD7,"#,##0.00"),"-","△")&amp;"】"))</f>
        <v>【264.97】</v>
      </c>
      <c r="BE6" s="36">
        <f>IF(BE7="",NA(),BE7)</f>
        <v>172.86</v>
      </c>
      <c r="BF6" s="36">
        <f t="shared" ref="BF6:BN6" si="7">IF(BF7="",NA(),BF7)</f>
        <v>164.82</v>
      </c>
      <c r="BG6" s="36">
        <f t="shared" si="7"/>
        <v>155.43</v>
      </c>
      <c r="BH6" s="36">
        <f t="shared" si="7"/>
        <v>147.13999999999999</v>
      </c>
      <c r="BI6" s="36">
        <f t="shared" si="7"/>
        <v>143.86000000000001</v>
      </c>
      <c r="BJ6" s="36">
        <f t="shared" si="7"/>
        <v>431</v>
      </c>
      <c r="BK6" s="36">
        <f t="shared" si="7"/>
        <v>422.5</v>
      </c>
      <c r="BL6" s="36">
        <f t="shared" si="7"/>
        <v>458.27</v>
      </c>
      <c r="BM6" s="36">
        <f t="shared" si="7"/>
        <v>566.65</v>
      </c>
      <c r="BN6" s="36">
        <f t="shared" si="7"/>
        <v>551.62</v>
      </c>
      <c r="BO6" s="35" t="str">
        <f>IF(BO7="","",IF(BO7="-","【-】","【"&amp;SUBSTITUTE(TEXT(BO7,"#,##0.00"),"-","△")&amp;"】"))</f>
        <v>【266.61】</v>
      </c>
      <c r="BP6" s="36">
        <f>IF(BP7="",NA(),BP7)</f>
        <v>115.4</v>
      </c>
      <c r="BQ6" s="36">
        <f t="shared" ref="BQ6:BY6" si="8">IF(BQ7="",NA(),BQ7)</f>
        <v>114.68</v>
      </c>
      <c r="BR6" s="36">
        <f t="shared" si="8"/>
        <v>124.18</v>
      </c>
      <c r="BS6" s="36">
        <f t="shared" si="8"/>
        <v>123.1</v>
      </c>
      <c r="BT6" s="36">
        <f t="shared" si="8"/>
        <v>121.52</v>
      </c>
      <c r="BU6" s="36">
        <f t="shared" si="8"/>
        <v>100.82</v>
      </c>
      <c r="BV6" s="36">
        <f t="shared" si="8"/>
        <v>101.64</v>
      </c>
      <c r="BW6" s="36">
        <f t="shared" si="8"/>
        <v>96.77</v>
      </c>
      <c r="BX6" s="36">
        <f t="shared" si="8"/>
        <v>84.77</v>
      </c>
      <c r="BY6" s="36">
        <f t="shared" si="8"/>
        <v>87.11</v>
      </c>
      <c r="BZ6" s="35" t="str">
        <f>IF(BZ7="","",IF(BZ7="-","【-】","【"&amp;SUBSTITUTE(TEXT(BZ7,"#,##0.00"),"-","△")&amp;"】"))</f>
        <v>【103.24】</v>
      </c>
      <c r="CA6" s="36">
        <f>IF(CA7="",NA(),CA7)</f>
        <v>188.31</v>
      </c>
      <c r="CB6" s="36">
        <f t="shared" ref="CB6:CJ6" si="9">IF(CB7="",NA(),CB7)</f>
        <v>188.98</v>
      </c>
      <c r="CC6" s="36">
        <f t="shared" si="9"/>
        <v>175.39</v>
      </c>
      <c r="CD6" s="36">
        <f t="shared" si="9"/>
        <v>175.51</v>
      </c>
      <c r="CE6" s="36">
        <f t="shared" si="9"/>
        <v>178.69</v>
      </c>
      <c r="CF6" s="36">
        <f t="shared" si="9"/>
        <v>179.55</v>
      </c>
      <c r="CG6" s="36">
        <f t="shared" si="9"/>
        <v>179.16</v>
      </c>
      <c r="CH6" s="36">
        <f t="shared" si="9"/>
        <v>187.18</v>
      </c>
      <c r="CI6" s="36">
        <f t="shared" si="9"/>
        <v>227.27</v>
      </c>
      <c r="CJ6" s="36">
        <f t="shared" si="9"/>
        <v>223.98</v>
      </c>
      <c r="CK6" s="35" t="str">
        <f>IF(CK7="","",IF(CK7="-","【-】","【"&amp;SUBSTITUTE(TEXT(CK7,"#,##0.00"),"-","△")&amp;"】"))</f>
        <v>【168.38】</v>
      </c>
      <c r="CL6" s="36">
        <f>IF(CL7="",NA(),CL7)</f>
        <v>66.02</v>
      </c>
      <c r="CM6" s="36">
        <f t="shared" ref="CM6:CU6" si="10">IF(CM7="",NA(),CM7)</f>
        <v>69.260000000000005</v>
      </c>
      <c r="CN6" s="36">
        <f t="shared" si="10"/>
        <v>61.8</v>
      </c>
      <c r="CO6" s="36">
        <f t="shared" si="10"/>
        <v>57.32</v>
      </c>
      <c r="CP6" s="36">
        <f t="shared" si="10"/>
        <v>51.72</v>
      </c>
      <c r="CQ6" s="36">
        <f t="shared" si="10"/>
        <v>53.52</v>
      </c>
      <c r="CR6" s="36">
        <f t="shared" si="10"/>
        <v>54.24</v>
      </c>
      <c r="CS6" s="36">
        <f t="shared" si="10"/>
        <v>55.88</v>
      </c>
      <c r="CT6" s="36">
        <f t="shared" si="10"/>
        <v>50.29</v>
      </c>
      <c r="CU6" s="36">
        <f t="shared" si="10"/>
        <v>49.64</v>
      </c>
      <c r="CV6" s="35" t="str">
        <f>IF(CV7="","",IF(CV7="-","【-】","【"&amp;SUBSTITUTE(TEXT(CV7,"#,##0.00"),"-","△")&amp;"】"))</f>
        <v>【60.00】</v>
      </c>
      <c r="CW6" s="36">
        <f>IF(CW7="",NA(),CW7)</f>
        <v>67.209999999999994</v>
      </c>
      <c r="CX6" s="36">
        <f t="shared" ref="CX6:DF6" si="11">IF(CX7="",NA(),CX7)</f>
        <v>64.14</v>
      </c>
      <c r="CY6" s="36">
        <f t="shared" si="11"/>
        <v>71.72</v>
      </c>
      <c r="CZ6" s="36">
        <f t="shared" si="11"/>
        <v>77.47</v>
      </c>
      <c r="DA6" s="36">
        <f t="shared" si="11"/>
        <v>81.67</v>
      </c>
      <c r="DB6" s="36">
        <f t="shared" si="11"/>
        <v>81.459999999999994</v>
      </c>
      <c r="DC6" s="36">
        <f t="shared" si="11"/>
        <v>81.680000000000007</v>
      </c>
      <c r="DD6" s="36">
        <f t="shared" si="11"/>
        <v>80.989999999999995</v>
      </c>
      <c r="DE6" s="36">
        <f t="shared" si="11"/>
        <v>77.73</v>
      </c>
      <c r="DF6" s="36">
        <f t="shared" si="11"/>
        <v>78.09</v>
      </c>
      <c r="DG6" s="35" t="str">
        <f>IF(DG7="","",IF(DG7="-","【-】","【"&amp;SUBSTITUTE(TEXT(DG7,"#,##0.00"),"-","△")&amp;"】"))</f>
        <v>【89.80】</v>
      </c>
      <c r="DH6" s="36">
        <f>IF(DH7="",NA(),DH7)</f>
        <v>49.26</v>
      </c>
      <c r="DI6" s="36">
        <f t="shared" ref="DI6:DQ6" si="12">IF(DI7="",NA(),DI7)</f>
        <v>50.89</v>
      </c>
      <c r="DJ6" s="36">
        <f t="shared" si="12"/>
        <v>52.54</v>
      </c>
      <c r="DK6" s="36">
        <f t="shared" si="12"/>
        <v>53.03</v>
      </c>
      <c r="DL6" s="36">
        <f t="shared" si="12"/>
        <v>53.59</v>
      </c>
      <c r="DM6" s="36">
        <f t="shared" si="12"/>
        <v>47.7</v>
      </c>
      <c r="DN6" s="36">
        <f t="shared" si="12"/>
        <v>48.14</v>
      </c>
      <c r="DO6" s="36">
        <f t="shared" si="12"/>
        <v>46.61</v>
      </c>
      <c r="DP6" s="36">
        <f t="shared" si="12"/>
        <v>45.85</v>
      </c>
      <c r="DQ6" s="36">
        <f t="shared" si="12"/>
        <v>47.31</v>
      </c>
      <c r="DR6" s="35" t="str">
        <f>IF(DR7="","",IF(DR7="-","【-】","【"&amp;SUBSTITUTE(TEXT(DR7,"#,##0.00"),"-","△")&amp;"】"))</f>
        <v>【49.59】</v>
      </c>
      <c r="DS6" s="35">
        <f>IF(DS7="",NA(),DS7)</f>
        <v>0</v>
      </c>
      <c r="DT6" s="35">
        <f t="shared" ref="DT6:EB6" si="13">IF(DT7="",NA(),DT7)</f>
        <v>0</v>
      </c>
      <c r="DU6" s="36">
        <f t="shared" si="13"/>
        <v>53.17</v>
      </c>
      <c r="DV6" s="36">
        <f t="shared" si="13"/>
        <v>52.74</v>
      </c>
      <c r="DW6" s="36">
        <f t="shared" si="13"/>
        <v>52.05</v>
      </c>
      <c r="DX6" s="36">
        <f t="shared" si="13"/>
        <v>7.26</v>
      </c>
      <c r="DY6" s="36">
        <f t="shared" si="13"/>
        <v>11.13</v>
      </c>
      <c r="DZ6" s="36">
        <f t="shared" si="13"/>
        <v>10.84</v>
      </c>
      <c r="EA6" s="36">
        <f t="shared" si="13"/>
        <v>14.13</v>
      </c>
      <c r="EB6" s="36">
        <f t="shared" si="13"/>
        <v>16.77</v>
      </c>
      <c r="EC6" s="35" t="str">
        <f>IF(EC7="","",IF(EC7="-","【-】","【"&amp;SUBSTITUTE(TEXT(EC7,"#,##0.00"),"-","△")&amp;"】"))</f>
        <v>【19.44】</v>
      </c>
      <c r="ED6" s="36">
        <f>IF(ED7="",NA(),ED7)</f>
        <v>1.1499999999999999</v>
      </c>
      <c r="EE6" s="36">
        <f t="shared" ref="EE6:EM6" si="14">IF(EE7="",NA(),EE7)</f>
        <v>0.04</v>
      </c>
      <c r="EF6" s="36">
        <f t="shared" si="14"/>
        <v>0.03</v>
      </c>
      <c r="EG6" s="36">
        <f t="shared" si="14"/>
        <v>0.06</v>
      </c>
      <c r="EH6" s="36">
        <f t="shared" si="14"/>
        <v>0.15</v>
      </c>
      <c r="EI6" s="36">
        <f t="shared" si="14"/>
        <v>1.65</v>
      </c>
      <c r="EJ6" s="36">
        <f t="shared" si="14"/>
        <v>0.47</v>
      </c>
      <c r="EK6" s="36">
        <f t="shared" si="14"/>
        <v>0.39</v>
      </c>
      <c r="EL6" s="36">
        <f t="shared" si="14"/>
        <v>0.52</v>
      </c>
      <c r="EM6" s="36">
        <f t="shared" si="14"/>
        <v>0.47</v>
      </c>
      <c r="EN6" s="35" t="str">
        <f>IF(EN7="","",IF(EN7="-","【-】","【"&amp;SUBSTITUTE(TEXT(EN7,"#,##0.00"),"-","△")&amp;"】"))</f>
        <v>【0.68】</v>
      </c>
    </row>
    <row r="7" spans="1:144" s="37" customFormat="1" x14ac:dyDescent="0.15">
      <c r="A7" s="29"/>
      <c r="B7" s="38">
        <v>2019</v>
      </c>
      <c r="C7" s="38">
        <v>54631</v>
      </c>
      <c r="D7" s="38">
        <v>46</v>
      </c>
      <c r="E7" s="38">
        <v>1</v>
      </c>
      <c r="F7" s="38">
        <v>0</v>
      </c>
      <c r="G7" s="38">
        <v>1</v>
      </c>
      <c r="H7" s="38" t="s">
        <v>92</v>
      </c>
      <c r="I7" s="38" t="s">
        <v>93</v>
      </c>
      <c r="J7" s="38" t="s">
        <v>94</v>
      </c>
      <c r="K7" s="38" t="s">
        <v>95</v>
      </c>
      <c r="L7" s="38" t="s">
        <v>96</v>
      </c>
      <c r="M7" s="38" t="s">
        <v>97</v>
      </c>
      <c r="N7" s="39" t="s">
        <v>98</v>
      </c>
      <c r="O7" s="39">
        <v>84.37</v>
      </c>
      <c r="P7" s="39">
        <v>66.91</v>
      </c>
      <c r="Q7" s="39">
        <v>4411</v>
      </c>
      <c r="R7" s="39">
        <v>14653</v>
      </c>
      <c r="S7" s="39">
        <v>230.78</v>
      </c>
      <c r="T7" s="39">
        <v>63.49</v>
      </c>
      <c r="U7" s="39">
        <v>9723</v>
      </c>
      <c r="V7" s="39">
        <v>58.74</v>
      </c>
      <c r="W7" s="39">
        <v>165.53</v>
      </c>
      <c r="X7" s="39">
        <v>117.33</v>
      </c>
      <c r="Y7" s="39">
        <v>115.62</v>
      </c>
      <c r="Z7" s="39">
        <v>124.7</v>
      </c>
      <c r="AA7" s="39">
        <v>123.77</v>
      </c>
      <c r="AB7" s="39">
        <v>122.29</v>
      </c>
      <c r="AC7" s="39">
        <v>111.06</v>
      </c>
      <c r="AD7" s="39">
        <v>111.34</v>
      </c>
      <c r="AE7" s="39">
        <v>110.02</v>
      </c>
      <c r="AF7" s="39">
        <v>103.81</v>
      </c>
      <c r="AG7" s="39">
        <v>104.35</v>
      </c>
      <c r="AH7" s="39">
        <v>112.01</v>
      </c>
      <c r="AI7" s="39">
        <v>0</v>
      </c>
      <c r="AJ7" s="39">
        <v>0</v>
      </c>
      <c r="AK7" s="39">
        <v>0</v>
      </c>
      <c r="AL7" s="39">
        <v>0</v>
      </c>
      <c r="AM7" s="39">
        <v>0</v>
      </c>
      <c r="AN7" s="39">
        <v>9.35</v>
      </c>
      <c r="AO7" s="39">
        <v>10.130000000000001</v>
      </c>
      <c r="AP7" s="39">
        <v>7.31</v>
      </c>
      <c r="AQ7" s="39">
        <v>25.66</v>
      </c>
      <c r="AR7" s="39">
        <v>21.69</v>
      </c>
      <c r="AS7" s="39">
        <v>1.08</v>
      </c>
      <c r="AT7" s="39">
        <v>642.38</v>
      </c>
      <c r="AU7" s="39">
        <v>624.54</v>
      </c>
      <c r="AV7" s="39">
        <v>1127.5899999999999</v>
      </c>
      <c r="AW7" s="39">
        <v>1111.0999999999999</v>
      </c>
      <c r="AX7" s="39">
        <v>1233.56</v>
      </c>
      <c r="AY7" s="39">
        <v>398.29</v>
      </c>
      <c r="AZ7" s="39">
        <v>388.67</v>
      </c>
      <c r="BA7" s="39">
        <v>355.27</v>
      </c>
      <c r="BB7" s="39">
        <v>300.14</v>
      </c>
      <c r="BC7" s="39">
        <v>301.04000000000002</v>
      </c>
      <c r="BD7" s="39">
        <v>264.97000000000003</v>
      </c>
      <c r="BE7" s="39">
        <v>172.86</v>
      </c>
      <c r="BF7" s="39">
        <v>164.82</v>
      </c>
      <c r="BG7" s="39">
        <v>155.43</v>
      </c>
      <c r="BH7" s="39">
        <v>147.13999999999999</v>
      </c>
      <c r="BI7" s="39">
        <v>143.86000000000001</v>
      </c>
      <c r="BJ7" s="39">
        <v>431</v>
      </c>
      <c r="BK7" s="39">
        <v>422.5</v>
      </c>
      <c r="BL7" s="39">
        <v>458.27</v>
      </c>
      <c r="BM7" s="39">
        <v>566.65</v>
      </c>
      <c r="BN7" s="39">
        <v>551.62</v>
      </c>
      <c r="BO7" s="39">
        <v>266.61</v>
      </c>
      <c r="BP7" s="39">
        <v>115.4</v>
      </c>
      <c r="BQ7" s="39">
        <v>114.68</v>
      </c>
      <c r="BR7" s="39">
        <v>124.18</v>
      </c>
      <c r="BS7" s="39">
        <v>123.1</v>
      </c>
      <c r="BT7" s="39">
        <v>121.52</v>
      </c>
      <c r="BU7" s="39">
        <v>100.82</v>
      </c>
      <c r="BV7" s="39">
        <v>101.64</v>
      </c>
      <c r="BW7" s="39">
        <v>96.77</v>
      </c>
      <c r="BX7" s="39">
        <v>84.77</v>
      </c>
      <c r="BY7" s="39">
        <v>87.11</v>
      </c>
      <c r="BZ7" s="39">
        <v>103.24</v>
      </c>
      <c r="CA7" s="39">
        <v>188.31</v>
      </c>
      <c r="CB7" s="39">
        <v>188.98</v>
      </c>
      <c r="CC7" s="39">
        <v>175.39</v>
      </c>
      <c r="CD7" s="39">
        <v>175.51</v>
      </c>
      <c r="CE7" s="39">
        <v>178.69</v>
      </c>
      <c r="CF7" s="39">
        <v>179.55</v>
      </c>
      <c r="CG7" s="39">
        <v>179.16</v>
      </c>
      <c r="CH7" s="39">
        <v>187.18</v>
      </c>
      <c r="CI7" s="39">
        <v>227.27</v>
      </c>
      <c r="CJ7" s="39">
        <v>223.98</v>
      </c>
      <c r="CK7" s="39">
        <v>168.38</v>
      </c>
      <c r="CL7" s="39">
        <v>66.02</v>
      </c>
      <c r="CM7" s="39">
        <v>69.260000000000005</v>
      </c>
      <c r="CN7" s="39">
        <v>61.8</v>
      </c>
      <c r="CO7" s="39">
        <v>57.32</v>
      </c>
      <c r="CP7" s="39">
        <v>51.72</v>
      </c>
      <c r="CQ7" s="39">
        <v>53.52</v>
      </c>
      <c r="CR7" s="39">
        <v>54.24</v>
      </c>
      <c r="CS7" s="39">
        <v>55.88</v>
      </c>
      <c r="CT7" s="39">
        <v>50.29</v>
      </c>
      <c r="CU7" s="39">
        <v>49.64</v>
      </c>
      <c r="CV7" s="39">
        <v>60</v>
      </c>
      <c r="CW7" s="39">
        <v>67.209999999999994</v>
      </c>
      <c r="CX7" s="39">
        <v>64.14</v>
      </c>
      <c r="CY7" s="39">
        <v>71.72</v>
      </c>
      <c r="CZ7" s="39">
        <v>77.47</v>
      </c>
      <c r="DA7" s="39">
        <v>81.67</v>
      </c>
      <c r="DB7" s="39">
        <v>81.459999999999994</v>
      </c>
      <c r="DC7" s="39">
        <v>81.680000000000007</v>
      </c>
      <c r="DD7" s="39">
        <v>80.989999999999995</v>
      </c>
      <c r="DE7" s="39">
        <v>77.73</v>
      </c>
      <c r="DF7" s="39">
        <v>78.09</v>
      </c>
      <c r="DG7" s="39">
        <v>89.8</v>
      </c>
      <c r="DH7" s="39">
        <v>49.26</v>
      </c>
      <c r="DI7" s="39">
        <v>50.89</v>
      </c>
      <c r="DJ7" s="39">
        <v>52.54</v>
      </c>
      <c r="DK7" s="39">
        <v>53.03</v>
      </c>
      <c r="DL7" s="39">
        <v>53.59</v>
      </c>
      <c r="DM7" s="39">
        <v>47.7</v>
      </c>
      <c r="DN7" s="39">
        <v>48.14</v>
      </c>
      <c r="DO7" s="39">
        <v>46.61</v>
      </c>
      <c r="DP7" s="39">
        <v>45.85</v>
      </c>
      <c r="DQ7" s="39">
        <v>47.31</v>
      </c>
      <c r="DR7" s="39">
        <v>49.59</v>
      </c>
      <c r="DS7" s="39">
        <v>0</v>
      </c>
      <c r="DT7" s="39">
        <v>0</v>
      </c>
      <c r="DU7" s="39">
        <v>53.17</v>
      </c>
      <c r="DV7" s="39">
        <v>52.74</v>
      </c>
      <c r="DW7" s="39">
        <v>52.05</v>
      </c>
      <c r="DX7" s="39">
        <v>7.26</v>
      </c>
      <c r="DY7" s="39">
        <v>11.13</v>
      </c>
      <c r="DZ7" s="39">
        <v>10.84</v>
      </c>
      <c r="EA7" s="39">
        <v>14.13</v>
      </c>
      <c r="EB7" s="39">
        <v>16.77</v>
      </c>
      <c r="EC7" s="39">
        <v>19.440000000000001</v>
      </c>
      <c r="ED7" s="39">
        <v>1.1499999999999999</v>
      </c>
      <c r="EE7" s="39">
        <v>0.04</v>
      </c>
      <c r="EF7" s="39">
        <v>0.03</v>
      </c>
      <c r="EG7" s="39">
        <v>0.06</v>
      </c>
      <c r="EH7" s="39">
        <v>0.15</v>
      </c>
      <c r="EI7" s="39">
        <v>1.65</v>
      </c>
      <c r="EJ7" s="39">
        <v>0.47</v>
      </c>
      <c r="EK7" s="39">
        <v>0.39</v>
      </c>
      <c r="EL7" s="39">
        <v>0.52</v>
      </c>
      <c r="EM7" s="39">
        <v>0.47</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99</v>
      </c>
      <c r="C9" s="42" t="s">
        <v>100</v>
      </c>
      <c r="D9" s="42" t="s">
        <v>101</v>
      </c>
      <c r="E9" s="42" t="s">
        <v>102</v>
      </c>
      <c r="F9" s="42" t="s">
        <v>103</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104</v>
      </c>
    </row>
    <row r="12" spans="1:144" x14ac:dyDescent="0.15">
      <c r="B12">
        <v>1</v>
      </c>
      <c r="C12">
        <v>1</v>
      </c>
      <c r="D12">
        <v>1</v>
      </c>
      <c r="E12">
        <v>1</v>
      </c>
      <c r="F12">
        <v>1</v>
      </c>
      <c r="G12" t="s">
        <v>105</v>
      </c>
    </row>
    <row r="13" spans="1:144" x14ac:dyDescent="0.15">
      <c r="B13" t="s">
        <v>106</v>
      </c>
      <c r="C13" t="s">
        <v>107</v>
      </c>
      <c r="D13" t="s">
        <v>107</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2020-12-04T02:03:45Z</dcterms:created>
  <dcterms:modified xsi:type="dcterms:W3CDTF">2021-01-19T04:03:05Z</dcterms:modified>
  <cp:category/>
</cp:coreProperties>
</file>