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mc:AlternateContent xmlns:mc="http://schemas.openxmlformats.org/markup-compatibility/2006">
    <mc:Choice Requires="x15">
      <x15ac:absPath xmlns:x15ac="http://schemas.microsoft.com/office/spreadsheetml/2010/11/ac" url="C:\Users\naibu56\Desktop\経営比較分析表の分析等について（依頼）\"/>
    </mc:Choice>
  </mc:AlternateContent>
  <xr:revisionPtr revIDLastSave="0" documentId="13_ncr:1_{4C6FEF0E-1BF7-4E17-B4B6-B596A550FB09}" xr6:coauthVersionLast="43" xr6:coauthVersionMax="43" xr10:uidLastSave="{00000000-0000-0000-0000-000000000000}"/>
  <workbookProtection workbookAlgorithmName="SHA-512" workbookHashValue="OpCwgYiZoX/SR38b3aUnZ5/u38p67f2I4XNZiMdO1GUtF/uyLGVrSbd1jn70HL2G4Z1QFH9rCNuiTMA6n9L5Dw==" workbookSaltValue="m2hdNiDWDVdVhntbC37B9A=="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E86" i="4"/>
  <c r="AL10" i="4"/>
  <c r="I10" i="4"/>
  <c r="AT8" i="4"/>
  <c r="AL8" i="4"/>
  <c r="P8" i="4"/>
  <c r="I8" i="4"/>
</calcChain>
</file>

<file path=xl/sharedStrings.xml><?xml version="1.0" encoding="utf-8"?>
<sst xmlns="http://schemas.openxmlformats.org/spreadsheetml/2006/main" count="241" uniqueCount="120">
  <si>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</si>
  <si>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</si>
  <si>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</si>
  <si>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</si>
  <si>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</si>
  <si>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</si>
  <si>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</si>
  <si>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</si>
  <si>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</si>
  <si>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</si>
  <si>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</si>
  <si>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</si>
  <si>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</si>
  <si>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</si>
  <si>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</si>
  <si>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</si>
  <si>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</si>
  <si>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</si>
  <si>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</si>
  <si>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</si>
  <si>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</si>
  <si>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</si>
  <si>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</si>
  <si>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</si>
  <si>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</si>
  <si>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</si>
  <si>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</si>
  <si>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</si>
  <si>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</si>
  <si>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</si>
  <si>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</si>
  <si>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</si>
  <si>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</si>
  <si>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</si>
  <si>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</si>
  <si>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</si>
  <si>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</si>
  <si>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</si>
  <si>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</si>
  <si>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</si>
  <si>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</si>
  <si>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</si>
  <si>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</si>
  <si>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</si>
  <si>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</si>
  <si>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</si>
  <si>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</si>
  <si>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</si>
  <si>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</si>
  <si>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</si>
  <si>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</si>
  <si>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</si>
  <si>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</si>
  <si>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</si>
  <si>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</si>
  <si>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</si>
  <si>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</si>
  <si>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</si>
  <si>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</si>
  <si>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</si>
  <si>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</si>
  <si>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</si>
  <si>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</si>
  <si>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</si>
  <si>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</si>
  <si>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</si>
  <si>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</si>
  <si>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</si>
  <si>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</si>
  <si>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</si>
  <si>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</si>
  <si>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</si>
  <si>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</si>
  <si>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</si>
  <si>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</si>
  <si>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</si>
  <si>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</si>
  <si>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</si>
  <si>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</si>
  <si>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</si>
  <si>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</si>
  <si>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</si>
  <si>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</si>
  <si>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</si>
  <si>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</si>
  <si>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</si>
  <si>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</si>
  <si>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</si>
  <si>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</si>
  <si>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</si>
  <si>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</si>
  <si>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</si>
  <si>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</si>
  <si>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</si>
  <si>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</si>
  <si>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</si>
  <si>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</si>
  <si>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</si>
  <si>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井川町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</si>
  <si>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</si>
  <si>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</si>
  <si>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</si>
  <si>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</si>
  <si>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</si>
  <si>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</si>
  <si>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</si>
  <si>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</si>
  <si>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</si>
  <si>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</si>
  <si>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</si>
  <si>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</si>
  <si>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</si>
  <si>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</si>
  <si>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</si>
  <si>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</si>
  <si>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</si>
  <si>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</si>
  <si>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【収益的収支比率】　　　　　　　　　　　　　　
　令和元年度は、約10％減となっている。使用料未収金の収入対策、今後の使用料の改定、費用削減等 の分析を進め、経営改善を図っていく必要がある。　　　　　　　　
【企業債残高対策事業規模比率】
  当町では、近年減少傾向かつ類似団体の平均値よりも低い数値となっているが、今後は管渠の老朽化に伴う更新が順次発生すると予想され、その財源として起債を発行することで上昇することが予想される。そのため、引き続き、経費削減に努め、計画的に起債を発行する必要がある。
【経費回収率】
　平成29年度に引き続き100％であった。今後も100％以上を維持するよう収納対策に取り組む。
【汚水処理原価】
　平成29年度から引き続き類似団体の平均値より低くなっており、今後もこの数値を維持していくよう維持管理費の削減、投資の効率化を図る。
【水洗化率】
　当町は、水洗化率は平成27年度から29年度は94％台、平成30年度からは95％台となっており、類似団体と比較しても高い水準となっている。今後も水洗化工事に対する補助の周知を徹底し、水洗化率の向上を図る。　　　　　　　　　　　　　　　　　　　　　　　　　　　　　　　　　　　　　　　　　　　　　　　　　　　　　　　　　　　　　　　　　　　　　　　　　　　　　　　　　　　　　　　　　　　　</t>
    <rPh sb="1" eb="3">
      <t>シュウエキ</t>
    </rPh>
    <rPh sb="3" eb="4">
      <t>テキ</t>
    </rPh>
    <rPh sb="4" eb="6">
      <t>シュウシ</t>
    </rPh>
    <rPh sb="6" eb="8">
      <t>ヒリツ</t>
    </rPh>
    <rPh sb="25" eb="27">
      <t>レイワ</t>
    </rPh>
    <rPh sb="27" eb="29">
      <t>ガンネン</t>
    </rPh>
    <rPh sb="29" eb="30">
      <t>ド</t>
    </rPh>
    <rPh sb="32" eb="33">
      <t>ヤク</t>
    </rPh>
    <rPh sb="36" eb="37">
      <t>ゲン</t>
    </rPh>
    <rPh sb="44" eb="47">
      <t>シヨウリョウ</t>
    </rPh>
    <rPh sb="47" eb="49">
      <t>ミシュウ</t>
    </rPh>
    <rPh sb="49" eb="50">
      <t>キン</t>
    </rPh>
    <rPh sb="51" eb="53">
      <t>シュウニュウ</t>
    </rPh>
    <rPh sb="53" eb="55">
      <t>タイサク</t>
    </rPh>
    <rPh sb="56" eb="58">
      <t>コンゴ</t>
    </rPh>
    <rPh sb="59" eb="62">
      <t>シヨウリョウ</t>
    </rPh>
    <rPh sb="63" eb="65">
      <t>カイテイ</t>
    </rPh>
    <rPh sb="66" eb="68">
      <t>ヒヨウ</t>
    </rPh>
    <rPh sb="68" eb="70">
      <t>サクゲン</t>
    </rPh>
    <rPh sb="70" eb="71">
      <t>トウ</t>
    </rPh>
    <rPh sb="73" eb="75">
      <t>ブンセキ</t>
    </rPh>
    <rPh sb="76" eb="77">
      <t>スス</t>
    </rPh>
    <rPh sb="79" eb="81">
      <t>ケイエイ</t>
    </rPh>
    <rPh sb="81" eb="83">
      <t>カイゼン</t>
    </rPh>
    <rPh sb="84" eb="85">
      <t>ハカ</t>
    </rPh>
    <rPh sb="89" eb="91">
      <t>ヒツヨウ</t>
    </rPh>
    <rPh sb="106" eb="108">
      <t>キギョウ</t>
    </rPh>
    <rPh sb="108" eb="109">
      <t>サイ</t>
    </rPh>
    <rPh sb="109" eb="111">
      <t>ザンダカ</t>
    </rPh>
    <rPh sb="111" eb="113">
      <t>タイサク</t>
    </rPh>
    <rPh sb="113" eb="115">
      <t>ジギョウ</t>
    </rPh>
    <rPh sb="115" eb="117">
      <t>キボ</t>
    </rPh>
    <rPh sb="117" eb="119">
      <t>ヒリツ</t>
    </rPh>
    <rPh sb="123" eb="125">
      <t>トウチョウ</t>
    </rPh>
    <rPh sb="128" eb="130">
      <t>キンネン</t>
    </rPh>
    <rPh sb="130" eb="132">
      <t>ゲンショウ</t>
    </rPh>
    <rPh sb="132" eb="134">
      <t>ケイコウ</t>
    </rPh>
    <rPh sb="136" eb="138">
      <t>ルイジ</t>
    </rPh>
    <rPh sb="138" eb="140">
      <t>ダンタイ</t>
    </rPh>
    <rPh sb="141" eb="144">
      <t>ヘイキンチ</t>
    </rPh>
    <rPh sb="147" eb="148">
      <t>ヒク</t>
    </rPh>
    <rPh sb="149" eb="151">
      <t>スウチ</t>
    </rPh>
    <rPh sb="159" eb="161">
      <t>コンゴ</t>
    </rPh>
    <rPh sb="162" eb="164">
      <t>カンキョ</t>
    </rPh>
    <rPh sb="165" eb="168">
      <t>ロウキュウカ</t>
    </rPh>
    <rPh sb="169" eb="170">
      <t>トモナ</t>
    </rPh>
    <rPh sb="171" eb="173">
      <t>コウシン</t>
    </rPh>
    <rPh sb="174" eb="176">
      <t>ジュンジ</t>
    </rPh>
    <rPh sb="176" eb="178">
      <t>ハッセイ</t>
    </rPh>
    <rPh sb="181" eb="183">
      <t>ヨソウ</t>
    </rPh>
    <rPh sb="188" eb="190">
      <t>ザイゲン</t>
    </rPh>
    <rPh sb="193" eb="195">
      <t>キサイ</t>
    </rPh>
    <rPh sb="196" eb="198">
      <t>ハッコウ</t>
    </rPh>
    <rPh sb="203" eb="205">
      <t>ジョウショウ</t>
    </rPh>
    <rPh sb="210" eb="212">
      <t>ヨソウ</t>
    </rPh>
    <rPh sb="221" eb="222">
      <t>ヒ</t>
    </rPh>
    <rPh sb="223" eb="224">
      <t>ツヅ</t>
    </rPh>
    <rPh sb="226" eb="228">
      <t>ケイヒ</t>
    </rPh>
    <rPh sb="228" eb="230">
      <t>サクゲン</t>
    </rPh>
    <rPh sb="231" eb="232">
      <t>ツト</t>
    </rPh>
    <rPh sb="234" eb="237">
      <t>ケイカクテキ</t>
    </rPh>
    <rPh sb="238" eb="240">
      <t>キサイ</t>
    </rPh>
    <rPh sb="241" eb="243">
      <t>ハッコウ</t>
    </rPh>
    <rPh sb="245" eb="247">
      <t>ヒツヨウ</t>
    </rPh>
    <rPh sb="254" eb="256">
      <t>ケイヒ</t>
    </rPh>
    <rPh sb="256" eb="258">
      <t>カイシュウ</t>
    </rPh>
    <rPh sb="258" eb="259">
      <t>リツ</t>
    </rPh>
    <rPh sb="262" eb="264">
      <t>ヘイセイ</t>
    </rPh>
    <rPh sb="266" eb="268">
      <t>ネンド</t>
    </rPh>
    <rPh sb="269" eb="270">
      <t>ヒ</t>
    </rPh>
    <rPh sb="271" eb="272">
      <t>ツヅ</t>
    </rPh>
    <rPh sb="282" eb="284">
      <t>コンゴ</t>
    </rPh>
    <rPh sb="289" eb="291">
      <t>イジョウ</t>
    </rPh>
    <rPh sb="292" eb="294">
      <t>イジ</t>
    </rPh>
    <rPh sb="298" eb="300">
      <t>シュウノウ</t>
    </rPh>
    <rPh sb="300" eb="302">
      <t>タイサク</t>
    </rPh>
    <rPh sb="303" eb="304">
      <t>ト</t>
    </rPh>
    <rPh sb="305" eb="306">
      <t>ク</t>
    </rPh>
    <rPh sb="311" eb="313">
      <t>オスイ</t>
    </rPh>
    <rPh sb="313" eb="315">
      <t>ショリ</t>
    </rPh>
    <rPh sb="315" eb="317">
      <t>ゲンカ</t>
    </rPh>
    <rPh sb="320" eb="322">
      <t>ヘイセイ</t>
    </rPh>
    <rPh sb="324" eb="326">
      <t>ネンド</t>
    </rPh>
    <rPh sb="328" eb="329">
      <t>ヒ</t>
    </rPh>
    <rPh sb="330" eb="331">
      <t>ツヅ</t>
    </rPh>
    <rPh sb="332" eb="334">
      <t>ルイジ</t>
    </rPh>
    <rPh sb="334" eb="336">
      <t>ダンタイ</t>
    </rPh>
    <rPh sb="337" eb="340">
      <t>ヘイキンチ</t>
    </rPh>
    <rPh sb="342" eb="343">
      <t>ヒク</t>
    </rPh>
    <rPh sb="350" eb="352">
      <t>コンゴ</t>
    </rPh>
    <rPh sb="355" eb="357">
      <t>スウチ</t>
    </rPh>
    <rPh sb="358" eb="360">
      <t>イジ</t>
    </rPh>
    <rPh sb="366" eb="368">
      <t>イジ</t>
    </rPh>
    <rPh sb="368" eb="370">
      <t>カンリ</t>
    </rPh>
    <rPh sb="370" eb="371">
      <t>ヒ</t>
    </rPh>
    <rPh sb="372" eb="374">
      <t>サクゲン</t>
    </rPh>
    <rPh sb="375" eb="377">
      <t>トウシ</t>
    </rPh>
    <rPh sb="378" eb="381">
      <t>コウリツカ</t>
    </rPh>
    <rPh sb="382" eb="383">
      <t>ハカ</t>
    </rPh>
    <rPh sb="388" eb="391">
      <t>スイセンカ</t>
    </rPh>
    <rPh sb="391" eb="392">
      <t>リツ</t>
    </rPh>
    <rPh sb="395" eb="397">
      <t>トウチョウ</t>
    </rPh>
    <rPh sb="399" eb="402">
      <t>スイセンカ</t>
    </rPh>
    <rPh sb="402" eb="403">
      <t>リツ</t>
    </rPh>
    <rPh sb="404" eb="406">
      <t>ヘイセイ</t>
    </rPh>
    <rPh sb="408" eb="409">
      <t>ネン</t>
    </rPh>
    <rPh sb="409" eb="410">
      <t>ド</t>
    </rPh>
    <rPh sb="414" eb="415">
      <t>ネン</t>
    </rPh>
    <rPh sb="415" eb="416">
      <t>ド</t>
    </rPh>
    <rPh sb="420" eb="421">
      <t>ダイ</t>
    </rPh>
    <rPh sb="422" eb="424">
      <t>ヘイセイ</t>
    </rPh>
    <rPh sb="426" eb="428">
      <t>ネンド</t>
    </rPh>
    <rPh sb="434" eb="435">
      <t>ダイ</t>
    </rPh>
    <rPh sb="442" eb="444">
      <t>ルイジ</t>
    </rPh>
    <rPh sb="444" eb="446">
      <t>ダンタイ</t>
    </rPh>
    <rPh sb="447" eb="449">
      <t>ヒカク</t>
    </rPh>
    <rPh sb="452" eb="453">
      <t>タカ</t>
    </rPh>
    <rPh sb="454" eb="456">
      <t>スイジュン</t>
    </rPh>
    <rPh sb="463" eb="465">
      <t>コンゴ</t>
    </rPh>
    <rPh sb="466" eb="469">
      <t>スイセンカ</t>
    </rPh>
    <rPh sb="469" eb="471">
      <t>コウジ</t>
    </rPh>
    <rPh sb="472" eb="473">
      <t>タイ</t>
    </rPh>
    <rPh sb="475" eb="477">
      <t>ホジョ</t>
    </rPh>
    <rPh sb="478" eb="480">
      <t>シュウチ</t>
    </rPh>
    <rPh sb="481" eb="483">
      <t>テッテイ</t>
    </rPh>
    <rPh sb="485" eb="488">
      <t>スイセンカ</t>
    </rPh>
    <rPh sb="488" eb="489">
      <t>リツ</t>
    </rPh>
    <rPh sb="490" eb="492">
      <t>コウジョウ</t>
    </rPh>
    <rPh sb="493" eb="494">
      <t>ハカ</t>
    </rPh>
    <phoneticPr fontId="4"/>
  </si>
  <si>
    <t>【管渠改善率】
  当町では、管渠の更新を実施していないため、数値は0である。今後は管渠の老朽化に伴い、更新が順次発生していくため、数値が上昇することが考えられる。更新には企業債を発行することが考えられるため、経営を急激に圧迫しないように計画的に更新することが求められる。</t>
    <rPh sb="1" eb="3">
      <t>カンキョ</t>
    </rPh>
    <rPh sb="3" eb="5">
      <t>カイゼン</t>
    </rPh>
    <rPh sb="5" eb="6">
      <t>リツ</t>
    </rPh>
    <rPh sb="10" eb="12">
      <t>トウチョウ</t>
    </rPh>
    <rPh sb="15" eb="17">
      <t>カンキョ</t>
    </rPh>
    <rPh sb="18" eb="20">
      <t>コウシン</t>
    </rPh>
    <rPh sb="21" eb="23">
      <t>ジッシ</t>
    </rPh>
    <rPh sb="31" eb="33">
      <t>スウチ</t>
    </rPh>
    <rPh sb="39" eb="41">
      <t>コンゴ</t>
    </rPh>
    <rPh sb="42" eb="44">
      <t>カンキョ</t>
    </rPh>
    <rPh sb="45" eb="48">
      <t>ロウキュウカ</t>
    </rPh>
    <rPh sb="49" eb="50">
      <t>トモナ</t>
    </rPh>
    <rPh sb="52" eb="54">
      <t>コウシン</t>
    </rPh>
    <rPh sb="55" eb="57">
      <t>ジュンジ</t>
    </rPh>
    <rPh sb="57" eb="59">
      <t>ハッセイ</t>
    </rPh>
    <rPh sb="66" eb="68">
      <t>スウチ</t>
    </rPh>
    <rPh sb="69" eb="71">
      <t>ジョウショウ</t>
    </rPh>
    <rPh sb="76" eb="77">
      <t>カンガ</t>
    </rPh>
    <rPh sb="82" eb="84">
      <t>コウシン</t>
    </rPh>
    <rPh sb="86" eb="88">
      <t>キギョウ</t>
    </rPh>
    <rPh sb="88" eb="89">
      <t>サイ</t>
    </rPh>
    <rPh sb="90" eb="92">
      <t>ハッコウ</t>
    </rPh>
    <rPh sb="97" eb="98">
      <t>カンガ</t>
    </rPh>
    <rPh sb="105" eb="107">
      <t>ケイエイ</t>
    </rPh>
    <rPh sb="108" eb="110">
      <t>キュウゲキ</t>
    </rPh>
    <rPh sb="111" eb="113">
      <t>アッパク</t>
    </rPh>
    <rPh sb="119" eb="122">
      <t>ケイカクテキ</t>
    </rPh>
    <rPh sb="123" eb="125">
      <t>コウシン</t>
    </rPh>
    <rPh sb="130" eb="131">
      <t>モト</t>
    </rPh>
    <phoneticPr fontId="4"/>
  </si>
  <si>
    <t>　人口減少の影響で、下水道使用料収入の増加は見込めない状況にあり、今後は管渠の老朽化に伴い、更新工事が順次発生していくと考えられる。経営努力により、ここ３年汚水処理原価は抑えてはいるものの、使用料収入だけでは処理費を賄えない状況である。今後はより一層効率的な経営が必要であり、収益の向上のため、使用料金の改定などを検討していく必要がある。</t>
    <rPh sb="1" eb="3">
      <t>ジンコウ</t>
    </rPh>
    <rPh sb="3" eb="5">
      <t>ゲンショウ</t>
    </rPh>
    <rPh sb="6" eb="8">
      <t>エイキョウ</t>
    </rPh>
    <rPh sb="10" eb="13">
      <t>ゲスイドウ</t>
    </rPh>
    <rPh sb="13" eb="16">
      <t>シヨウリョウ</t>
    </rPh>
    <rPh sb="16" eb="18">
      <t>シュウニュウ</t>
    </rPh>
    <rPh sb="19" eb="21">
      <t>ゾウカ</t>
    </rPh>
    <rPh sb="22" eb="24">
      <t>ミコ</t>
    </rPh>
    <rPh sb="27" eb="29">
      <t>ジョウキョウ</t>
    </rPh>
    <rPh sb="33" eb="35">
      <t>コンゴ</t>
    </rPh>
    <rPh sb="36" eb="38">
      <t>カンキョ</t>
    </rPh>
    <rPh sb="39" eb="42">
      <t>ロウキュウカ</t>
    </rPh>
    <rPh sb="43" eb="44">
      <t>トモナ</t>
    </rPh>
    <rPh sb="46" eb="48">
      <t>コウシン</t>
    </rPh>
    <rPh sb="48" eb="50">
      <t>コウジ</t>
    </rPh>
    <rPh sb="51" eb="53">
      <t>ジュンジ</t>
    </rPh>
    <rPh sb="53" eb="55">
      <t>ハッセイ</t>
    </rPh>
    <rPh sb="60" eb="61">
      <t>カンガ</t>
    </rPh>
    <rPh sb="66" eb="68">
      <t>ケイエイ</t>
    </rPh>
    <rPh sb="68" eb="70">
      <t>ドリョク</t>
    </rPh>
    <rPh sb="77" eb="78">
      <t>ネン</t>
    </rPh>
    <rPh sb="78" eb="80">
      <t>オスイ</t>
    </rPh>
    <rPh sb="80" eb="82">
      <t>ショリ</t>
    </rPh>
    <rPh sb="82" eb="84">
      <t>ゲンカ</t>
    </rPh>
    <rPh sb="85" eb="86">
      <t>オサ</t>
    </rPh>
    <rPh sb="95" eb="98">
      <t>シヨウリョウ</t>
    </rPh>
    <rPh sb="98" eb="100">
      <t>シュウニュウ</t>
    </rPh>
    <rPh sb="104" eb="106">
      <t>ショリ</t>
    </rPh>
    <rPh sb="106" eb="107">
      <t>ヒ</t>
    </rPh>
    <rPh sb="108" eb="109">
      <t>マカナ</t>
    </rPh>
    <rPh sb="112" eb="114">
      <t>ジョウキョウ</t>
    </rPh>
    <rPh sb="118" eb="120">
      <t>コンゴ</t>
    </rPh>
    <rPh sb="123" eb="125">
      <t>イッソウ</t>
    </rPh>
    <rPh sb="125" eb="128">
      <t>コウリツテキ</t>
    </rPh>
    <rPh sb="129" eb="131">
      <t>ケイエイ</t>
    </rPh>
    <rPh sb="132" eb="134">
      <t>ヒツヨウ</t>
    </rPh>
    <rPh sb="138" eb="140">
      <t>シュウエキ</t>
    </rPh>
    <rPh sb="141" eb="143">
      <t>コウジョウ</t>
    </rPh>
    <rPh sb="147" eb="150">
      <t>シヨウリョウ</t>
    </rPh>
    <rPh sb="150" eb="151">
      <t>キン</t>
    </rPh>
    <rPh sb="152" eb="154">
      <t>カイテイ</t>
    </rPh>
    <rPh sb="157" eb="159">
      <t>ケントウ</t>
    </rPh>
    <rPh sb="163" eb="165">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</si>
</sst>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49" fontId="5" fillId="0" borderId="6" xfId="0" applyNumberFormat="1" applyFont="1" applyBorder="1" applyAlignment="1" applyProtection="1">
      <alignment horizontal="left" vertical="top" wrapText="1"/>
      <protection locked="0"/>
    </xf>
    <xf numFmtId="49" fontId="5" fillId="0" borderId="0" xfId="0" applyNumberFormat="1" applyFont="1" applyBorder="1" applyAlignment="1" applyProtection="1">
      <alignment horizontal="left" vertical="top" wrapText="1"/>
      <protection locked="0"/>
    </xf>
    <xf numFmtId="49" fontId="5" fillId="0" borderId="7" xfId="0" applyNumberFormat="1" applyFont="1" applyBorder="1" applyAlignment="1" applyProtection="1">
      <alignment horizontal="left" vertical="top" wrapText="1"/>
      <protection locked="0"/>
    </xf>
    <xf numFmtId="49" fontId="5" fillId="0" borderId="8" xfId="0" applyNumberFormat="1" applyFont="1" applyBorder="1" applyAlignment="1" applyProtection="1">
      <alignment horizontal="left" vertical="top" wrapText="1"/>
      <protection locked="0"/>
    </xf>
    <xf numFmtId="49" fontId="5" fillId="0" borderId="1" xfId="0" applyNumberFormat="1" applyFont="1" applyBorder="1" applyAlignment="1" applyProtection="1">
      <alignment horizontal="left" vertical="top" wrapText="1"/>
      <protection locked="0"/>
    </xf>
    <xf numFmtId="49" fontId="5" fillId="0" borderId="9" xfId="0" applyNumberFormat="1" applyFont="1" applyBorder="1" applyAlignment="1" applyProtection="1">
      <alignment horizontal="left" vertical="top" wrapText="1"/>
      <protection locked="0"/>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286-40ED-92AD-71B1BFC05811}"/>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0.09</c:v>
                </c:pt>
                <c:pt idx="2">
                  <c:v>0.09</c:v>
                </c:pt>
                <c:pt idx="3">
                  <c:v>0.13</c:v>
                </c:pt>
                <c:pt idx="4">
                  <c:v>0.36</c:v>
                </c:pt>
              </c:numCache>
            </c:numRef>
          </c:val>
          <c:smooth val="0"/>
          <c:extLst>
            <c:ext xmlns:c16="http://schemas.microsoft.com/office/drawing/2014/chart" uri="{C3380CC4-5D6E-409C-BE32-E72D297353CC}">
              <c16:uniqueId val="{00000001-7286-40ED-92AD-71B1BFC05811}"/>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0D1-444C-9564-783799B15091}"/>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41.35</c:v>
                </c:pt>
                <c:pt idx="1">
                  <c:v>42.9</c:v>
                </c:pt>
                <c:pt idx="2">
                  <c:v>43.36</c:v>
                </c:pt>
                <c:pt idx="3">
                  <c:v>42.56</c:v>
                </c:pt>
                <c:pt idx="4">
                  <c:v>42.47</c:v>
                </c:pt>
              </c:numCache>
            </c:numRef>
          </c:val>
          <c:smooth val="0"/>
          <c:extLst>
            <c:ext xmlns:c16="http://schemas.microsoft.com/office/drawing/2014/chart" uri="{C3380CC4-5D6E-409C-BE32-E72D297353CC}">
              <c16:uniqueId val="{00000001-20D1-444C-9564-783799B15091}"/>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94.39</c:v>
                </c:pt>
                <c:pt idx="1">
                  <c:v>94.44</c:v>
                </c:pt>
                <c:pt idx="2">
                  <c:v>94.41</c:v>
                </c:pt>
                <c:pt idx="3">
                  <c:v>95.25</c:v>
                </c:pt>
                <c:pt idx="4">
                  <c:v>95.41</c:v>
                </c:pt>
              </c:numCache>
            </c:numRef>
          </c:val>
          <c:extLst>
            <c:ext xmlns:c16="http://schemas.microsoft.com/office/drawing/2014/chart" uri="{C3380CC4-5D6E-409C-BE32-E72D297353CC}">
              <c16:uniqueId val="{00000000-A96B-4634-8D45-76F7BACF97E1}"/>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82.9</c:v>
                </c:pt>
                <c:pt idx="1">
                  <c:v>83.5</c:v>
                </c:pt>
                <c:pt idx="2">
                  <c:v>83.06</c:v>
                </c:pt>
                <c:pt idx="3">
                  <c:v>83.32</c:v>
                </c:pt>
                <c:pt idx="4">
                  <c:v>83.75</c:v>
                </c:pt>
              </c:numCache>
            </c:numRef>
          </c:val>
          <c:smooth val="0"/>
          <c:extLst>
            <c:ext xmlns:c16="http://schemas.microsoft.com/office/drawing/2014/chart" uri="{C3380CC4-5D6E-409C-BE32-E72D297353CC}">
              <c16:uniqueId val="{00000001-A96B-4634-8D45-76F7BACF97E1}"/>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57.32</c:v>
                </c:pt>
                <c:pt idx="1">
                  <c:v>49.87</c:v>
                </c:pt>
                <c:pt idx="2">
                  <c:v>61.75</c:v>
                </c:pt>
                <c:pt idx="3">
                  <c:v>74.83</c:v>
                </c:pt>
                <c:pt idx="4">
                  <c:v>64.900000000000006</c:v>
                </c:pt>
              </c:numCache>
            </c:numRef>
          </c:val>
          <c:extLst>
            <c:ext xmlns:c16="http://schemas.microsoft.com/office/drawing/2014/chart" uri="{C3380CC4-5D6E-409C-BE32-E72D297353CC}">
              <c16:uniqueId val="{00000000-D783-4642-8B38-DD37852876AA}"/>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783-4642-8B38-DD37852876AA}"/>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6E8-4928-9490-B2DF064B41E6}"/>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6E8-4928-9490-B2DF064B41E6}"/>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A39-42A8-81F3-871832FA6586}"/>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A39-42A8-81F3-871832FA6586}"/>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80C-4B34-8164-B24A63F674D7}"/>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80C-4B34-8164-B24A63F674D7}"/>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B0A-4709-8A4B-890C81BE07D5}"/>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B0A-4709-8A4B-890C81BE07D5}"/>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1012.3</c:v>
                </c:pt>
                <c:pt idx="1">
                  <c:v>939.34</c:v>
                </c:pt>
                <c:pt idx="2">
                  <c:v>873.52</c:v>
                </c:pt>
                <c:pt idx="3">
                  <c:v>823.03</c:v>
                </c:pt>
                <c:pt idx="4">
                  <c:v>741.88</c:v>
                </c:pt>
              </c:numCache>
            </c:numRef>
          </c:val>
          <c:extLst>
            <c:ext xmlns:c16="http://schemas.microsoft.com/office/drawing/2014/chart" uri="{C3380CC4-5D6E-409C-BE32-E72D297353CC}">
              <c16:uniqueId val="{00000000-2FB5-4DCD-AB36-CB03EC067CC9}"/>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1434.89</c:v>
                </c:pt>
                <c:pt idx="1">
                  <c:v>1298.9100000000001</c:v>
                </c:pt>
                <c:pt idx="2">
                  <c:v>1243.71</c:v>
                </c:pt>
                <c:pt idx="3">
                  <c:v>1194.1500000000001</c:v>
                </c:pt>
                <c:pt idx="4">
                  <c:v>1206.79</c:v>
                </c:pt>
              </c:numCache>
            </c:numRef>
          </c:val>
          <c:smooth val="0"/>
          <c:extLst>
            <c:ext xmlns:c16="http://schemas.microsoft.com/office/drawing/2014/chart" uri="{C3380CC4-5D6E-409C-BE32-E72D297353CC}">
              <c16:uniqueId val="{00000001-2FB5-4DCD-AB36-CB03EC067CC9}"/>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60.32</c:v>
                </c:pt>
                <c:pt idx="1">
                  <c:v>60.19</c:v>
                </c:pt>
                <c:pt idx="2">
                  <c:v>100</c:v>
                </c:pt>
                <c:pt idx="3">
                  <c:v>100</c:v>
                </c:pt>
                <c:pt idx="4">
                  <c:v>100.15</c:v>
                </c:pt>
              </c:numCache>
            </c:numRef>
          </c:val>
          <c:extLst>
            <c:ext xmlns:c16="http://schemas.microsoft.com/office/drawing/2014/chart" uri="{C3380CC4-5D6E-409C-BE32-E72D297353CC}">
              <c16:uniqueId val="{00000000-073D-4FD4-B988-95B658D5DAFA}"/>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66.22</c:v>
                </c:pt>
                <c:pt idx="1">
                  <c:v>69.87</c:v>
                </c:pt>
                <c:pt idx="2">
                  <c:v>74.3</c:v>
                </c:pt>
                <c:pt idx="3">
                  <c:v>72.260000000000005</c:v>
                </c:pt>
                <c:pt idx="4">
                  <c:v>71.84</c:v>
                </c:pt>
              </c:numCache>
            </c:numRef>
          </c:val>
          <c:smooth val="0"/>
          <c:extLst>
            <c:ext xmlns:c16="http://schemas.microsoft.com/office/drawing/2014/chart" uri="{C3380CC4-5D6E-409C-BE32-E72D297353CC}">
              <c16:uniqueId val="{00000001-073D-4FD4-B988-95B658D5DAFA}"/>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248.68</c:v>
                </c:pt>
                <c:pt idx="1">
                  <c:v>269.64</c:v>
                </c:pt>
                <c:pt idx="2">
                  <c:v>160.29</c:v>
                </c:pt>
                <c:pt idx="3">
                  <c:v>159.44999999999999</c:v>
                </c:pt>
                <c:pt idx="4">
                  <c:v>161.36000000000001</c:v>
                </c:pt>
              </c:numCache>
            </c:numRef>
          </c:val>
          <c:extLst>
            <c:ext xmlns:c16="http://schemas.microsoft.com/office/drawing/2014/chart" uri="{C3380CC4-5D6E-409C-BE32-E72D297353CC}">
              <c16:uniqueId val="{00000000-DD47-46A7-ACB7-01668041682F}"/>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246.72</c:v>
                </c:pt>
                <c:pt idx="1">
                  <c:v>234.96</c:v>
                </c:pt>
                <c:pt idx="2">
                  <c:v>221.81</c:v>
                </c:pt>
                <c:pt idx="3">
                  <c:v>230.02</c:v>
                </c:pt>
                <c:pt idx="4">
                  <c:v>228.47</c:v>
                </c:pt>
              </c:numCache>
            </c:numRef>
          </c:val>
          <c:smooth val="0"/>
          <c:extLst>
            <c:ext xmlns:c16="http://schemas.microsoft.com/office/drawing/2014/chart" uri="{C3380CC4-5D6E-409C-BE32-E72D297353CC}">
              <c16:uniqueId val="{00000001-DD47-46A7-ACB7-01668041682F}"/>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41"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1" t="str">
        <f>データ!H6</f>
        <v>秋田県　井川町</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1" t="s">
        <v>1</v>
      </c>
      <c r="C7" s="71"/>
      <c r="D7" s="71"/>
      <c r="E7" s="71"/>
      <c r="F7" s="71"/>
      <c r="G7" s="71"/>
      <c r="H7" s="71"/>
      <c r="I7" s="71" t="s">
        <v>2</v>
      </c>
      <c r="J7" s="71"/>
      <c r="K7" s="71"/>
      <c r="L7" s="71"/>
      <c r="M7" s="71"/>
      <c r="N7" s="71"/>
      <c r="O7" s="71"/>
      <c r="P7" s="71" t="s">
        <v>3</v>
      </c>
      <c r="Q7" s="71"/>
      <c r="R7" s="71"/>
      <c r="S7" s="71"/>
      <c r="T7" s="71"/>
      <c r="U7" s="71"/>
      <c r="V7" s="71"/>
      <c r="W7" s="71" t="s">
        <v>4</v>
      </c>
      <c r="X7" s="71"/>
      <c r="Y7" s="71"/>
      <c r="Z7" s="71"/>
      <c r="AA7" s="71"/>
      <c r="AB7" s="71"/>
      <c r="AC7" s="71"/>
      <c r="AD7" s="71" t="s">
        <v>5</v>
      </c>
      <c r="AE7" s="71"/>
      <c r="AF7" s="71"/>
      <c r="AG7" s="71"/>
      <c r="AH7" s="71"/>
      <c r="AI7" s="71"/>
      <c r="AJ7" s="71"/>
      <c r="AK7" s="3"/>
      <c r="AL7" s="71" t="s">
        <v>6</v>
      </c>
      <c r="AM7" s="71"/>
      <c r="AN7" s="71"/>
      <c r="AO7" s="71"/>
      <c r="AP7" s="71"/>
      <c r="AQ7" s="71"/>
      <c r="AR7" s="71"/>
      <c r="AS7" s="71"/>
      <c r="AT7" s="71" t="s">
        <v>7</v>
      </c>
      <c r="AU7" s="71"/>
      <c r="AV7" s="71"/>
      <c r="AW7" s="71"/>
      <c r="AX7" s="71"/>
      <c r="AY7" s="71"/>
      <c r="AZ7" s="71"/>
      <c r="BA7" s="71"/>
      <c r="BB7" s="71" t="s">
        <v>8</v>
      </c>
      <c r="BC7" s="71"/>
      <c r="BD7" s="71"/>
      <c r="BE7" s="71"/>
      <c r="BF7" s="71"/>
      <c r="BG7" s="71"/>
      <c r="BH7" s="71"/>
      <c r="BI7" s="71"/>
      <c r="BJ7" s="3"/>
      <c r="BK7" s="3"/>
      <c r="BL7" s="4" t="s">
        <v>9</v>
      </c>
      <c r="BM7" s="5"/>
      <c r="BN7" s="5"/>
      <c r="BO7" s="5"/>
      <c r="BP7" s="5"/>
      <c r="BQ7" s="5"/>
      <c r="BR7" s="5"/>
      <c r="BS7" s="5"/>
      <c r="BT7" s="5"/>
      <c r="BU7" s="5"/>
      <c r="BV7" s="5"/>
      <c r="BW7" s="5"/>
      <c r="BX7" s="5"/>
      <c r="BY7" s="6"/>
    </row>
    <row r="8" spans="1:78" ht="18.75" customHeight="1" x14ac:dyDescent="0.15">
      <c r="A8" s="2"/>
      <c r="B8" s="78" t="str">
        <f>データ!I6</f>
        <v>法非適用</v>
      </c>
      <c r="C8" s="78"/>
      <c r="D8" s="78"/>
      <c r="E8" s="78"/>
      <c r="F8" s="78"/>
      <c r="G8" s="78"/>
      <c r="H8" s="78"/>
      <c r="I8" s="78" t="str">
        <f>データ!J6</f>
        <v>下水道事業</v>
      </c>
      <c r="J8" s="78"/>
      <c r="K8" s="78"/>
      <c r="L8" s="78"/>
      <c r="M8" s="78"/>
      <c r="N8" s="78"/>
      <c r="O8" s="78"/>
      <c r="P8" s="78" t="str">
        <f>データ!K6</f>
        <v>特定環境保全公共下水道</v>
      </c>
      <c r="Q8" s="78"/>
      <c r="R8" s="78"/>
      <c r="S8" s="78"/>
      <c r="T8" s="78"/>
      <c r="U8" s="78"/>
      <c r="V8" s="78"/>
      <c r="W8" s="78" t="str">
        <f>データ!L6</f>
        <v>D2</v>
      </c>
      <c r="X8" s="78"/>
      <c r="Y8" s="78"/>
      <c r="Z8" s="78"/>
      <c r="AA8" s="78"/>
      <c r="AB8" s="78"/>
      <c r="AC8" s="78"/>
      <c r="AD8" s="79" t="str">
        <f>データ!$M$6</f>
        <v>非設置</v>
      </c>
      <c r="AE8" s="79"/>
      <c r="AF8" s="79"/>
      <c r="AG8" s="79"/>
      <c r="AH8" s="79"/>
      <c r="AI8" s="79"/>
      <c r="AJ8" s="79"/>
      <c r="AK8" s="3"/>
      <c r="AL8" s="75">
        <f>データ!S6</f>
        <v>4665</v>
      </c>
      <c r="AM8" s="75"/>
      <c r="AN8" s="75"/>
      <c r="AO8" s="75"/>
      <c r="AP8" s="75"/>
      <c r="AQ8" s="75"/>
      <c r="AR8" s="75"/>
      <c r="AS8" s="75"/>
      <c r="AT8" s="74">
        <f>データ!T6</f>
        <v>47.95</v>
      </c>
      <c r="AU8" s="74"/>
      <c r="AV8" s="74"/>
      <c r="AW8" s="74"/>
      <c r="AX8" s="74"/>
      <c r="AY8" s="74"/>
      <c r="AZ8" s="74"/>
      <c r="BA8" s="74"/>
      <c r="BB8" s="74">
        <f>データ!U6</f>
        <v>97.29</v>
      </c>
      <c r="BC8" s="74"/>
      <c r="BD8" s="74"/>
      <c r="BE8" s="74"/>
      <c r="BF8" s="74"/>
      <c r="BG8" s="74"/>
      <c r="BH8" s="74"/>
      <c r="BI8" s="74"/>
      <c r="BJ8" s="3"/>
      <c r="BK8" s="3"/>
      <c r="BL8" s="76" t="s">
        <v>10</v>
      </c>
      <c r="BM8" s="77"/>
      <c r="BN8" s="7" t="s">
        <v>11</v>
      </c>
      <c r="BO8" s="8"/>
      <c r="BP8" s="8"/>
      <c r="BQ8" s="8"/>
      <c r="BR8" s="8"/>
      <c r="BS8" s="8"/>
      <c r="BT8" s="8"/>
      <c r="BU8" s="8"/>
      <c r="BV8" s="8"/>
      <c r="BW8" s="8"/>
      <c r="BX8" s="8"/>
      <c r="BY8" s="9"/>
    </row>
    <row r="9" spans="1:78" ht="18.75" customHeight="1" x14ac:dyDescent="0.15">
      <c r="A9" s="2"/>
      <c r="B9" s="71" t="s">
        <v>12</v>
      </c>
      <c r="C9" s="71"/>
      <c r="D9" s="71"/>
      <c r="E9" s="71"/>
      <c r="F9" s="71"/>
      <c r="G9" s="71"/>
      <c r="H9" s="71"/>
      <c r="I9" s="71" t="s">
        <v>13</v>
      </c>
      <c r="J9" s="71"/>
      <c r="K9" s="71"/>
      <c r="L9" s="71"/>
      <c r="M9" s="71"/>
      <c r="N9" s="71"/>
      <c r="O9" s="71"/>
      <c r="P9" s="71" t="s">
        <v>14</v>
      </c>
      <c r="Q9" s="71"/>
      <c r="R9" s="71"/>
      <c r="S9" s="71"/>
      <c r="T9" s="71"/>
      <c r="U9" s="71"/>
      <c r="V9" s="71"/>
      <c r="W9" s="71" t="s">
        <v>15</v>
      </c>
      <c r="X9" s="71"/>
      <c r="Y9" s="71"/>
      <c r="Z9" s="71"/>
      <c r="AA9" s="71"/>
      <c r="AB9" s="71"/>
      <c r="AC9" s="71"/>
      <c r="AD9" s="71" t="s">
        <v>16</v>
      </c>
      <c r="AE9" s="71"/>
      <c r="AF9" s="71"/>
      <c r="AG9" s="71"/>
      <c r="AH9" s="71"/>
      <c r="AI9" s="71"/>
      <c r="AJ9" s="71"/>
      <c r="AK9" s="3"/>
      <c r="AL9" s="71" t="s">
        <v>17</v>
      </c>
      <c r="AM9" s="71"/>
      <c r="AN9" s="71"/>
      <c r="AO9" s="71"/>
      <c r="AP9" s="71"/>
      <c r="AQ9" s="71"/>
      <c r="AR9" s="71"/>
      <c r="AS9" s="71"/>
      <c r="AT9" s="71" t="s">
        <v>18</v>
      </c>
      <c r="AU9" s="71"/>
      <c r="AV9" s="71"/>
      <c r="AW9" s="71"/>
      <c r="AX9" s="71"/>
      <c r="AY9" s="71"/>
      <c r="AZ9" s="71"/>
      <c r="BA9" s="71"/>
      <c r="BB9" s="71" t="s">
        <v>19</v>
      </c>
      <c r="BC9" s="71"/>
      <c r="BD9" s="71"/>
      <c r="BE9" s="71"/>
      <c r="BF9" s="71"/>
      <c r="BG9" s="71"/>
      <c r="BH9" s="71"/>
      <c r="BI9" s="71"/>
      <c r="BJ9" s="3"/>
      <c r="BK9" s="3"/>
      <c r="BL9" s="72" t="s">
        <v>20</v>
      </c>
      <c r="BM9" s="73"/>
      <c r="BN9" s="10" t="s">
        <v>21</v>
      </c>
      <c r="BO9" s="11"/>
      <c r="BP9" s="11"/>
      <c r="BQ9" s="11"/>
      <c r="BR9" s="11"/>
      <c r="BS9" s="11"/>
      <c r="BT9" s="11"/>
      <c r="BU9" s="11"/>
      <c r="BV9" s="11"/>
      <c r="BW9" s="11"/>
      <c r="BX9" s="11"/>
      <c r="BY9" s="12"/>
    </row>
    <row r="10" spans="1:78" ht="18.75" customHeight="1" x14ac:dyDescent="0.15">
      <c r="A10" s="2"/>
      <c r="B10" s="74" t="str">
        <f>データ!N6</f>
        <v>-</v>
      </c>
      <c r="C10" s="74"/>
      <c r="D10" s="74"/>
      <c r="E10" s="74"/>
      <c r="F10" s="74"/>
      <c r="G10" s="74"/>
      <c r="H10" s="74"/>
      <c r="I10" s="74" t="str">
        <f>データ!O6</f>
        <v>該当数値なし</v>
      </c>
      <c r="J10" s="74"/>
      <c r="K10" s="74"/>
      <c r="L10" s="74"/>
      <c r="M10" s="74"/>
      <c r="N10" s="74"/>
      <c r="O10" s="74"/>
      <c r="P10" s="74">
        <f>データ!P6</f>
        <v>96.94</v>
      </c>
      <c r="Q10" s="74"/>
      <c r="R10" s="74"/>
      <c r="S10" s="74"/>
      <c r="T10" s="74"/>
      <c r="U10" s="74"/>
      <c r="V10" s="74"/>
      <c r="W10" s="74">
        <f>データ!Q6</f>
        <v>109.58</v>
      </c>
      <c r="X10" s="74"/>
      <c r="Y10" s="74"/>
      <c r="Z10" s="74"/>
      <c r="AA10" s="74"/>
      <c r="AB10" s="74"/>
      <c r="AC10" s="74"/>
      <c r="AD10" s="75">
        <f>データ!R6</f>
        <v>3140</v>
      </c>
      <c r="AE10" s="75"/>
      <c r="AF10" s="75"/>
      <c r="AG10" s="75"/>
      <c r="AH10" s="75"/>
      <c r="AI10" s="75"/>
      <c r="AJ10" s="75"/>
      <c r="AK10" s="2"/>
      <c r="AL10" s="75">
        <f>データ!V6</f>
        <v>4505</v>
      </c>
      <c r="AM10" s="75"/>
      <c r="AN10" s="75"/>
      <c r="AO10" s="75"/>
      <c r="AP10" s="75"/>
      <c r="AQ10" s="75"/>
      <c r="AR10" s="75"/>
      <c r="AS10" s="75"/>
      <c r="AT10" s="74">
        <f>データ!W6</f>
        <v>2.4500000000000002</v>
      </c>
      <c r="AU10" s="74"/>
      <c r="AV10" s="74"/>
      <c r="AW10" s="74"/>
      <c r="AX10" s="74"/>
      <c r="AY10" s="74"/>
      <c r="AZ10" s="74"/>
      <c r="BA10" s="74"/>
      <c r="BB10" s="74">
        <f>データ!X6</f>
        <v>1838.78</v>
      </c>
      <c r="BC10" s="74"/>
      <c r="BD10" s="74"/>
      <c r="BE10" s="74"/>
      <c r="BF10" s="74"/>
      <c r="BG10" s="74"/>
      <c r="BH10" s="74"/>
      <c r="BI10" s="74"/>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5" t="s">
        <v>117</v>
      </c>
      <c r="BM16" s="66"/>
      <c r="BN16" s="66"/>
      <c r="BO16" s="66"/>
      <c r="BP16" s="66"/>
      <c r="BQ16" s="66"/>
      <c r="BR16" s="66"/>
      <c r="BS16" s="66"/>
      <c r="BT16" s="66"/>
      <c r="BU16" s="66"/>
      <c r="BV16" s="66"/>
      <c r="BW16" s="66"/>
      <c r="BX16" s="66"/>
      <c r="BY16" s="66"/>
      <c r="BZ16" s="67"/>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5"/>
      <c r="BM17" s="66"/>
      <c r="BN17" s="66"/>
      <c r="BO17" s="66"/>
      <c r="BP17" s="66"/>
      <c r="BQ17" s="66"/>
      <c r="BR17" s="66"/>
      <c r="BS17" s="66"/>
      <c r="BT17" s="66"/>
      <c r="BU17" s="66"/>
      <c r="BV17" s="66"/>
      <c r="BW17" s="66"/>
      <c r="BX17" s="66"/>
      <c r="BY17" s="66"/>
      <c r="BZ17" s="67"/>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5"/>
      <c r="BM18" s="66"/>
      <c r="BN18" s="66"/>
      <c r="BO18" s="66"/>
      <c r="BP18" s="66"/>
      <c r="BQ18" s="66"/>
      <c r="BR18" s="66"/>
      <c r="BS18" s="66"/>
      <c r="BT18" s="66"/>
      <c r="BU18" s="66"/>
      <c r="BV18" s="66"/>
      <c r="BW18" s="66"/>
      <c r="BX18" s="66"/>
      <c r="BY18" s="66"/>
      <c r="BZ18" s="67"/>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5"/>
      <c r="BM19" s="66"/>
      <c r="BN19" s="66"/>
      <c r="BO19" s="66"/>
      <c r="BP19" s="66"/>
      <c r="BQ19" s="66"/>
      <c r="BR19" s="66"/>
      <c r="BS19" s="66"/>
      <c r="BT19" s="66"/>
      <c r="BU19" s="66"/>
      <c r="BV19" s="66"/>
      <c r="BW19" s="66"/>
      <c r="BX19" s="66"/>
      <c r="BY19" s="66"/>
      <c r="BZ19" s="67"/>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5"/>
      <c r="BM20" s="66"/>
      <c r="BN20" s="66"/>
      <c r="BO20" s="66"/>
      <c r="BP20" s="66"/>
      <c r="BQ20" s="66"/>
      <c r="BR20" s="66"/>
      <c r="BS20" s="66"/>
      <c r="BT20" s="66"/>
      <c r="BU20" s="66"/>
      <c r="BV20" s="66"/>
      <c r="BW20" s="66"/>
      <c r="BX20" s="66"/>
      <c r="BY20" s="66"/>
      <c r="BZ20" s="67"/>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5"/>
      <c r="BM21" s="66"/>
      <c r="BN21" s="66"/>
      <c r="BO21" s="66"/>
      <c r="BP21" s="66"/>
      <c r="BQ21" s="66"/>
      <c r="BR21" s="66"/>
      <c r="BS21" s="66"/>
      <c r="BT21" s="66"/>
      <c r="BU21" s="66"/>
      <c r="BV21" s="66"/>
      <c r="BW21" s="66"/>
      <c r="BX21" s="66"/>
      <c r="BY21" s="66"/>
      <c r="BZ21" s="67"/>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5"/>
      <c r="BM22" s="66"/>
      <c r="BN22" s="66"/>
      <c r="BO22" s="66"/>
      <c r="BP22" s="66"/>
      <c r="BQ22" s="66"/>
      <c r="BR22" s="66"/>
      <c r="BS22" s="66"/>
      <c r="BT22" s="66"/>
      <c r="BU22" s="66"/>
      <c r="BV22" s="66"/>
      <c r="BW22" s="66"/>
      <c r="BX22" s="66"/>
      <c r="BY22" s="66"/>
      <c r="BZ22" s="67"/>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5"/>
      <c r="BM23" s="66"/>
      <c r="BN23" s="66"/>
      <c r="BO23" s="66"/>
      <c r="BP23" s="66"/>
      <c r="BQ23" s="66"/>
      <c r="BR23" s="66"/>
      <c r="BS23" s="66"/>
      <c r="BT23" s="66"/>
      <c r="BU23" s="66"/>
      <c r="BV23" s="66"/>
      <c r="BW23" s="66"/>
      <c r="BX23" s="66"/>
      <c r="BY23" s="66"/>
      <c r="BZ23" s="67"/>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5"/>
      <c r="BM24" s="66"/>
      <c r="BN24" s="66"/>
      <c r="BO24" s="66"/>
      <c r="BP24" s="66"/>
      <c r="BQ24" s="66"/>
      <c r="BR24" s="66"/>
      <c r="BS24" s="66"/>
      <c r="BT24" s="66"/>
      <c r="BU24" s="66"/>
      <c r="BV24" s="66"/>
      <c r="BW24" s="66"/>
      <c r="BX24" s="66"/>
      <c r="BY24" s="66"/>
      <c r="BZ24" s="67"/>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5"/>
      <c r="BM25" s="66"/>
      <c r="BN25" s="66"/>
      <c r="BO25" s="66"/>
      <c r="BP25" s="66"/>
      <c r="BQ25" s="66"/>
      <c r="BR25" s="66"/>
      <c r="BS25" s="66"/>
      <c r="BT25" s="66"/>
      <c r="BU25" s="66"/>
      <c r="BV25" s="66"/>
      <c r="BW25" s="66"/>
      <c r="BX25" s="66"/>
      <c r="BY25" s="66"/>
      <c r="BZ25" s="67"/>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5"/>
      <c r="BM26" s="66"/>
      <c r="BN26" s="66"/>
      <c r="BO26" s="66"/>
      <c r="BP26" s="66"/>
      <c r="BQ26" s="66"/>
      <c r="BR26" s="66"/>
      <c r="BS26" s="66"/>
      <c r="BT26" s="66"/>
      <c r="BU26" s="66"/>
      <c r="BV26" s="66"/>
      <c r="BW26" s="66"/>
      <c r="BX26" s="66"/>
      <c r="BY26" s="66"/>
      <c r="BZ26" s="67"/>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5"/>
      <c r="BM27" s="66"/>
      <c r="BN27" s="66"/>
      <c r="BO27" s="66"/>
      <c r="BP27" s="66"/>
      <c r="BQ27" s="66"/>
      <c r="BR27" s="66"/>
      <c r="BS27" s="66"/>
      <c r="BT27" s="66"/>
      <c r="BU27" s="66"/>
      <c r="BV27" s="66"/>
      <c r="BW27" s="66"/>
      <c r="BX27" s="66"/>
      <c r="BY27" s="66"/>
      <c r="BZ27" s="67"/>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5"/>
      <c r="BM28" s="66"/>
      <c r="BN28" s="66"/>
      <c r="BO28" s="66"/>
      <c r="BP28" s="66"/>
      <c r="BQ28" s="66"/>
      <c r="BR28" s="66"/>
      <c r="BS28" s="66"/>
      <c r="BT28" s="66"/>
      <c r="BU28" s="66"/>
      <c r="BV28" s="66"/>
      <c r="BW28" s="66"/>
      <c r="BX28" s="66"/>
      <c r="BY28" s="66"/>
      <c r="BZ28" s="67"/>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5"/>
      <c r="BM29" s="66"/>
      <c r="BN29" s="66"/>
      <c r="BO29" s="66"/>
      <c r="BP29" s="66"/>
      <c r="BQ29" s="66"/>
      <c r="BR29" s="66"/>
      <c r="BS29" s="66"/>
      <c r="BT29" s="66"/>
      <c r="BU29" s="66"/>
      <c r="BV29" s="66"/>
      <c r="BW29" s="66"/>
      <c r="BX29" s="66"/>
      <c r="BY29" s="66"/>
      <c r="BZ29" s="67"/>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5"/>
      <c r="BM30" s="66"/>
      <c r="BN30" s="66"/>
      <c r="BO30" s="66"/>
      <c r="BP30" s="66"/>
      <c r="BQ30" s="66"/>
      <c r="BR30" s="66"/>
      <c r="BS30" s="66"/>
      <c r="BT30" s="66"/>
      <c r="BU30" s="66"/>
      <c r="BV30" s="66"/>
      <c r="BW30" s="66"/>
      <c r="BX30" s="66"/>
      <c r="BY30" s="66"/>
      <c r="BZ30" s="67"/>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5"/>
      <c r="BM31" s="66"/>
      <c r="BN31" s="66"/>
      <c r="BO31" s="66"/>
      <c r="BP31" s="66"/>
      <c r="BQ31" s="66"/>
      <c r="BR31" s="66"/>
      <c r="BS31" s="66"/>
      <c r="BT31" s="66"/>
      <c r="BU31" s="66"/>
      <c r="BV31" s="66"/>
      <c r="BW31" s="66"/>
      <c r="BX31" s="66"/>
      <c r="BY31" s="66"/>
      <c r="BZ31" s="67"/>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5"/>
      <c r="BM32" s="66"/>
      <c r="BN32" s="66"/>
      <c r="BO32" s="66"/>
      <c r="BP32" s="66"/>
      <c r="BQ32" s="66"/>
      <c r="BR32" s="66"/>
      <c r="BS32" s="66"/>
      <c r="BT32" s="66"/>
      <c r="BU32" s="66"/>
      <c r="BV32" s="66"/>
      <c r="BW32" s="66"/>
      <c r="BX32" s="66"/>
      <c r="BY32" s="66"/>
      <c r="BZ32" s="67"/>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5"/>
      <c r="BM33" s="66"/>
      <c r="BN33" s="66"/>
      <c r="BO33" s="66"/>
      <c r="BP33" s="66"/>
      <c r="BQ33" s="66"/>
      <c r="BR33" s="66"/>
      <c r="BS33" s="66"/>
      <c r="BT33" s="66"/>
      <c r="BU33" s="66"/>
      <c r="BV33" s="66"/>
      <c r="BW33" s="66"/>
      <c r="BX33" s="66"/>
      <c r="BY33" s="66"/>
      <c r="BZ33" s="67"/>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65"/>
      <c r="BM34" s="66"/>
      <c r="BN34" s="66"/>
      <c r="BO34" s="66"/>
      <c r="BP34" s="66"/>
      <c r="BQ34" s="66"/>
      <c r="BR34" s="66"/>
      <c r="BS34" s="66"/>
      <c r="BT34" s="66"/>
      <c r="BU34" s="66"/>
      <c r="BV34" s="66"/>
      <c r="BW34" s="66"/>
      <c r="BX34" s="66"/>
      <c r="BY34" s="66"/>
      <c r="BZ34" s="67"/>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65"/>
      <c r="BM35" s="66"/>
      <c r="BN35" s="66"/>
      <c r="BO35" s="66"/>
      <c r="BP35" s="66"/>
      <c r="BQ35" s="66"/>
      <c r="BR35" s="66"/>
      <c r="BS35" s="66"/>
      <c r="BT35" s="66"/>
      <c r="BU35" s="66"/>
      <c r="BV35" s="66"/>
      <c r="BW35" s="66"/>
      <c r="BX35" s="66"/>
      <c r="BY35" s="66"/>
      <c r="BZ35" s="67"/>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5"/>
      <c r="BM36" s="66"/>
      <c r="BN36" s="66"/>
      <c r="BO36" s="66"/>
      <c r="BP36" s="66"/>
      <c r="BQ36" s="66"/>
      <c r="BR36" s="66"/>
      <c r="BS36" s="66"/>
      <c r="BT36" s="66"/>
      <c r="BU36" s="66"/>
      <c r="BV36" s="66"/>
      <c r="BW36" s="66"/>
      <c r="BX36" s="66"/>
      <c r="BY36" s="66"/>
      <c r="BZ36" s="67"/>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5"/>
      <c r="BM37" s="66"/>
      <c r="BN37" s="66"/>
      <c r="BO37" s="66"/>
      <c r="BP37" s="66"/>
      <c r="BQ37" s="66"/>
      <c r="BR37" s="66"/>
      <c r="BS37" s="66"/>
      <c r="BT37" s="66"/>
      <c r="BU37" s="66"/>
      <c r="BV37" s="66"/>
      <c r="BW37" s="66"/>
      <c r="BX37" s="66"/>
      <c r="BY37" s="66"/>
      <c r="BZ37" s="67"/>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5"/>
      <c r="BM38" s="66"/>
      <c r="BN38" s="66"/>
      <c r="BO38" s="66"/>
      <c r="BP38" s="66"/>
      <c r="BQ38" s="66"/>
      <c r="BR38" s="66"/>
      <c r="BS38" s="66"/>
      <c r="BT38" s="66"/>
      <c r="BU38" s="66"/>
      <c r="BV38" s="66"/>
      <c r="BW38" s="66"/>
      <c r="BX38" s="66"/>
      <c r="BY38" s="66"/>
      <c r="BZ38" s="67"/>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5"/>
      <c r="BM39" s="66"/>
      <c r="BN39" s="66"/>
      <c r="BO39" s="66"/>
      <c r="BP39" s="66"/>
      <c r="BQ39" s="66"/>
      <c r="BR39" s="66"/>
      <c r="BS39" s="66"/>
      <c r="BT39" s="66"/>
      <c r="BU39" s="66"/>
      <c r="BV39" s="66"/>
      <c r="BW39" s="66"/>
      <c r="BX39" s="66"/>
      <c r="BY39" s="66"/>
      <c r="BZ39" s="67"/>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5"/>
      <c r="BM40" s="66"/>
      <c r="BN40" s="66"/>
      <c r="BO40" s="66"/>
      <c r="BP40" s="66"/>
      <c r="BQ40" s="66"/>
      <c r="BR40" s="66"/>
      <c r="BS40" s="66"/>
      <c r="BT40" s="66"/>
      <c r="BU40" s="66"/>
      <c r="BV40" s="66"/>
      <c r="BW40" s="66"/>
      <c r="BX40" s="66"/>
      <c r="BY40" s="66"/>
      <c r="BZ40" s="67"/>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5"/>
      <c r="BM41" s="66"/>
      <c r="BN41" s="66"/>
      <c r="BO41" s="66"/>
      <c r="BP41" s="66"/>
      <c r="BQ41" s="66"/>
      <c r="BR41" s="66"/>
      <c r="BS41" s="66"/>
      <c r="BT41" s="66"/>
      <c r="BU41" s="66"/>
      <c r="BV41" s="66"/>
      <c r="BW41" s="66"/>
      <c r="BX41" s="66"/>
      <c r="BY41" s="66"/>
      <c r="BZ41" s="67"/>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5"/>
      <c r="BM42" s="66"/>
      <c r="BN42" s="66"/>
      <c r="BO42" s="66"/>
      <c r="BP42" s="66"/>
      <c r="BQ42" s="66"/>
      <c r="BR42" s="66"/>
      <c r="BS42" s="66"/>
      <c r="BT42" s="66"/>
      <c r="BU42" s="66"/>
      <c r="BV42" s="66"/>
      <c r="BW42" s="66"/>
      <c r="BX42" s="66"/>
      <c r="BY42" s="66"/>
      <c r="BZ42" s="67"/>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5"/>
      <c r="BM43" s="66"/>
      <c r="BN43" s="66"/>
      <c r="BO43" s="66"/>
      <c r="BP43" s="66"/>
      <c r="BQ43" s="66"/>
      <c r="BR43" s="66"/>
      <c r="BS43" s="66"/>
      <c r="BT43" s="66"/>
      <c r="BU43" s="66"/>
      <c r="BV43" s="66"/>
      <c r="BW43" s="66"/>
      <c r="BX43" s="66"/>
      <c r="BY43" s="66"/>
      <c r="BZ43" s="67"/>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8"/>
      <c r="BM44" s="69"/>
      <c r="BN44" s="69"/>
      <c r="BO44" s="69"/>
      <c r="BP44" s="69"/>
      <c r="BQ44" s="69"/>
      <c r="BR44" s="69"/>
      <c r="BS44" s="69"/>
      <c r="BT44" s="69"/>
      <c r="BU44" s="69"/>
      <c r="BV44" s="69"/>
      <c r="BW44" s="69"/>
      <c r="BX44" s="69"/>
      <c r="BY44" s="69"/>
      <c r="BZ44" s="70"/>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118</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119</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【1,218.70】</v>
      </c>
      <c r="I86" s="26" t="str">
        <f>データ!CA6</f>
        <v>【74.17】</v>
      </c>
      <c r="J86" s="26" t="str">
        <f>データ!CL6</f>
        <v>【218.56】</v>
      </c>
      <c r="K86" s="26" t="str">
        <f>データ!CW6</f>
        <v>【42.86】</v>
      </c>
      <c r="L86" s="26" t="str">
        <f>データ!DH6</f>
        <v>【84.20】</v>
      </c>
      <c r="M86" s="26" t="s">
        <v>43</v>
      </c>
      <c r="N86" s="26" t="s">
        <v>44</v>
      </c>
      <c r="O86" s="26" t="str">
        <f>データ!EO6</f>
        <v>【0.28】</v>
      </c>
    </row>
  </sheetData>
  <sheetProtection algorithmName="SHA-512" hashValue="b91l6I85lHZXsyfJi19Kd08sTe9IzwCptJblf6fMzWkm3Iq/j/pMIzCJkxRqffNdzLGajUU1OF56dQe/aeoDDg==" saltValue="wstdHi331VA3ER4XRRaHL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83" t="s">
        <v>54</v>
      </c>
      <c r="I3" s="84"/>
      <c r="J3" s="84"/>
      <c r="K3" s="84"/>
      <c r="L3" s="84"/>
      <c r="M3" s="84"/>
      <c r="N3" s="84"/>
      <c r="O3" s="84"/>
      <c r="P3" s="84"/>
      <c r="Q3" s="84"/>
      <c r="R3" s="84"/>
      <c r="S3" s="84"/>
      <c r="T3" s="84"/>
      <c r="U3" s="84"/>
      <c r="V3" s="84"/>
      <c r="W3" s="84"/>
      <c r="X3" s="85"/>
      <c r="Y3" s="89" t="s">
        <v>55</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56</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5" x14ac:dyDescent="0.15">
      <c r="A4" s="28" t="s">
        <v>57</v>
      </c>
      <c r="B4" s="30"/>
      <c r="C4" s="30"/>
      <c r="D4" s="30"/>
      <c r="E4" s="30"/>
      <c r="F4" s="30"/>
      <c r="G4" s="30"/>
      <c r="H4" s="86"/>
      <c r="I4" s="87"/>
      <c r="J4" s="87"/>
      <c r="K4" s="87"/>
      <c r="L4" s="87"/>
      <c r="M4" s="87"/>
      <c r="N4" s="87"/>
      <c r="O4" s="87"/>
      <c r="P4" s="87"/>
      <c r="Q4" s="87"/>
      <c r="R4" s="87"/>
      <c r="S4" s="87"/>
      <c r="T4" s="87"/>
      <c r="U4" s="87"/>
      <c r="V4" s="87"/>
      <c r="W4" s="87"/>
      <c r="X4" s="88"/>
      <c r="Y4" s="82" t="s">
        <v>58</v>
      </c>
      <c r="Z4" s="82"/>
      <c r="AA4" s="82"/>
      <c r="AB4" s="82"/>
      <c r="AC4" s="82"/>
      <c r="AD4" s="82"/>
      <c r="AE4" s="82"/>
      <c r="AF4" s="82"/>
      <c r="AG4" s="82"/>
      <c r="AH4" s="82"/>
      <c r="AI4" s="82"/>
      <c r="AJ4" s="82" t="s">
        <v>59</v>
      </c>
      <c r="AK4" s="82"/>
      <c r="AL4" s="82"/>
      <c r="AM4" s="82"/>
      <c r="AN4" s="82"/>
      <c r="AO4" s="82"/>
      <c r="AP4" s="82"/>
      <c r="AQ4" s="82"/>
      <c r="AR4" s="82"/>
      <c r="AS4" s="82"/>
      <c r="AT4" s="82"/>
      <c r="AU4" s="82" t="s">
        <v>60</v>
      </c>
      <c r="AV4" s="82"/>
      <c r="AW4" s="82"/>
      <c r="AX4" s="82"/>
      <c r="AY4" s="82"/>
      <c r="AZ4" s="82"/>
      <c r="BA4" s="82"/>
      <c r="BB4" s="82"/>
      <c r="BC4" s="82"/>
      <c r="BD4" s="82"/>
      <c r="BE4" s="82"/>
      <c r="BF4" s="82" t="s">
        <v>61</v>
      </c>
      <c r="BG4" s="82"/>
      <c r="BH4" s="82"/>
      <c r="BI4" s="82"/>
      <c r="BJ4" s="82"/>
      <c r="BK4" s="82"/>
      <c r="BL4" s="82"/>
      <c r="BM4" s="82"/>
      <c r="BN4" s="82"/>
      <c r="BO4" s="82"/>
      <c r="BP4" s="82"/>
      <c r="BQ4" s="82" t="s">
        <v>62</v>
      </c>
      <c r="BR4" s="82"/>
      <c r="BS4" s="82"/>
      <c r="BT4" s="82"/>
      <c r="BU4" s="82"/>
      <c r="BV4" s="82"/>
      <c r="BW4" s="82"/>
      <c r="BX4" s="82"/>
      <c r="BY4" s="82"/>
      <c r="BZ4" s="82"/>
      <c r="CA4" s="82"/>
      <c r="CB4" s="82" t="s">
        <v>63</v>
      </c>
      <c r="CC4" s="82"/>
      <c r="CD4" s="82"/>
      <c r="CE4" s="82"/>
      <c r="CF4" s="82"/>
      <c r="CG4" s="82"/>
      <c r="CH4" s="82"/>
      <c r="CI4" s="82"/>
      <c r="CJ4" s="82"/>
      <c r="CK4" s="82"/>
      <c r="CL4" s="82"/>
      <c r="CM4" s="82" t="s">
        <v>64</v>
      </c>
      <c r="CN4" s="82"/>
      <c r="CO4" s="82"/>
      <c r="CP4" s="82"/>
      <c r="CQ4" s="82"/>
      <c r="CR4" s="82"/>
      <c r="CS4" s="82"/>
      <c r="CT4" s="82"/>
      <c r="CU4" s="82"/>
      <c r="CV4" s="82"/>
      <c r="CW4" s="82"/>
      <c r="CX4" s="82" t="s">
        <v>65</v>
      </c>
      <c r="CY4" s="82"/>
      <c r="CZ4" s="82"/>
      <c r="DA4" s="82"/>
      <c r="DB4" s="82"/>
      <c r="DC4" s="82"/>
      <c r="DD4" s="82"/>
      <c r="DE4" s="82"/>
      <c r="DF4" s="82"/>
      <c r="DG4" s="82"/>
      <c r="DH4" s="82"/>
      <c r="DI4" s="82" t="s">
        <v>66</v>
      </c>
      <c r="DJ4" s="82"/>
      <c r="DK4" s="82"/>
      <c r="DL4" s="82"/>
      <c r="DM4" s="82"/>
      <c r="DN4" s="82"/>
      <c r="DO4" s="82"/>
      <c r="DP4" s="82"/>
      <c r="DQ4" s="82"/>
      <c r="DR4" s="82"/>
      <c r="DS4" s="82"/>
      <c r="DT4" s="82" t="s">
        <v>67</v>
      </c>
      <c r="DU4" s="82"/>
      <c r="DV4" s="82"/>
      <c r="DW4" s="82"/>
      <c r="DX4" s="82"/>
      <c r="DY4" s="82"/>
      <c r="DZ4" s="82"/>
      <c r="EA4" s="82"/>
      <c r="EB4" s="82"/>
      <c r="EC4" s="82"/>
      <c r="ED4" s="82"/>
      <c r="EE4" s="82" t="s">
        <v>68</v>
      </c>
      <c r="EF4" s="82"/>
      <c r="EG4" s="82"/>
      <c r="EH4" s="82"/>
      <c r="EI4" s="82"/>
      <c r="EJ4" s="82"/>
      <c r="EK4" s="82"/>
      <c r="EL4" s="82"/>
      <c r="EM4" s="82"/>
      <c r="EN4" s="82"/>
      <c r="EO4" s="82"/>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53660</v>
      </c>
      <c r="D6" s="33">
        <f t="shared" si="3"/>
        <v>47</v>
      </c>
      <c r="E6" s="33">
        <f t="shared" si="3"/>
        <v>17</v>
      </c>
      <c r="F6" s="33">
        <f t="shared" si="3"/>
        <v>4</v>
      </c>
      <c r="G6" s="33">
        <f t="shared" si="3"/>
        <v>0</v>
      </c>
      <c r="H6" s="33" t="str">
        <f t="shared" si="3"/>
        <v>秋田県　井川町</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96.94</v>
      </c>
      <c r="Q6" s="34">
        <f t="shared" si="3"/>
        <v>109.58</v>
      </c>
      <c r="R6" s="34">
        <f t="shared" si="3"/>
        <v>3140</v>
      </c>
      <c r="S6" s="34">
        <f t="shared" si="3"/>
        <v>4665</v>
      </c>
      <c r="T6" s="34">
        <f t="shared" si="3"/>
        <v>47.95</v>
      </c>
      <c r="U6" s="34">
        <f t="shared" si="3"/>
        <v>97.29</v>
      </c>
      <c r="V6" s="34">
        <f t="shared" si="3"/>
        <v>4505</v>
      </c>
      <c r="W6" s="34">
        <f t="shared" si="3"/>
        <v>2.4500000000000002</v>
      </c>
      <c r="X6" s="34">
        <f t="shared" si="3"/>
        <v>1838.78</v>
      </c>
      <c r="Y6" s="35">
        <f>IF(Y7="",NA(),Y7)</f>
        <v>57.32</v>
      </c>
      <c r="Z6" s="35">
        <f t="shared" ref="Z6:AH6" si="4">IF(Z7="",NA(),Z7)</f>
        <v>49.87</v>
      </c>
      <c r="AA6" s="35">
        <f t="shared" si="4"/>
        <v>61.75</v>
      </c>
      <c r="AB6" s="35">
        <f t="shared" si="4"/>
        <v>74.83</v>
      </c>
      <c r="AC6" s="35">
        <f t="shared" si="4"/>
        <v>64.900000000000006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1012.3</v>
      </c>
      <c r="BG6" s="35">
        <f t="shared" ref="BG6:BO6" si="7">IF(BG7="",NA(),BG7)</f>
        <v>939.34</v>
      </c>
      <c r="BH6" s="35">
        <f t="shared" si="7"/>
        <v>873.52</v>
      </c>
      <c r="BI6" s="35">
        <f t="shared" si="7"/>
        <v>823.03</v>
      </c>
      <c r="BJ6" s="35">
        <f t="shared" si="7"/>
        <v>741.88</v>
      </c>
      <c r="BK6" s="35">
        <f t="shared" si="7"/>
        <v>1434.89</v>
      </c>
      <c r="BL6" s="35">
        <f t="shared" si="7"/>
        <v>1298.9100000000001</v>
      </c>
      <c r="BM6" s="35">
        <f t="shared" si="7"/>
        <v>1243.71</v>
      </c>
      <c r="BN6" s="35">
        <f t="shared" si="7"/>
        <v>1194.1500000000001</v>
      </c>
      <c r="BO6" s="35">
        <f t="shared" si="7"/>
        <v>1206.79</v>
      </c>
      <c r="BP6" s="34" t="str">
        <f>IF(BP7="","",IF(BP7="-","【-】","【"&amp;SUBSTITUTE(TEXT(BP7,"#,##0.00"),"-","△")&amp;"】"))</f>
        <v>【1,218.70】</v>
      </c>
      <c r="BQ6" s="35">
        <f>IF(BQ7="",NA(),BQ7)</f>
        <v>60.32</v>
      </c>
      <c r="BR6" s="35">
        <f t="shared" ref="BR6:BZ6" si="8">IF(BR7="",NA(),BR7)</f>
        <v>60.19</v>
      </c>
      <c r="BS6" s="35">
        <f t="shared" si="8"/>
        <v>100</v>
      </c>
      <c r="BT6" s="35">
        <f t="shared" si="8"/>
        <v>100</v>
      </c>
      <c r="BU6" s="35">
        <f t="shared" si="8"/>
        <v>100.15</v>
      </c>
      <c r="BV6" s="35">
        <f t="shared" si="8"/>
        <v>66.22</v>
      </c>
      <c r="BW6" s="35">
        <f t="shared" si="8"/>
        <v>69.87</v>
      </c>
      <c r="BX6" s="35">
        <f t="shared" si="8"/>
        <v>74.3</v>
      </c>
      <c r="BY6" s="35">
        <f t="shared" si="8"/>
        <v>72.260000000000005</v>
      </c>
      <c r="BZ6" s="35">
        <f t="shared" si="8"/>
        <v>71.84</v>
      </c>
      <c r="CA6" s="34" t="str">
        <f>IF(CA7="","",IF(CA7="-","【-】","【"&amp;SUBSTITUTE(TEXT(CA7,"#,##0.00"),"-","△")&amp;"】"))</f>
        <v>【74.17】</v>
      </c>
      <c r="CB6" s="35">
        <f>IF(CB7="",NA(),CB7)</f>
        <v>248.68</v>
      </c>
      <c r="CC6" s="35">
        <f t="shared" ref="CC6:CK6" si="9">IF(CC7="",NA(),CC7)</f>
        <v>269.64</v>
      </c>
      <c r="CD6" s="35">
        <f t="shared" si="9"/>
        <v>160.29</v>
      </c>
      <c r="CE6" s="35">
        <f t="shared" si="9"/>
        <v>159.44999999999999</v>
      </c>
      <c r="CF6" s="35">
        <f t="shared" si="9"/>
        <v>161.36000000000001</v>
      </c>
      <c r="CG6" s="35">
        <f t="shared" si="9"/>
        <v>246.72</v>
      </c>
      <c r="CH6" s="35">
        <f t="shared" si="9"/>
        <v>234.96</v>
      </c>
      <c r="CI6" s="35">
        <f t="shared" si="9"/>
        <v>221.81</v>
      </c>
      <c r="CJ6" s="35">
        <f t="shared" si="9"/>
        <v>230.02</v>
      </c>
      <c r="CK6" s="35">
        <f t="shared" si="9"/>
        <v>228.47</v>
      </c>
      <c r="CL6" s="34" t="str">
        <f>IF(CL7="","",IF(CL7="-","【-】","【"&amp;SUBSTITUTE(TEXT(CL7,"#,##0.00"),"-","△")&amp;"】"))</f>
        <v>【218.56】</v>
      </c>
      <c r="CM6" s="35" t="str">
        <f>IF(CM7="",NA(),CM7)</f>
        <v>-</v>
      </c>
      <c r="CN6" s="35" t="str">
        <f t="shared" ref="CN6:CV6" si="10">IF(CN7="",NA(),CN7)</f>
        <v>-</v>
      </c>
      <c r="CO6" s="35" t="str">
        <f t="shared" si="10"/>
        <v>-</v>
      </c>
      <c r="CP6" s="35" t="str">
        <f t="shared" si="10"/>
        <v>-</v>
      </c>
      <c r="CQ6" s="35" t="str">
        <f t="shared" si="10"/>
        <v>-</v>
      </c>
      <c r="CR6" s="35">
        <f t="shared" si="10"/>
        <v>41.35</v>
      </c>
      <c r="CS6" s="35">
        <f t="shared" si="10"/>
        <v>42.9</v>
      </c>
      <c r="CT6" s="35">
        <f t="shared" si="10"/>
        <v>43.36</v>
      </c>
      <c r="CU6" s="35">
        <f t="shared" si="10"/>
        <v>42.56</v>
      </c>
      <c r="CV6" s="35">
        <f t="shared" si="10"/>
        <v>42.47</v>
      </c>
      <c r="CW6" s="34" t="str">
        <f>IF(CW7="","",IF(CW7="-","【-】","【"&amp;SUBSTITUTE(TEXT(CW7,"#,##0.00"),"-","△")&amp;"】"))</f>
        <v>【42.86】</v>
      </c>
      <c r="CX6" s="35">
        <f>IF(CX7="",NA(),CX7)</f>
        <v>94.39</v>
      </c>
      <c r="CY6" s="35">
        <f t="shared" ref="CY6:DG6" si="11">IF(CY7="",NA(),CY7)</f>
        <v>94.44</v>
      </c>
      <c r="CZ6" s="35">
        <f t="shared" si="11"/>
        <v>94.41</v>
      </c>
      <c r="DA6" s="35">
        <f t="shared" si="11"/>
        <v>95.25</v>
      </c>
      <c r="DB6" s="35">
        <f t="shared" si="11"/>
        <v>95.41</v>
      </c>
      <c r="DC6" s="35">
        <f t="shared" si="11"/>
        <v>82.9</v>
      </c>
      <c r="DD6" s="35">
        <f t="shared" si="11"/>
        <v>83.5</v>
      </c>
      <c r="DE6" s="35">
        <f t="shared" si="11"/>
        <v>83.06</v>
      </c>
      <c r="DF6" s="35">
        <f t="shared" si="11"/>
        <v>83.32</v>
      </c>
      <c r="DG6" s="35">
        <f t="shared" si="11"/>
        <v>83.75</v>
      </c>
      <c r="DH6" s="34" t="str">
        <f>IF(DH7="","",IF(DH7="-","【-】","【"&amp;SUBSTITUTE(TEXT(DH7,"#,##0.00"),"-","△")&amp;"】"))</f>
        <v>【84.20】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7.0000000000000007E-2</v>
      </c>
      <c r="EK6" s="35">
        <f t="shared" si="14"/>
        <v>0.09</v>
      </c>
      <c r="EL6" s="35">
        <f t="shared" si="14"/>
        <v>0.09</v>
      </c>
      <c r="EM6" s="35">
        <f t="shared" si="14"/>
        <v>0.13</v>
      </c>
      <c r="EN6" s="35">
        <f t="shared" si="14"/>
        <v>0.36</v>
      </c>
      <c r="EO6" s="34" t="str">
        <f>IF(EO7="","",IF(EO7="-","【-】","【"&amp;SUBSTITUTE(TEXT(EO7,"#,##0.00"),"-","△")&amp;"】"))</f>
        <v>【0.28】</v>
      </c>
    </row>
    <row r="7" spans="1:145" s="36" customFormat="1" x14ac:dyDescent="0.15">
      <c r="A7" s="28"/>
      <c r="B7" s="37">
        <v>2019</v>
      </c>
      <c r="C7" s="37">
        <v>53660</v>
      </c>
      <c r="D7" s="37">
        <v>47</v>
      </c>
      <c r="E7" s="37">
        <v>17</v>
      </c>
      <c r="F7" s="37">
        <v>4</v>
      </c>
      <c r="G7" s="37">
        <v>0</v>
      </c>
      <c r="H7" s="37" t="s">
        <v>98</v>
      </c>
      <c r="I7" s="37" t="s">
        <v>99</v>
      </c>
      <c r="J7" s="37" t="s">
        <v>100</v>
      </c>
      <c r="K7" s="37" t="s">
        <v>101</v>
      </c>
      <c r="L7" s="37" t="s">
        <v>102</v>
      </c>
      <c r="M7" s="37" t="s">
        <v>103</v>
      </c>
      <c r="N7" s="38" t="s">
        <v>104</v>
      </c>
      <c r="O7" s="38" t="s">
        <v>105</v>
      </c>
      <c r="P7" s="38">
        <v>96.94</v>
      </c>
      <c r="Q7" s="38">
        <v>109.58</v>
      </c>
      <c r="R7" s="38">
        <v>3140</v>
      </c>
      <c r="S7" s="38">
        <v>4665</v>
      </c>
      <c r="T7" s="38">
        <v>47.95</v>
      </c>
      <c r="U7" s="38">
        <v>97.29</v>
      </c>
      <c r="V7" s="38">
        <v>4505</v>
      </c>
      <c r="W7" s="38">
        <v>2.4500000000000002</v>
      </c>
      <c r="X7" s="38">
        <v>1838.78</v>
      </c>
      <c r="Y7" s="38">
        <v>57.32</v>
      </c>
      <c r="Z7" s="38">
        <v>49.87</v>
      </c>
      <c r="AA7" s="38">
        <v>61.75</v>
      </c>
      <c r="AB7" s="38">
        <v>74.83</v>
      </c>
      <c r="AC7" s="38">
        <v>64.900000000000006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1012.3</v>
      </c>
      <c r="BG7" s="38">
        <v>939.34</v>
      </c>
      <c r="BH7" s="38">
        <v>873.52</v>
      </c>
      <c r="BI7" s="38">
        <v>823.03</v>
      </c>
      <c r="BJ7" s="38">
        <v>741.88</v>
      </c>
      <c r="BK7" s="38">
        <v>1434.89</v>
      </c>
      <c r="BL7" s="38">
        <v>1298.9100000000001</v>
      </c>
      <c r="BM7" s="38">
        <v>1243.71</v>
      </c>
      <c r="BN7" s="38">
        <v>1194.1500000000001</v>
      </c>
      <c r="BO7" s="38">
        <v>1206.79</v>
      </c>
      <c r="BP7" s="38">
        <v>1218.7</v>
      </c>
      <c r="BQ7" s="38">
        <v>60.32</v>
      </c>
      <c r="BR7" s="38">
        <v>60.19</v>
      </c>
      <c r="BS7" s="38">
        <v>100</v>
      </c>
      <c r="BT7" s="38">
        <v>100</v>
      </c>
      <c r="BU7" s="38">
        <v>100.15</v>
      </c>
      <c r="BV7" s="38">
        <v>66.22</v>
      </c>
      <c r="BW7" s="38">
        <v>69.87</v>
      </c>
      <c r="BX7" s="38">
        <v>74.3</v>
      </c>
      <c r="BY7" s="38">
        <v>72.260000000000005</v>
      </c>
      <c r="BZ7" s="38">
        <v>71.84</v>
      </c>
      <c r="CA7" s="38">
        <v>74.17</v>
      </c>
      <c r="CB7" s="38">
        <v>248.68</v>
      </c>
      <c r="CC7" s="38">
        <v>269.64</v>
      </c>
      <c r="CD7" s="38">
        <v>160.29</v>
      </c>
      <c r="CE7" s="38">
        <v>159.44999999999999</v>
      </c>
      <c r="CF7" s="38">
        <v>161.36000000000001</v>
      </c>
      <c r="CG7" s="38">
        <v>246.72</v>
      </c>
      <c r="CH7" s="38">
        <v>234.96</v>
      </c>
      <c r="CI7" s="38">
        <v>221.81</v>
      </c>
      <c r="CJ7" s="38">
        <v>230.02</v>
      </c>
      <c r="CK7" s="38">
        <v>228.47</v>
      </c>
      <c r="CL7" s="38">
        <v>218.56</v>
      </c>
      <c r="CM7" s="38" t="s">
        <v>104</v>
      </c>
      <c r="CN7" s="38" t="s">
        <v>104</v>
      </c>
      <c r="CO7" s="38" t="s">
        <v>104</v>
      </c>
      <c r="CP7" s="38" t="s">
        <v>104</v>
      </c>
      <c r="CQ7" s="38" t="s">
        <v>104</v>
      </c>
      <c r="CR7" s="38">
        <v>41.35</v>
      </c>
      <c r="CS7" s="38">
        <v>42.9</v>
      </c>
      <c r="CT7" s="38">
        <v>43.36</v>
      </c>
      <c r="CU7" s="38">
        <v>42.56</v>
      </c>
      <c r="CV7" s="38">
        <v>42.47</v>
      </c>
      <c r="CW7" s="38">
        <v>42.86</v>
      </c>
      <c r="CX7" s="38">
        <v>94.39</v>
      </c>
      <c r="CY7" s="38">
        <v>94.44</v>
      </c>
      <c r="CZ7" s="38">
        <v>94.41</v>
      </c>
      <c r="DA7" s="38">
        <v>95.25</v>
      </c>
      <c r="DB7" s="38">
        <v>95.41</v>
      </c>
      <c r="DC7" s="38">
        <v>82.9</v>
      </c>
      <c r="DD7" s="38">
        <v>83.5</v>
      </c>
      <c r="DE7" s="38">
        <v>83.06</v>
      </c>
      <c r="DF7" s="38">
        <v>83.32</v>
      </c>
      <c r="DG7" s="38">
        <v>83.75</v>
      </c>
      <c r="DH7" s="38">
        <v>84.2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7.0000000000000007E-2</v>
      </c>
      <c r="EK7" s="38">
        <v>0.09</v>
      </c>
      <c r="EL7" s="38">
        <v>0.09</v>
      </c>
      <c r="EM7" s="38">
        <v>0.13</v>
      </c>
      <c r="EN7" s="38">
        <v>0.36</v>
      </c>
      <c r="EO7" s="38">
        <v>0.28000000000000003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114</v>
      </c>
      <c r="D13" t="s">
        <v>113</v>
      </c>
      <c r="E13" t="s">
        <v>113</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2021-01-20T02:14:29Z</cp:lastPrinted>
  <dcterms:created xsi:type="dcterms:W3CDTF">2020-12-04T02:53:03Z</dcterms:created>
  <dcterms:modified xsi:type="dcterms:W3CDTF">2021-01-20T02:16:24Z</dcterms:modified>
  <cp:category/>
</cp:coreProperties>
</file>