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naibu61\Desktop\R2報告\20210125経営比較分析表の分析等について\"/>
    </mc:Choice>
  </mc:AlternateContent>
  <xr:revisionPtr revIDLastSave="0" documentId="13_ncr:1_{92985AFB-8F56-4535-80DA-21A475F0984E}" xr6:coauthVersionLast="43" xr6:coauthVersionMax="43" xr10:uidLastSave="{00000000-0000-0000-0000-000000000000}"/>
  <workbookProtection workbookAlgorithmName="SHA-512" workbookHashValue="G6ttJJ/8GS6Lgls+3D/Er9zdJc+7pzQ8zWdUPW4ZuxpyLEFQE+BB1rw0kUnBqijcU812MXSoGHcDF5MBKEL/5A==" workbookSaltValue="OmLhAUPcUxSaG3Fz0gWQnQ=="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<sst xmlns="http://schemas.openxmlformats.org/spreadsheetml/2006/main" count="228" uniqueCount="114">
  <si>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</si>
  <si>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</si>
  <si>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</si>
  <si>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</si>
  <si>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</si>
  <si>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</si>
  <si>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</si>
  <si>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</si>
  <si>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</si>
  <si>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</si>
  <si>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</si>
  <si>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</si>
  <si>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</si>
  <si>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</si>
  <si>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</si>
  <si>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</si>
  <si>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</si>
  <si>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</si>
  <si>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</si>
  <si>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</si>
  <si>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</si>
  <si>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</si>
  <si>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</si>
  <si>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</si>
  <si>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</si>
  <si>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</si>
  <si>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</si>
  <si>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</si>
  <si>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</si>
  <si>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</si>
  <si>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</si>
  <si>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</si>
  <si>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</si>
  <si>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</si>
  <si>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</si>
  <si>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</si>
  <si>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</si>
  <si>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</si>
  <si>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</si>
  <si>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</si>
  <si>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</si>
  <si>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</si>
  <si>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</si>
  <si>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</si>
  <si>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</si>
  <si>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</si>
  <si>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</si>
  <si>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</si>
  <si>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</si>
  <si>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</si>
  <si>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</si>
  <si>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</si>
  <si>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</si>
  <si>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</si>
  <si>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</si>
  <si>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</si>
  <si>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</si>
  <si>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</si>
  <si>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</si>
  <si>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</si>
  <si>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</si>
  <si>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</si>
  <si>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</si>
  <si>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</si>
  <si>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</si>
  <si>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</si>
  <si>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</si>
  <si>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</si>
  <si>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</si>
  <si>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</si>
  <si>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</si>
  <si>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</si>
  <si>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</si>
  <si>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</si>
  <si>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</si>
  <si>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</si>
  <si>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</si>
  <si>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</si>
  <si>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</si>
  <si>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</si>
  <si>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</si>
  <si>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</si>
  <si>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</si>
  <si>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</si>
  <si>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</si>
  <si>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</si>
  <si>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</si>
  <si>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</si>
  <si>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</si>
  <si>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</si>
  <si>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</si>
  <si>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</si>
  <si>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</si>
  <si>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井川町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</si>
  <si>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</si>
  <si>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</si>
  <si>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</si>
  <si>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</si>
  <si>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</si>
  <si>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</si>
  <si>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</si>
  <si>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</si>
  <si>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</si>
  <si>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</si>
  <si>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</si>
  <si>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</si>
  <si>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</si>
  <si>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</si>
  <si>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</si>
  <si>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</si>
  <si>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</si>
  <si>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経営の健全性については確保されているが、今後、人口の減少による料金収入の減少が予想される。
また、施設や管路の老朽化による更新の際の財源確保や経営に与える影響を分析し、料金体系や経営改善の見直しを行う必要がある。</t>
    <rPh sb="0" eb="2">
      <t>ケイエイ</t>
    </rPh>
    <rPh sb="3" eb="6">
      <t>ケンゼンセイ</t>
    </rPh>
    <rPh sb="11" eb="13">
      <t>カクホ</t>
    </rPh>
    <rPh sb="20" eb="22">
      <t>コンゴ</t>
    </rPh>
    <rPh sb="23" eb="25">
      <t>ジンコウ</t>
    </rPh>
    <rPh sb="26" eb="28">
      <t>ゲンショウ</t>
    </rPh>
    <rPh sb="31" eb="33">
      <t>リョウキン</t>
    </rPh>
    <rPh sb="33" eb="35">
      <t>シュウニュウ</t>
    </rPh>
    <rPh sb="36" eb="38">
      <t>ゲンショウ</t>
    </rPh>
    <rPh sb="39" eb="41">
      <t>ヨソウ</t>
    </rPh>
    <rPh sb="49" eb="51">
      <t>シセツ</t>
    </rPh>
    <rPh sb="52" eb="54">
      <t>カンロ</t>
    </rPh>
    <rPh sb="55" eb="58">
      <t>ロウキュウカ</t>
    </rPh>
    <rPh sb="61" eb="63">
      <t>コウシン</t>
    </rPh>
    <rPh sb="64" eb="65">
      <t>サイ</t>
    </rPh>
    <rPh sb="66" eb="68">
      <t>ザイゲン</t>
    </rPh>
    <rPh sb="68" eb="70">
      <t>カクホ</t>
    </rPh>
    <rPh sb="71" eb="73">
      <t>ケイエイ</t>
    </rPh>
    <rPh sb="74" eb="75">
      <t>アタ</t>
    </rPh>
    <rPh sb="77" eb="79">
      <t>エイキョウ</t>
    </rPh>
    <rPh sb="80" eb="82">
      <t>ブンセキ</t>
    </rPh>
    <rPh sb="84" eb="86">
      <t>リョウキン</t>
    </rPh>
    <rPh sb="86" eb="88">
      <t>タイケイ</t>
    </rPh>
    <rPh sb="89" eb="91">
      <t>ケイエイ</t>
    </rPh>
    <rPh sb="91" eb="93">
      <t>カイゼン</t>
    </rPh>
    <rPh sb="94" eb="96">
      <t>ミナオ</t>
    </rPh>
    <rPh sb="98" eb="99">
      <t>オコナ</t>
    </rPh>
    <rPh sb="100" eb="102">
      <t>ヒツヨウ</t>
    </rPh>
    <phoneticPr fontId="4"/>
  </si>
  <si>
    <t>経常収支比率については過去5年間において100％以上で推移しており、経常黒字となっている。
流動比率については年々上昇しており、全国平均に近い値となっている。。
企業債残高対給水収益比率については全国平均を上回っているが類似団体平均は下回っており健全性は確保されている。
料金回収については100％を超え類似団体平均より約20ポイント高くなっており、料金水準は適正となっている。
給水原価について、類似団体平均値より62円下回っており、適正な数値となっている。
施設利用率について類似団体平均値より約11％高い水準となっているが、人口減少により総配水量が減少してきているため、施設の遊休率が高くなっていくことが予想される。
有収率について、類似団体に比べると高くなっているが、全国平均には近い数値となっている。</t>
    <rPh sb="0" eb="2">
      <t>ケイジョウ</t>
    </rPh>
    <rPh sb="2" eb="4">
      <t>シュウシ</t>
    </rPh>
    <rPh sb="4" eb="6">
      <t>ヒリツ</t>
    </rPh>
    <rPh sb="11" eb="13">
      <t>カコ</t>
    </rPh>
    <rPh sb="14" eb="16">
      <t>ネンカン</t>
    </rPh>
    <rPh sb="24" eb="26">
      <t>イジョウ</t>
    </rPh>
    <rPh sb="27" eb="29">
      <t>スイイ</t>
    </rPh>
    <rPh sb="34" eb="36">
      <t>ケイジョウ</t>
    </rPh>
    <rPh sb="36" eb="38">
      <t>クロジ</t>
    </rPh>
    <rPh sb="46" eb="48">
      <t>リュウドウ</t>
    </rPh>
    <rPh sb="48" eb="50">
      <t>ヒリツ</t>
    </rPh>
    <rPh sb="55" eb="57">
      <t>ネンネン</t>
    </rPh>
    <rPh sb="57" eb="59">
      <t>ジョウショウ</t>
    </rPh>
    <rPh sb="64" eb="66">
      <t>ゼンコク</t>
    </rPh>
    <rPh sb="66" eb="68">
      <t>ヘイキン</t>
    </rPh>
    <rPh sb="69" eb="70">
      <t>チカ</t>
    </rPh>
    <rPh sb="71" eb="72">
      <t>アタイ</t>
    </rPh>
    <rPh sb="81" eb="83">
      <t>キギョウ</t>
    </rPh>
    <rPh sb="83" eb="84">
      <t>サイ</t>
    </rPh>
    <rPh sb="84" eb="86">
      <t>ザンダカ</t>
    </rPh>
    <rPh sb="86" eb="87">
      <t>タイ</t>
    </rPh>
    <rPh sb="87" eb="89">
      <t>キュウスイ</t>
    </rPh>
    <rPh sb="89" eb="91">
      <t>シュウエキ</t>
    </rPh>
    <rPh sb="91" eb="93">
      <t>ヒリツ</t>
    </rPh>
    <rPh sb="98" eb="100">
      <t>ゼンコク</t>
    </rPh>
    <rPh sb="100" eb="102">
      <t>ヘイキン</t>
    </rPh>
    <rPh sb="103" eb="105">
      <t>ウワマワ</t>
    </rPh>
    <rPh sb="110" eb="112">
      <t>ルイジ</t>
    </rPh>
    <rPh sb="112" eb="114">
      <t>ダンタイ</t>
    </rPh>
    <rPh sb="114" eb="116">
      <t>ヘイキン</t>
    </rPh>
    <rPh sb="117" eb="119">
      <t>シタマワ</t>
    </rPh>
    <rPh sb="123" eb="126">
      <t>ケンゼンセイ</t>
    </rPh>
    <rPh sb="127" eb="129">
      <t>カクホ</t>
    </rPh>
    <rPh sb="136" eb="138">
      <t>リョウキン</t>
    </rPh>
    <rPh sb="138" eb="140">
      <t>カイシュウ</t>
    </rPh>
    <rPh sb="150" eb="151">
      <t>コ</t>
    </rPh>
    <rPh sb="152" eb="154">
      <t>ルイジ</t>
    </rPh>
    <rPh sb="154" eb="156">
      <t>ダンタイ</t>
    </rPh>
    <rPh sb="156" eb="158">
      <t>ヘイキン</t>
    </rPh>
    <rPh sb="160" eb="161">
      <t>ヤク</t>
    </rPh>
    <rPh sb="167" eb="168">
      <t>タカ</t>
    </rPh>
    <rPh sb="175" eb="177">
      <t>リョウキン</t>
    </rPh>
    <rPh sb="177" eb="179">
      <t>スイジュン</t>
    </rPh>
    <rPh sb="180" eb="182">
      <t>テキセイ</t>
    </rPh>
    <rPh sb="190" eb="192">
      <t>キュウスイ</t>
    </rPh>
    <rPh sb="192" eb="194">
      <t>ゲンカ</t>
    </rPh>
    <rPh sb="199" eb="201">
      <t>ルイジ</t>
    </rPh>
    <rPh sb="201" eb="203">
      <t>ダンタイ</t>
    </rPh>
    <rPh sb="203" eb="206">
      <t>ヘイキンチ</t>
    </rPh>
    <rPh sb="210" eb="211">
      <t>エン</t>
    </rPh>
    <rPh sb="211" eb="213">
      <t>シタマワ</t>
    </rPh>
    <rPh sb="218" eb="220">
      <t>テキセイ</t>
    </rPh>
    <rPh sb="221" eb="223">
      <t>スウチ</t>
    </rPh>
    <rPh sb="231" eb="233">
      <t>シセツ</t>
    </rPh>
    <rPh sb="233" eb="235">
      <t>リヨウ</t>
    </rPh>
    <rPh sb="235" eb="236">
      <t>リツ</t>
    </rPh>
    <rPh sb="240" eb="242">
      <t>ルイジ</t>
    </rPh>
    <rPh sb="242" eb="244">
      <t>ダンタイ</t>
    </rPh>
    <rPh sb="244" eb="247">
      <t>ヘイキンチ</t>
    </rPh>
    <rPh sb="249" eb="250">
      <t>ヤク</t>
    </rPh>
    <rPh sb="253" eb="254">
      <t>タカ</t>
    </rPh>
    <rPh sb="255" eb="257">
      <t>スイジュン</t>
    </rPh>
    <rPh sb="265" eb="267">
      <t>ジンコウ</t>
    </rPh>
    <rPh sb="267" eb="269">
      <t>ゲンショウ</t>
    </rPh>
    <rPh sb="272" eb="273">
      <t>ソウ</t>
    </rPh>
    <rPh sb="273" eb="275">
      <t>ハイスイ</t>
    </rPh>
    <rPh sb="275" eb="276">
      <t>リョウ</t>
    </rPh>
    <rPh sb="277" eb="279">
      <t>ゲンショウ</t>
    </rPh>
    <rPh sb="288" eb="290">
      <t>シセツ</t>
    </rPh>
    <rPh sb="291" eb="293">
      <t>ユウキュウ</t>
    </rPh>
    <rPh sb="293" eb="294">
      <t>リツ</t>
    </rPh>
    <rPh sb="295" eb="296">
      <t>タカ</t>
    </rPh>
    <rPh sb="305" eb="307">
      <t>ヨソウ</t>
    </rPh>
    <rPh sb="312" eb="315">
      <t>ユウシュウリツ</t>
    </rPh>
    <rPh sb="320" eb="322">
      <t>ルイジ</t>
    </rPh>
    <rPh sb="322" eb="324">
      <t>ダンタイ</t>
    </rPh>
    <rPh sb="325" eb="326">
      <t>クラ</t>
    </rPh>
    <rPh sb="329" eb="330">
      <t>タカ</t>
    </rPh>
    <rPh sb="338" eb="340">
      <t>ゼンコク</t>
    </rPh>
    <rPh sb="340" eb="342">
      <t>ヘイキン</t>
    </rPh>
    <rPh sb="344" eb="345">
      <t>チカ</t>
    </rPh>
    <rPh sb="346" eb="348">
      <t>スウチ</t>
    </rPh>
    <phoneticPr fontId="4"/>
  </si>
  <si>
    <t>管路経過率について、類似団体平均値、全国平均よりは低くなっている。管路の更新は緊急性は低いが、今後増加することが見込まれることから、財源確保や経営に与える影響を検討し、計画的に更新していく必要がある。</t>
    <rPh sb="0" eb="2">
      <t>カンロ</t>
    </rPh>
    <rPh sb="2" eb="4">
      <t>ケイカ</t>
    </rPh>
    <rPh sb="4" eb="5">
      <t>リツ</t>
    </rPh>
    <rPh sb="10" eb="12">
      <t>ルイジ</t>
    </rPh>
    <rPh sb="12" eb="14">
      <t>ダンタイ</t>
    </rPh>
    <rPh sb="14" eb="17">
      <t>ヘイキンチ</t>
    </rPh>
    <rPh sb="18" eb="20">
      <t>ゼンコク</t>
    </rPh>
    <rPh sb="20" eb="22">
      <t>ヘイキン</t>
    </rPh>
    <rPh sb="25" eb="26">
      <t>ヒク</t>
    </rPh>
    <rPh sb="33" eb="35">
      <t>カンロ</t>
    </rPh>
    <rPh sb="36" eb="38">
      <t>コウシン</t>
    </rPh>
    <rPh sb="39" eb="42">
      <t>キンキュウセイ</t>
    </rPh>
    <rPh sb="43" eb="44">
      <t>ヒク</t>
    </rPh>
    <rPh sb="47" eb="49">
      <t>コンゴ</t>
    </rPh>
    <rPh sb="49" eb="51">
      <t>ゾウカ</t>
    </rPh>
    <rPh sb="56" eb="58">
      <t>ミコ</t>
    </rPh>
    <rPh sb="66" eb="68">
      <t>ザイゲン</t>
    </rPh>
    <rPh sb="68" eb="70">
      <t>カクホ</t>
    </rPh>
    <rPh sb="71" eb="73">
      <t>ケイエイ</t>
    </rPh>
    <rPh sb="74" eb="75">
      <t>アタ</t>
    </rPh>
    <rPh sb="77" eb="79">
      <t>エイキョウ</t>
    </rPh>
    <rPh sb="80" eb="82">
      <t>ケントウ</t>
    </rPh>
    <rPh sb="84" eb="87">
      <t>ケイカクテキ</t>
    </rPh>
    <rPh sb="88" eb="90">
      <t>コウシン</t>
    </rPh>
    <rPh sb="94" eb="9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</si>
</sst>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A20-4555-8619-D156DDB012F1}"/>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0.65</c:v>
                </c:pt>
                <c:pt idx="1">
                  <c:v>0.46</c:v>
                </c:pt>
                <c:pt idx="2">
                  <c:v>0.44</c:v>
                </c:pt>
                <c:pt idx="3">
                  <c:v>0.52</c:v>
                </c:pt>
                <c:pt idx="4">
                  <c:v>0.47</c:v>
                </c:pt>
              </c:numCache>
            </c:numRef>
          </c:val>
          <c:smooth val="0"/>
          <c:extLst>
            <c:ext xmlns:c16="http://schemas.microsoft.com/office/drawing/2014/chart" uri="{C3380CC4-5D6E-409C-BE32-E72D297353CC}">
              <c16:uniqueId val="{00000001-CA20-4555-8619-D156DDB012F1}"/>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64.489999999999995</c:v>
                </c:pt>
                <c:pt idx="1">
                  <c:v>63.67</c:v>
                </c:pt>
                <c:pt idx="2">
                  <c:v>65.53</c:v>
                </c:pt>
                <c:pt idx="3">
                  <c:v>61.14</c:v>
                </c:pt>
                <c:pt idx="4">
                  <c:v>59.38</c:v>
                </c:pt>
              </c:numCache>
            </c:numRef>
          </c:val>
          <c:extLst>
            <c:ext xmlns:c16="http://schemas.microsoft.com/office/drawing/2014/chart" uri="{C3380CC4-5D6E-409C-BE32-E72D297353CC}">
              <c16:uniqueId val="{00000000-7CC4-4AF4-B28F-9C1A36ABB66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49.08</c:v>
                </c:pt>
                <c:pt idx="1">
                  <c:v>49.32</c:v>
                </c:pt>
                <c:pt idx="2">
                  <c:v>50.24</c:v>
                </c:pt>
                <c:pt idx="3">
                  <c:v>50.29</c:v>
                </c:pt>
                <c:pt idx="4">
                  <c:v>49.64</c:v>
                </c:pt>
              </c:numCache>
            </c:numRef>
          </c:val>
          <c:smooth val="0"/>
          <c:extLst>
            <c:ext xmlns:c16="http://schemas.microsoft.com/office/drawing/2014/chart" uri="{C3380CC4-5D6E-409C-BE32-E72D297353CC}">
              <c16:uniqueId val="{00000001-7CC4-4AF4-B28F-9C1A36ABB66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85.9</c:v>
                </c:pt>
                <c:pt idx="1">
                  <c:v>84.77</c:v>
                </c:pt>
                <c:pt idx="2">
                  <c:v>81.739999999999995</c:v>
                </c:pt>
                <c:pt idx="3">
                  <c:v>88.45</c:v>
                </c:pt>
                <c:pt idx="4">
                  <c:v>91.17</c:v>
                </c:pt>
              </c:numCache>
            </c:numRef>
          </c:val>
          <c:extLst>
            <c:ext xmlns:c16="http://schemas.microsoft.com/office/drawing/2014/chart" uri="{C3380CC4-5D6E-409C-BE32-E72D297353CC}">
              <c16:uniqueId val="{00000000-3435-4F00-B357-E7EE4A846E1C}"/>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79.3</c:v>
                </c:pt>
                <c:pt idx="1">
                  <c:v>79.34</c:v>
                </c:pt>
                <c:pt idx="2">
                  <c:v>78.650000000000006</c:v>
                </c:pt>
                <c:pt idx="3">
                  <c:v>77.73</c:v>
                </c:pt>
                <c:pt idx="4">
                  <c:v>78.09</c:v>
                </c:pt>
              </c:numCache>
            </c:numRef>
          </c:val>
          <c:smooth val="0"/>
          <c:extLst>
            <c:ext xmlns:c16="http://schemas.microsoft.com/office/drawing/2014/chart" uri="{C3380CC4-5D6E-409C-BE32-E72D297353CC}">
              <c16:uniqueId val="{00000001-3435-4F00-B357-E7EE4A846E1C}"/>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126.73</c:v>
                </c:pt>
                <c:pt idx="1">
                  <c:v>125.99</c:v>
                </c:pt>
                <c:pt idx="2">
                  <c:v>120.16</c:v>
                </c:pt>
                <c:pt idx="3">
                  <c:v>116.75</c:v>
                </c:pt>
                <c:pt idx="4">
                  <c:v>109.41</c:v>
                </c:pt>
              </c:numCache>
            </c:numRef>
          </c:val>
          <c:extLst>
            <c:ext xmlns:c16="http://schemas.microsoft.com/office/drawing/2014/chart" uri="{C3380CC4-5D6E-409C-BE32-E72D297353CC}">
              <c16:uniqueId val="{00000000-A6E4-4182-83CA-8F79CF7AA63B}"/>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106.62</c:v>
                </c:pt>
                <c:pt idx="1">
                  <c:v>107.95</c:v>
                </c:pt>
                <c:pt idx="2">
                  <c:v>104.47</c:v>
                </c:pt>
                <c:pt idx="3">
                  <c:v>103.81</c:v>
                </c:pt>
                <c:pt idx="4">
                  <c:v>104.35</c:v>
                </c:pt>
              </c:numCache>
            </c:numRef>
          </c:val>
          <c:smooth val="0"/>
          <c:extLst>
            <c:ext xmlns:c16="http://schemas.microsoft.com/office/drawing/2014/chart" uri="{C3380CC4-5D6E-409C-BE32-E72D297353CC}">
              <c16:uniqueId val="{00000001-A6E4-4182-83CA-8F79CF7AA63B}"/>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47.54</c:v>
                </c:pt>
                <c:pt idx="1">
                  <c:v>49.21</c:v>
                </c:pt>
                <c:pt idx="2">
                  <c:v>50.7</c:v>
                </c:pt>
                <c:pt idx="3">
                  <c:v>51.2</c:v>
                </c:pt>
                <c:pt idx="4">
                  <c:v>53.04</c:v>
                </c:pt>
              </c:numCache>
            </c:numRef>
          </c:val>
          <c:extLst>
            <c:ext xmlns:c16="http://schemas.microsoft.com/office/drawing/2014/chart" uri="{C3380CC4-5D6E-409C-BE32-E72D297353CC}">
              <c16:uniqueId val="{00000000-5784-4710-89A6-21442B96BF0C}"/>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47.44</c:v>
                </c:pt>
                <c:pt idx="1">
                  <c:v>48.3</c:v>
                </c:pt>
                <c:pt idx="2">
                  <c:v>45.14</c:v>
                </c:pt>
                <c:pt idx="3">
                  <c:v>45.85</c:v>
                </c:pt>
                <c:pt idx="4">
                  <c:v>47.31</c:v>
                </c:pt>
              </c:numCache>
            </c:numRef>
          </c:val>
          <c:smooth val="0"/>
          <c:extLst>
            <c:ext xmlns:c16="http://schemas.microsoft.com/office/drawing/2014/chart" uri="{C3380CC4-5D6E-409C-BE32-E72D297353CC}">
              <c16:uniqueId val="{00000001-5784-4710-89A6-21442B96BF0C}"/>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4.1900000000000004</c:v>
                </c:pt>
                <c:pt idx="1">
                  <c:v>12.1</c:v>
                </c:pt>
                <c:pt idx="2">
                  <c:v>11.97</c:v>
                </c:pt>
                <c:pt idx="3">
                  <c:v>11.97</c:v>
                </c:pt>
                <c:pt idx="4">
                  <c:v>11.97</c:v>
                </c:pt>
              </c:numCache>
            </c:numRef>
          </c:val>
          <c:extLst>
            <c:ext xmlns:c16="http://schemas.microsoft.com/office/drawing/2014/chart" uri="{C3380CC4-5D6E-409C-BE32-E72D297353CC}">
              <c16:uniqueId val="{00000000-F416-4047-9521-856274A1CD5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11.16</c:v>
                </c:pt>
                <c:pt idx="1">
                  <c:v>12.43</c:v>
                </c:pt>
                <c:pt idx="2">
                  <c:v>13.58</c:v>
                </c:pt>
                <c:pt idx="3">
                  <c:v>14.13</c:v>
                </c:pt>
                <c:pt idx="4">
                  <c:v>16.77</c:v>
                </c:pt>
              </c:numCache>
            </c:numRef>
          </c:val>
          <c:smooth val="0"/>
          <c:extLst>
            <c:ext xmlns:c16="http://schemas.microsoft.com/office/drawing/2014/chart" uri="{C3380CC4-5D6E-409C-BE32-E72D297353CC}">
              <c16:uniqueId val="{00000001-F416-4047-9521-856274A1CD5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F57-4C40-B5C9-740DA3192B12}"/>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12.59</c:v>
                </c:pt>
                <c:pt idx="1">
                  <c:v>12.44</c:v>
                </c:pt>
                <c:pt idx="2">
                  <c:v>16.399999999999999</c:v>
                </c:pt>
                <c:pt idx="3">
                  <c:v>25.66</c:v>
                </c:pt>
                <c:pt idx="4">
                  <c:v>21.69</c:v>
                </c:pt>
              </c:numCache>
            </c:numRef>
          </c:val>
          <c:smooth val="0"/>
          <c:extLst>
            <c:ext xmlns:c16="http://schemas.microsoft.com/office/drawing/2014/chart" uri="{C3380CC4-5D6E-409C-BE32-E72D297353CC}">
              <c16:uniqueId val="{00000001-1F57-4C40-B5C9-740DA3192B12}"/>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102.91</c:v>
                </c:pt>
                <c:pt idx="1">
                  <c:v>137.49</c:v>
                </c:pt>
                <c:pt idx="2">
                  <c:v>147</c:v>
                </c:pt>
                <c:pt idx="3">
                  <c:v>226.64</c:v>
                </c:pt>
                <c:pt idx="4">
                  <c:v>249.76</c:v>
                </c:pt>
              </c:numCache>
            </c:numRef>
          </c:val>
          <c:extLst>
            <c:ext xmlns:c16="http://schemas.microsoft.com/office/drawing/2014/chart" uri="{C3380CC4-5D6E-409C-BE32-E72D297353CC}">
              <c16:uniqueId val="{00000000-57A5-47C1-BC10-D8553FF98ED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416.14</c:v>
                </c:pt>
                <c:pt idx="1">
                  <c:v>371.89</c:v>
                </c:pt>
                <c:pt idx="2">
                  <c:v>293.23</c:v>
                </c:pt>
                <c:pt idx="3">
                  <c:v>300.14</c:v>
                </c:pt>
                <c:pt idx="4">
                  <c:v>301.04000000000002</c:v>
                </c:pt>
              </c:numCache>
            </c:numRef>
          </c:val>
          <c:smooth val="0"/>
          <c:extLst>
            <c:ext xmlns:c16="http://schemas.microsoft.com/office/drawing/2014/chart" uri="{C3380CC4-5D6E-409C-BE32-E72D297353CC}">
              <c16:uniqueId val="{00000001-57A5-47C1-BC10-D8553FF98ED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386.29</c:v>
                </c:pt>
                <c:pt idx="1">
                  <c:v>353</c:v>
                </c:pt>
                <c:pt idx="2">
                  <c:v>327.82</c:v>
                </c:pt>
                <c:pt idx="3">
                  <c:v>354.07</c:v>
                </c:pt>
                <c:pt idx="4">
                  <c:v>325.55</c:v>
                </c:pt>
              </c:numCache>
            </c:numRef>
          </c:val>
          <c:extLst>
            <c:ext xmlns:c16="http://schemas.microsoft.com/office/drawing/2014/chart" uri="{C3380CC4-5D6E-409C-BE32-E72D297353CC}">
              <c16:uniqueId val="{00000000-2809-4F50-9175-9B4FFCA45347}"/>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487.22</c:v>
                </c:pt>
                <c:pt idx="1">
                  <c:v>483.11</c:v>
                </c:pt>
                <c:pt idx="2">
                  <c:v>542.29999999999995</c:v>
                </c:pt>
                <c:pt idx="3">
                  <c:v>566.65</c:v>
                </c:pt>
                <c:pt idx="4">
                  <c:v>551.62</c:v>
                </c:pt>
              </c:numCache>
            </c:numRef>
          </c:val>
          <c:smooth val="0"/>
          <c:extLst>
            <c:ext xmlns:c16="http://schemas.microsoft.com/office/drawing/2014/chart" uri="{C3380CC4-5D6E-409C-BE32-E72D297353CC}">
              <c16:uniqueId val="{00000001-2809-4F50-9175-9B4FFCA45347}"/>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119.92</c:v>
                </c:pt>
                <c:pt idx="1">
                  <c:v>119.14</c:v>
                </c:pt>
                <c:pt idx="2">
                  <c:v>113.24</c:v>
                </c:pt>
                <c:pt idx="3">
                  <c:v>115.42</c:v>
                </c:pt>
                <c:pt idx="4">
                  <c:v>107.85</c:v>
                </c:pt>
              </c:numCache>
            </c:numRef>
          </c:val>
          <c:extLst>
            <c:ext xmlns:c16="http://schemas.microsoft.com/office/drawing/2014/chart" uri="{C3380CC4-5D6E-409C-BE32-E72D297353CC}">
              <c16:uniqueId val="{00000000-4C14-41C3-9062-C11302146144}"/>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92.76</c:v>
                </c:pt>
                <c:pt idx="1">
                  <c:v>93.28</c:v>
                </c:pt>
                <c:pt idx="2">
                  <c:v>87.51</c:v>
                </c:pt>
                <c:pt idx="3">
                  <c:v>84.77</c:v>
                </c:pt>
                <c:pt idx="4">
                  <c:v>87.11</c:v>
                </c:pt>
              </c:numCache>
            </c:numRef>
          </c:val>
          <c:smooth val="0"/>
          <c:extLst>
            <c:ext xmlns:c16="http://schemas.microsoft.com/office/drawing/2014/chart" uri="{C3380CC4-5D6E-409C-BE32-E72D297353CC}">
              <c16:uniqueId val="{00000001-4C14-41C3-9062-C11302146144}"/>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145.62</c:v>
                </c:pt>
                <c:pt idx="1">
                  <c:v>148.93</c:v>
                </c:pt>
                <c:pt idx="2">
                  <c:v>154.41</c:v>
                </c:pt>
                <c:pt idx="3">
                  <c:v>151.61000000000001</c:v>
                </c:pt>
                <c:pt idx="4">
                  <c:v>161.9</c:v>
                </c:pt>
              </c:numCache>
            </c:numRef>
          </c:val>
          <c:extLst>
            <c:ext xmlns:c16="http://schemas.microsoft.com/office/drawing/2014/chart" uri="{C3380CC4-5D6E-409C-BE32-E72D297353CC}">
              <c16:uniqueId val="{00000000-1264-49FA-83A6-70E91E3EEF76}"/>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208.67</c:v>
                </c:pt>
                <c:pt idx="1">
                  <c:v>208.29</c:v>
                </c:pt>
                <c:pt idx="2">
                  <c:v>218.42</c:v>
                </c:pt>
                <c:pt idx="3">
                  <c:v>227.27</c:v>
                </c:pt>
                <c:pt idx="4">
                  <c:v>223.98</c:v>
                </c:pt>
              </c:numCache>
            </c:numRef>
          </c:val>
          <c:smooth val="0"/>
          <c:extLst>
            <c:ext xmlns:c16="http://schemas.microsoft.com/office/drawing/2014/chart" uri="{C3380CC4-5D6E-409C-BE32-E72D297353CC}">
              <c16:uniqueId val="{00000001-1264-49FA-83A6-70E91E3EEF76}"/>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115" zoomScaleNormal="115" workbookViewId="0">
      <selection activeCell="CI65" sqref="CI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井川町</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A8</v>
      </c>
      <c r="X8" s="83"/>
      <c r="Y8" s="83"/>
      <c r="Z8" s="83"/>
      <c r="AA8" s="83"/>
      <c r="AB8" s="83"/>
      <c r="AC8" s="83"/>
      <c r="AD8" s="83" t="str">
        <f>データ!$M$6</f>
        <v>非設置</v>
      </c>
      <c r="AE8" s="83"/>
      <c r="AF8" s="83"/>
      <c r="AG8" s="83"/>
      <c r="AH8" s="83"/>
      <c r="AI8" s="83"/>
      <c r="AJ8" s="83"/>
      <c r="AK8" s="4"/>
      <c r="AL8" s="71">
        <f>データ!$R$6</f>
        <v>4665</v>
      </c>
      <c r="AM8" s="71"/>
      <c r="AN8" s="71"/>
      <c r="AO8" s="71"/>
      <c r="AP8" s="71"/>
      <c r="AQ8" s="71"/>
      <c r="AR8" s="71"/>
      <c r="AS8" s="71"/>
      <c r="AT8" s="67">
        <f>データ!$S$6</f>
        <v>47.95</v>
      </c>
      <c r="AU8" s="68"/>
      <c r="AV8" s="68"/>
      <c r="AW8" s="68"/>
      <c r="AX8" s="68"/>
      <c r="AY8" s="68"/>
      <c r="AZ8" s="68"/>
      <c r="BA8" s="68"/>
      <c r="BB8" s="70">
        <f>データ!$T$6</f>
        <v>97.29</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70.61</v>
      </c>
      <c r="J10" s="68"/>
      <c r="K10" s="68"/>
      <c r="L10" s="68"/>
      <c r="M10" s="68"/>
      <c r="N10" s="68"/>
      <c r="O10" s="69"/>
      <c r="P10" s="70">
        <f>データ!$P$6</f>
        <v>99.93</v>
      </c>
      <c r="Q10" s="70"/>
      <c r="R10" s="70"/>
      <c r="S10" s="70"/>
      <c r="T10" s="70"/>
      <c r="U10" s="70"/>
      <c r="V10" s="70"/>
      <c r="W10" s="71">
        <f>データ!$Q$6</f>
        <v>3620</v>
      </c>
      <c r="X10" s="71"/>
      <c r="Y10" s="71"/>
      <c r="Z10" s="71"/>
      <c r="AA10" s="71"/>
      <c r="AB10" s="71"/>
      <c r="AC10" s="71"/>
      <c r="AD10" s="2"/>
      <c r="AE10" s="2"/>
      <c r="AF10" s="2"/>
      <c r="AG10" s="2"/>
      <c r="AH10" s="4"/>
      <c r="AI10" s="4"/>
      <c r="AJ10" s="4"/>
      <c r="AK10" s="4"/>
      <c r="AL10" s="71">
        <f>データ!$U$6</f>
        <v>5921</v>
      </c>
      <c r="AM10" s="71"/>
      <c r="AN10" s="71"/>
      <c r="AO10" s="71"/>
      <c r="AP10" s="71"/>
      <c r="AQ10" s="71"/>
      <c r="AR10" s="71"/>
      <c r="AS10" s="71"/>
      <c r="AT10" s="67">
        <f>データ!$V$6</f>
        <v>9.25</v>
      </c>
      <c r="AU10" s="68"/>
      <c r="AV10" s="68"/>
      <c r="AW10" s="68"/>
      <c r="AX10" s="68"/>
      <c r="AY10" s="68"/>
      <c r="AZ10" s="68"/>
      <c r="BA10" s="68"/>
      <c r="BB10" s="70">
        <f>データ!$W$6</f>
        <v>640.11</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112</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113</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111</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q+pwxPVo8ZV8YkUTFtVn/62gci+T8VcppePs9HDBcQOjTRZOAwiwKTqUTWIeODaLYm96u1qEBfv/stTb6I8gbw==" saltValue="RzLRbursu9Oy0dW4aS/D+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53660</v>
      </c>
      <c r="D6" s="34">
        <f t="shared" si="3"/>
        <v>46</v>
      </c>
      <c r="E6" s="34">
        <f t="shared" si="3"/>
        <v>1</v>
      </c>
      <c r="F6" s="34">
        <f t="shared" si="3"/>
        <v>0</v>
      </c>
      <c r="G6" s="34">
        <f t="shared" si="3"/>
        <v>1</v>
      </c>
      <c r="H6" s="34" t="str">
        <f t="shared" si="3"/>
        <v>秋田県　井川町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70.61</v>
      </c>
      <c r="P6" s="35">
        <f t="shared" si="3"/>
        <v>99.93</v>
      </c>
      <c r="Q6" s="35">
        <f t="shared" si="3"/>
        <v>3620</v>
      </c>
      <c r="R6" s="35">
        <f t="shared" si="3"/>
        <v>4665</v>
      </c>
      <c r="S6" s="35">
        <f t="shared" si="3"/>
        <v>47.95</v>
      </c>
      <c r="T6" s="35">
        <f t="shared" si="3"/>
        <v>97.29</v>
      </c>
      <c r="U6" s="35">
        <f t="shared" si="3"/>
        <v>5921</v>
      </c>
      <c r="V6" s="35">
        <f t="shared" si="3"/>
        <v>9.25</v>
      </c>
      <c r="W6" s="35">
        <f t="shared" si="3"/>
        <v>640.11</v>
      </c>
      <c r="X6" s="36">
        <f>IF(X7="",NA(),X7)</f>
        <v>126.73</v>
      </c>
      <c r="Y6" s="36">
        <f t="shared" ref="Y6:AG6" si="4">IF(Y7="",NA(),Y7)</f>
        <v>125.99</v>
      </c>
      <c r="Z6" s="36">
        <f t="shared" si="4"/>
        <v>120.16</v>
      </c>
      <c r="AA6" s="36">
        <f t="shared" si="4"/>
        <v>116.75</v>
      </c>
      <c r="AB6" s="36">
        <f t="shared" si="4"/>
        <v>109.41</v>
      </c>
      <c r="AC6" s="36">
        <f t="shared" si="4"/>
        <v>106.62</v>
      </c>
      <c r="AD6" s="36">
        <f t="shared" si="4"/>
        <v>107.95</v>
      </c>
      <c r="AE6" s="36">
        <f t="shared" si="4"/>
        <v>104.47</v>
      </c>
      <c r="AF6" s="36">
        <f t="shared" si="4"/>
        <v>103.81</v>
      </c>
      <c r="AG6" s="36">
        <f t="shared" si="4"/>
        <v>104.35</v>
      </c>
      <c r="AH6" s="35" t="str">
        <f>IF(AH7="","",IF(AH7="-","【-】","【"&amp;SUBSTITUTE(TEXT(AH7,"#,##0.00"),"-","△")&amp;"】"))</f>
        <v>【112.01】</v>
      </c>
      <c r="AI6" s="35">
        <f>IF(AI7="",NA(),AI7)</f>
        <v>0</v>
      </c>
      <c r="AJ6" s="35">
        <f t="shared" ref="AJ6:AR6" si="5">IF(AJ7="",NA(),AJ7)</f>
        <v>0</v>
      </c>
      <c r="AK6" s="35">
        <f t="shared" si="5"/>
        <v>0</v>
      </c>
      <c r="AL6" s="35">
        <f t="shared" si="5"/>
        <v>0</v>
      </c>
      <c r="AM6" s="35">
        <f t="shared" si="5"/>
        <v>0</v>
      </c>
      <c r="AN6" s="36">
        <f t="shared" si="5"/>
        <v>12.59</v>
      </c>
      <c r="AO6" s="36">
        <f t="shared" si="5"/>
        <v>12.44</v>
      </c>
      <c r="AP6" s="36">
        <f t="shared" si="5"/>
        <v>16.399999999999999</v>
      </c>
      <c r="AQ6" s="36">
        <f t="shared" si="5"/>
        <v>25.66</v>
      </c>
      <c r="AR6" s="36">
        <f t="shared" si="5"/>
        <v>21.69</v>
      </c>
      <c r="AS6" s="35" t="str">
        <f>IF(AS7="","",IF(AS7="-","【-】","【"&amp;SUBSTITUTE(TEXT(AS7,"#,##0.00"),"-","△")&amp;"】"))</f>
        <v>【1.08】</v>
      </c>
      <c r="AT6" s="36">
        <f>IF(AT7="",NA(),AT7)</f>
        <v>102.91</v>
      </c>
      <c r="AU6" s="36">
        <f t="shared" ref="AU6:BC6" si="6">IF(AU7="",NA(),AU7)</f>
        <v>137.49</v>
      </c>
      <c r="AV6" s="36">
        <f t="shared" si="6"/>
        <v>147</v>
      </c>
      <c r="AW6" s="36">
        <f t="shared" si="6"/>
        <v>226.64</v>
      </c>
      <c r="AX6" s="36">
        <f t="shared" si="6"/>
        <v>249.76</v>
      </c>
      <c r="AY6" s="36">
        <f t="shared" si="6"/>
        <v>416.14</v>
      </c>
      <c r="AZ6" s="36">
        <f t="shared" si="6"/>
        <v>371.89</v>
      </c>
      <c r="BA6" s="36">
        <f t="shared" si="6"/>
        <v>293.23</v>
      </c>
      <c r="BB6" s="36">
        <f t="shared" si="6"/>
        <v>300.14</v>
      </c>
      <c r="BC6" s="36">
        <f t="shared" si="6"/>
        <v>301.04000000000002</v>
      </c>
      <c r="BD6" s="35" t="str">
        <f>IF(BD7="","",IF(BD7="-","【-】","【"&amp;SUBSTITUTE(TEXT(BD7,"#,##0.00"),"-","△")&amp;"】"))</f>
        <v>【264.97】</v>
      </c>
      <c r="BE6" s="36">
        <f>IF(BE7="",NA(),BE7)</f>
        <v>386.29</v>
      </c>
      <c r="BF6" s="36">
        <f t="shared" ref="BF6:BN6" si="7">IF(BF7="",NA(),BF7)</f>
        <v>353</v>
      </c>
      <c r="BG6" s="36">
        <f t="shared" si="7"/>
        <v>327.82</v>
      </c>
      <c r="BH6" s="36">
        <f t="shared" si="7"/>
        <v>354.07</v>
      </c>
      <c r="BI6" s="36">
        <f t="shared" si="7"/>
        <v>325.55</v>
      </c>
      <c r="BJ6" s="36">
        <f t="shared" si="7"/>
        <v>487.22</v>
      </c>
      <c r="BK6" s="36">
        <f t="shared" si="7"/>
        <v>483.11</v>
      </c>
      <c r="BL6" s="36">
        <f t="shared" si="7"/>
        <v>542.29999999999995</v>
      </c>
      <c r="BM6" s="36">
        <f t="shared" si="7"/>
        <v>566.65</v>
      </c>
      <c r="BN6" s="36">
        <f t="shared" si="7"/>
        <v>551.62</v>
      </c>
      <c r="BO6" s="35" t="str">
        <f>IF(BO7="","",IF(BO7="-","【-】","【"&amp;SUBSTITUTE(TEXT(BO7,"#,##0.00"),"-","△")&amp;"】"))</f>
        <v>【266.61】</v>
      </c>
      <c r="BP6" s="36">
        <f>IF(BP7="",NA(),BP7)</f>
        <v>119.92</v>
      </c>
      <c r="BQ6" s="36">
        <f t="shared" ref="BQ6:BY6" si="8">IF(BQ7="",NA(),BQ7)</f>
        <v>119.14</v>
      </c>
      <c r="BR6" s="36">
        <f t="shared" si="8"/>
        <v>113.24</v>
      </c>
      <c r="BS6" s="36">
        <f t="shared" si="8"/>
        <v>115.42</v>
      </c>
      <c r="BT6" s="36">
        <f t="shared" si="8"/>
        <v>107.85</v>
      </c>
      <c r="BU6" s="36">
        <f t="shared" si="8"/>
        <v>92.76</v>
      </c>
      <c r="BV6" s="36">
        <f t="shared" si="8"/>
        <v>93.28</v>
      </c>
      <c r="BW6" s="36">
        <f t="shared" si="8"/>
        <v>87.51</v>
      </c>
      <c r="BX6" s="36">
        <f t="shared" si="8"/>
        <v>84.77</v>
      </c>
      <c r="BY6" s="36">
        <f t="shared" si="8"/>
        <v>87.11</v>
      </c>
      <c r="BZ6" s="35" t="str">
        <f>IF(BZ7="","",IF(BZ7="-","【-】","【"&amp;SUBSTITUTE(TEXT(BZ7,"#,##0.00"),"-","△")&amp;"】"))</f>
        <v>【103.24】</v>
      </c>
      <c r="CA6" s="36">
        <f>IF(CA7="",NA(),CA7)</f>
        <v>145.62</v>
      </c>
      <c r="CB6" s="36">
        <f t="shared" ref="CB6:CJ6" si="9">IF(CB7="",NA(),CB7)</f>
        <v>148.93</v>
      </c>
      <c r="CC6" s="36">
        <f t="shared" si="9"/>
        <v>154.41</v>
      </c>
      <c r="CD6" s="36">
        <f t="shared" si="9"/>
        <v>151.61000000000001</v>
      </c>
      <c r="CE6" s="36">
        <f t="shared" si="9"/>
        <v>161.9</v>
      </c>
      <c r="CF6" s="36">
        <f t="shared" si="9"/>
        <v>208.67</v>
      </c>
      <c r="CG6" s="36">
        <f t="shared" si="9"/>
        <v>208.29</v>
      </c>
      <c r="CH6" s="36">
        <f t="shared" si="9"/>
        <v>218.42</v>
      </c>
      <c r="CI6" s="36">
        <f t="shared" si="9"/>
        <v>227.27</v>
      </c>
      <c r="CJ6" s="36">
        <f t="shared" si="9"/>
        <v>223.98</v>
      </c>
      <c r="CK6" s="35" t="str">
        <f>IF(CK7="","",IF(CK7="-","【-】","【"&amp;SUBSTITUTE(TEXT(CK7,"#,##0.00"),"-","△")&amp;"】"))</f>
        <v>【168.38】</v>
      </c>
      <c r="CL6" s="36">
        <f>IF(CL7="",NA(),CL7)</f>
        <v>64.489999999999995</v>
      </c>
      <c r="CM6" s="36">
        <f t="shared" ref="CM6:CU6" si="10">IF(CM7="",NA(),CM7)</f>
        <v>63.67</v>
      </c>
      <c r="CN6" s="36">
        <f t="shared" si="10"/>
        <v>65.53</v>
      </c>
      <c r="CO6" s="36">
        <f t="shared" si="10"/>
        <v>61.14</v>
      </c>
      <c r="CP6" s="36">
        <f t="shared" si="10"/>
        <v>59.38</v>
      </c>
      <c r="CQ6" s="36">
        <f t="shared" si="10"/>
        <v>49.08</v>
      </c>
      <c r="CR6" s="36">
        <f t="shared" si="10"/>
        <v>49.32</v>
      </c>
      <c r="CS6" s="36">
        <f t="shared" si="10"/>
        <v>50.24</v>
      </c>
      <c r="CT6" s="36">
        <f t="shared" si="10"/>
        <v>50.29</v>
      </c>
      <c r="CU6" s="36">
        <f t="shared" si="10"/>
        <v>49.64</v>
      </c>
      <c r="CV6" s="35" t="str">
        <f>IF(CV7="","",IF(CV7="-","【-】","【"&amp;SUBSTITUTE(TEXT(CV7,"#,##0.00"),"-","△")&amp;"】"))</f>
        <v>【60.00】</v>
      </c>
      <c r="CW6" s="36">
        <f>IF(CW7="",NA(),CW7)</f>
        <v>85.9</v>
      </c>
      <c r="CX6" s="36">
        <f t="shared" ref="CX6:DF6" si="11">IF(CX7="",NA(),CX7)</f>
        <v>84.77</v>
      </c>
      <c r="CY6" s="36">
        <f t="shared" si="11"/>
        <v>81.739999999999995</v>
      </c>
      <c r="CZ6" s="36">
        <f t="shared" si="11"/>
        <v>88.45</v>
      </c>
      <c r="DA6" s="36">
        <f t="shared" si="11"/>
        <v>91.17</v>
      </c>
      <c r="DB6" s="36">
        <f t="shared" si="11"/>
        <v>79.3</v>
      </c>
      <c r="DC6" s="36">
        <f t="shared" si="11"/>
        <v>79.34</v>
      </c>
      <c r="DD6" s="36">
        <f t="shared" si="11"/>
        <v>78.650000000000006</v>
      </c>
      <c r="DE6" s="36">
        <f t="shared" si="11"/>
        <v>77.73</v>
      </c>
      <c r="DF6" s="36">
        <f t="shared" si="11"/>
        <v>78.09</v>
      </c>
      <c r="DG6" s="35" t="str">
        <f>IF(DG7="","",IF(DG7="-","【-】","【"&amp;SUBSTITUTE(TEXT(DG7,"#,##0.00"),"-","△")&amp;"】"))</f>
        <v>【89.80】</v>
      </c>
      <c r="DH6" s="36">
        <f>IF(DH7="",NA(),DH7)</f>
        <v>47.54</v>
      </c>
      <c r="DI6" s="36">
        <f t="shared" ref="DI6:DQ6" si="12">IF(DI7="",NA(),DI7)</f>
        <v>49.21</v>
      </c>
      <c r="DJ6" s="36">
        <f t="shared" si="12"/>
        <v>50.7</v>
      </c>
      <c r="DK6" s="36">
        <f t="shared" si="12"/>
        <v>51.2</v>
      </c>
      <c r="DL6" s="36">
        <f t="shared" si="12"/>
        <v>53.04</v>
      </c>
      <c r="DM6" s="36">
        <f t="shared" si="12"/>
        <v>47.44</v>
      </c>
      <c r="DN6" s="36">
        <f t="shared" si="12"/>
        <v>48.3</v>
      </c>
      <c r="DO6" s="36">
        <f t="shared" si="12"/>
        <v>45.14</v>
      </c>
      <c r="DP6" s="36">
        <f t="shared" si="12"/>
        <v>45.85</v>
      </c>
      <c r="DQ6" s="36">
        <f t="shared" si="12"/>
        <v>47.31</v>
      </c>
      <c r="DR6" s="35" t="str">
        <f>IF(DR7="","",IF(DR7="-","【-】","【"&amp;SUBSTITUTE(TEXT(DR7,"#,##0.00"),"-","△")&amp;"】"))</f>
        <v>【49.59】</v>
      </c>
      <c r="DS6" s="36">
        <f>IF(DS7="",NA(),DS7)</f>
        <v>4.1900000000000004</v>
      </c>
      <c r="DT6" s="36">
        <f t="shared" ref="DT6:EB6" si="13">IF(DT7="",NA(),DT7)</f>
        <v>12.1</v>
      </c>
      <c r="DU6" s="36">
        <f t="shared" si="13"/>
        <v>11.97</v>
      </c>
      <c r="DV6" s="36">
        <f t="shared" si="13"/>
        <v>11.97</v>
      </c>
      <c r="DW6" s="36">
        <f t="shared" si="13"/>
        <v>11.97</v>
      </c>
      <c r="DX6" s="36">
        <f t="shared" si="13"/>
        <v>11.16</v>
      </c>
      <c r="DY6" s="36">
        <f t="shared" si="13"/>
        <v>12.43</v>
      </c>
      <c r="DZ6" s="36">
        <f t="shared" si="13"/>
        <v>13.58</v>
      </c>
      <c r="EA6" s="36">
        <f t="shared" si="13"/>
        <v>14.13</v>
      </c>
      <c r="EB6" s="36">
        <f t="shared" si="13"/>
        <v>16.77</v>
      </c>
      <c r="EC6" s="35" t="str">
        <f>IF(EC7="","",IF(EC7="-","【-】","【"&amp;SUBSTITUTE(TEXT(EC7,"#,##0.00"),"-","△")&amp;"】"))</f>
        <v>【19.44】</v>
      </c>
      <c r="ED6" s="35">
        <f>IF(ED7="",NA(),ED7)</f>
        <v>0</v>
      </c>
      <c r="EE6" s="35">
        <f t="shared" ref="EE6:EM6" si="14">IF(EE7="",NA(),EE7)</f>
        <v>0</v>
      </c>
      <c r="EF6" s="35">
        <f t="shared" si="14"/>
        <v>0</v>
      </c>
      <c r="EG6" s="35">
        <f t="shared" si="14"/>
        <v>0</v>
      </c>
      <c r="EH6" s="35">
        <f t="shared" si="14"/>
        <v>0</v>
      </c>
      <c r="EI6" s="36">
        <f t="shared" si="14"/>
        <v>0.65</v>
      </c>
      <c r="EJ6" s="36">
        <f t="shared" si="14"/>
        <v>0.46</v>
      </c>
      <c r="EK6" s="36">
        <f t="shared" si="14"/>
        <v>0.44</v>
      </c>
      <c r="EL6" s="36">
        <f t="shared" si="14"/>
        <v>0.52</v>
      </c>
      <c r="EM6" s="36">
        <f t="shared" si="14"/>
        <v>0.47</v>
      </c>
      <c r="EN6" s="35" t="str">
        <f>IF(EN7="","",IF(EN7="-","【-】","【"&amp;SUBSTITUTE(TEXT(EN7,"#,##0.00"),"-","△")&amp;"】"))</f>
        <v>【0.68】</v>
      </c>
    </row>
    <row r="7" spans="1:144" s="37" customFormat="1" x14ac:dyDescent="0.15">
      <c r="A7" s="29"/>
      <c r="B7" s="38">
        <v>2019</v>
      </c>
      <c r="C7" s="38">
        <v>53660</v>
      </c>
      <c r="D7" s="38">
        <v>46</v>
      </c>
      <c r="E7" s="38">
        <v>1</v>
      </c>
      <c r="F7" s="38">
        <v>0</v>
      </c>
      <c r="G7" s="38">
        <v>1</v>
      </c>
      <c r="H7" s="38" t="s">
        <v>93</v>
      </c>
      <c r="I7" s="38" t="s">
        <v>94</v>
      </c>
      <c r="J7" s="38" t="s">
        <v>95</v>
      </c>
      <c r="K7" s="38" t="s">
        <v>96</v>
      </c>
      <c r="L7" s="38" t="s">
        <v>97</v>
      </c>
      <c r="M7" s="38" t="s">
        <v>98</v>
      </c>
      <c r="N7" s="39" t="s">
        <v>99</v>
      </c>
      <c r="O7" s="39">
        <v>70.61</v>
      </c>
      <c r="P7" s="39">
        <v>99.93</v>
      </c>
      <c r="Q7" s="39">
        <v>3620</v>
      </c>
      <c r="R7" s="39">
        <v>4665</v>
      </c>
      <c r="S7" s="39">
        <v>47.95</v>
      </c>
      <c r="T7" s="39">
        <v>97.29</v>
      </c>
      <c r="U7" s="39">
        <v>5921</v>
      </c>
      <c r="V7" s="39">
        <v>9.25</v>
      </c>
      <c r="W7" s="39">
        <v>640.11</v>
      </c>
      <c r="X7" s="39">
        <v>126.73</v>
      </c>
      <c r="Y7" s="39">
        <v>125.99</v>
      </c>
      <c r="Z7" s="39">
        <v>120.16</v>
      </c>
      <c r="AA7" s="39">
        <v>116.75</v>
      </c>
      <c r="AB7" s="39">
        <v>109.41</v>
      </c>
      <c r="AC7" s="39">
        <v>106.62</v>
      </c>
      <c r="AD7" s="39">
        <v>107.95</v>
      </c>
      <c r="AE7" s="39">
        <v>104.47</v>
      </c>
      <c r="AF7" s="39">
        <v>103.81</v>
      </c>
      <c r="AG7" s="39">
        <v>104.35</v>
      </c>
      <c r="AH7" s="39">
        <v>112.01</v>
      </c>
      <c r="AI7" s="39">
        <v>0</v>
      </c>
      <c r="AJ7" s="39">
        <v>0</v>
      </c>
      <c r="AK7" s="39">
        <v>0</v>
      </c>
      <c r="AL7" s="39">
        <v>0</v>
      </c>
      <c r="AM7" s="39">
        <v>0</v>
      </c>
      <c r="AN7" s="39">
        <v>12.59</v>
      </c>
      <c r="AO7" s="39">
        <v>12.44</v>
      </c>
      <c r="AP7" s="39">
        <v>16.399999999999999</v>
      </c>
      <c r="AQ7" s="39">
        <v>25.66</v>
      </c>
      <c r="AR7" s="39">
        <v>21.69</v>
      </c>
      <c r="AS7" s="39">
        <v>1.08</v>
      </c>
      <c r="AT7" s="39">
        <v>102.91</v>
      </c>
      <c r="AU7" s="39">
        <v>137.49</v>
      </c>
      <c r="AV7" s="39">
        <v>147</v>
      </c>
      <c r="AW7" s="39">
        <v>226.64</v>
      </c>
      <c r="AX7" s="39">
        <v>249.76</v>
      </c>
      <c r="AY7" s="39">
        <v>416.14</v>
      </c>
      <c r="AZ7" s="39">
        <v>371.89</v>
      </c>
      <c r="BA7" s="39">
        <v>293.23</v>
      </c>
      <c r="BB7" s="39">
        <v>300.14</v>
      </c>
      <c r="BC7" s="39">
        <v>301.04000000000002</v>
      </c>
      <c r="BD7" s="39">
        <v>264.97000000000003</v>
      </c>
      <c r="BE7" s="39">
        <v>386.29</v>
      </c>
      <c r="BF7" s="39">
        <v>353</v>
      </c>
      <c r="BG7" s="39">
        <v>327.82</v>
      </c>
      <c r="BH7" s="39">
        <v>354.07</v>
      </c>
      <c r="BI7" s="39">
        <v>325.55</v>
      </c>
      <c r="BJ7" s="39">
        <v>487.22</v>
      </c>
      <c r="BK7" s="39">
        <v>483.11</v>
      </c>
      <c r="BL7" s="39">
        <v>542.29999999999995</v>
      </c>
      <c r="BM7" s="39">
        <v>566.65</v>
      </c>
      <c r="BN7" s="39">
        <v>551.62</v>
      </c>
      <c r="BO7" s="39">
        <v>266.61</v>
      </c>
      <c r="BP7" s="39">
        <v>119.92</v>
      </c>
      <c r="BQ7" s="39">
        <v>119.14</v>
      </c>
      <c r="BR7" s="39">
        <v>113.24</v>
      </c>
      <c r="BS7" s="39">
        <v>115.42</v>
      </c>
      <c r="BT7" s="39">
        <v>107.85</v>
      </c>
      <c r="BU7" s="39">
        <v>92.76</v>
      </c>
      <c r="BV7" s="39">
        <v>93.28</v>
      </c>
      <c r="BW7" s="39">
        <v>87.51</v>
      </c>
      <c r="BX7" s="39">
        <v>84.77</v>
      </c>
      <c r="BY7" s="39">
        <v>87.11</v>
      </c>
      <c r="BZ7" s="39">
        <v>103.24</v>
      </c>
      <c r="CA7" s="39">
        <v>145.62</v>
      </c>
      <c r="CB7" s="39">
        <v>148.93</v>
      </c>
      <c r="CC7" s="39">
        <v>154.41</v>
      </c>
      <c r="CD7" s="39">
        <v>151.61000000000001</v>
      </c>
      <c r="CE7" s="39">
        <v>161.9</v>
      </c>
      <c r="CF7" s="39">
        <v>208.67</v>
      </c>
      <c r="CG7" s="39">
        <v>208.29</v>
      </c>
      <c r="CH7" s="39">
        <v>218.42</v>
      </c>
      <c r="CI7" s="39">
        <v>227.27</v>
      </c>
      <c r="CJ7" s="39">
        <v>223.98</v>
      </c>
      <c r="CK7" s="39">
        <v>168.38</v>
      </c>
      <c r="CL7" s="39">
        <v>64.489999999999995</v>
      </c>
      <c r="CM7" s="39">
        <v>63.67</v>
      </c>
      <c r="CN7" s="39">
        <v>65.53</v>
      </c>
      <c r="CO7" s="39">
        <v>61.14</v>
      </c>
      <c r="CP7" s="39">
        <v>59.38</v>
      </c>
      <c r="CQ7" s="39">
        <v>49.08</v>
      </c>
      <c r="CR7" s="39">
        <v>49.32</v>
      </c>
      <c r="CS7" s="39">
        <v>50.24</v>
      </c>
      <c r="CT7" s="39">
        <v>50.29</v>
      </c>
      <c r="CU7" s="39">
        <v>49.64</v>
      </c>
      <c r="CV7" s="39">
        <v>60</v>
      </c>
      <c r="CW7" s="39">
        <v>85.9</v>
      </c>
      <c r="CX7" s="39">
        <v>84.77</v>
      </c>
      <c r="CY7" s="39">
        <v>81.739999999999995</v>
      </c>
      <c r="CZ7" s="39">
        <v>88.45</v>
      </c>
      <c r="DA7" s="39">
        <v>91.17</v>
      </c>
      <c r="DB7" s="39">
        <v>79.3</v>
      </c>
      <c r="DC7" s="39">
        <v>79.34</v>
      </c>
      <c r="DD7" s="39">
        <v>78.650000000000006</v>
      </c>
      <c r="DE7" s="39">
        <v>77.73</v>
      </c>
      <c r="DF7" s="39">
        <v>78.09</v>
      </c>
      <c r="DG7" s="39">
        <v>89.8</v>
      </c>
      <c r="DH7" s="39">
        <v>47.54</v>
      </c>
      <c r="DI7" s="39">
        <v>49.21</v>
      </c>
      <c r="DJ7" s="39">
        <v>50.7</v>
      </c>
      <c r="DK7" s="39">
        <v>51.2</v>
      </c>
      <c r="DL7" s="39">
        <v>53.04</v>
      </c>
      <c r="DM7" s="39">
        <v>47.44</v>
      </c>
      <c r="DN7" s="39">
        <v>48.3</v>
      </c>
      <c r="DO7" s="39">
        <v>45.14</v>
      </c>
      <c r="DP7" s="39">
        <v>45.85</v>
      </c>
      <c r="DQ7" s="39">
        <v>47.31</v>
      </c>
      <c r="DR7" s="39">
        <v>49.59</v>
      </c>
      <c r="DS7" s="39">
        <v>4.1900000000000004</v>
      </c>
      <c r="DT7" s="39">
        <v>12.1</v>
      </c>
      <c r="DU7" s="39">
        <v>11.97</v>
      </c>
      <c r="DV7" s="39">
        <v>11.97</v>
      </c>
      <c r="DW7" s="39">
        <v>11.97</v>
      </c>
      <c r="DX7" s="39">
        <v>11.16</v>
      </c>
      <c r="DY7" s="39">
        <v>12.43</v>
      </c>
      <c r="DZ7" s="39">
        <v>13.58</v>
      </c>
      <c r="EA7" s="39">
        <v>14.13</v>
      </c>
      <c r="EB7" s="39">
        <v>16.77</v>
      </c>
      <c r="EC7" s="39">
        <v>19.440000000000001</v>
      </c>
      <c r="ED7" s="39">
        <v>0</v>
      </c>
      <c r="EE7" s="39">
        <v>0</v>
      </c>
      <c r="EF7" s="39">
        <v>0</v>
      </c>
      <c r="EG7" s="39">
        <v>0</v>
      </c>
      <c r="EH7" s="39">
        <v>0</v>
      </c>
      <c r="EI7" s="39">
        <v>0.65</v>
      </c>
      <c r="EJ7" s="39">
        <v>0.46</v>
      </c>
      <c r="EK7" s="39">
        <v>0.44</v>
      </c>
      <c r="EL7" s="39">
        <v>0.52</v>
      </c>
      <c r="EM7" s="39">
        <v>0.47</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108</v>
      </c>
      <c r="D13" t="s">
        <v>107</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naibu61</cp:lastModifiedBy>
  <cp:lastPrinted>2021-01-22T05:09:53Z</cp:lastPrinted>
  <dcterms:created xsi:type="dcterms:W3CDTF">2020-12-04T02:03:43Z</dcterms:created>
  <dcterms:modified xsi:type="dcterms:W3CDTF">2021-01-22T05:27:44Z</dcterms:modified>
  <cp:category/>
</cp:coreProperties>
</file>