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dhYe2X+AB7alU/NDdJmogEjbedq0vIjRlmruY1VzUOQRvbCAZntrWwzAZKkBgY9n2/OZ8UQJGJztEiiDoLntAQ==" workbookSaltValue="atCXcMKeD5dd2rilIJk+3Q=="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P10" i="4"/>
  <c r="I10" i="4"/>
  <c r="B10" i="4"/>
  <c r="AT8" i="4"/>
  <c r="AL8" i="4"/>
  <c r="AD8" i="4"/>
  <c r="P8" i="4"/>
  <c r="I8" i="4"/>
  <c r="B8" i="4"/>
</calcChain>
</file>

<file path=xl/sharedStrings.xml><?xml version="1.0" encoding="utf-8"?>
<sst xmlns="http://schemas.openxmlformats.org/spreadsheetml/2006/main" count="241" uniqueCount="120">
  <si>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</si>
  <si>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</si>
  <si>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</si>
  <si>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</si>
  <si>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</si>
  <si>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</si>
  <si>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</si>
  <si>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</si>
  <si>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</si>
  <si>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</si>
  <si>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</si>
  <si>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</si>
  <si>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</si>
  <si>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</si>
  <si>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</si>
  <si>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</si>
  <si>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</si>
  <si>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</si>
  <si>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</si>
  <si>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</si>
  <si>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</si>
  <si>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</si>
  <si>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</si>
  <si>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</si>
  <si>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</si>
  <si>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</si>
  <si>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</si>
  <si>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</si>
  <si>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</si>
  <si>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</si>
  <si>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</si>
  <si>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</si>
  <si>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</si>
  <si>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</si>
  <si>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</si>
  <si>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</si>
  <si>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</si>
  <si>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</si>
  <si>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</si>
  <si>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</si>
  <si>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</si>
  <si>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</si>
  <si>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</si>
  <si>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</si>
  <si>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</si>
  <si>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</si>
  <si>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</si>
  <si>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</si>
  <si>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</si>
  <si>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</si>
  <si>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</si>
  <si>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</si>
  <si>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</si>
  <si>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</si>
  <si>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</si>
  <si>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</si>
  <si>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</si>
  <si>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</si>
  <si>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</si>
  <si>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</si>
  <si>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</si>
  <si>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</si>
  <si>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</si>
  <si>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</si>
  <si>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</si>
  <si>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</si>
  <si>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</si>
  <si>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</si>
  <si>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</si>
  <si>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</si>
  <si>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</si>
  <si>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</si>
  <si>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</si>
  <si>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</si>
  <si>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</si>
  <si>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</si>
  <si>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</si>
  <si>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</si>
  <si>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</si>
  <si>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</si>
  <si>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</si>
  <si>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</si>
  <si>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</si>
  <si>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</si>
  <si>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</si>
  <si>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</si>
  <si>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</si>
  <si>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</si>
  <si>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</si>
  <si>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</si>
  <si>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</si>
  <si>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</si>
  <si>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</si>
  <si>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</si>
  <si>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</si>
  <si>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</si>
  <si>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</si>
  <si>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</si>
  <si>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八郎潟町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</si>
  <si>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</si>
  <si>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</si>
  <si>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</si>
  <si>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</si>
  <si>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</si>
  <si>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</si>
  <si>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</si>
  <si>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</si>
  <si>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</si>
  <si>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</si>
  <si>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</si>
  <si>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</si>
  <si>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</si>
  <si>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</si>
  <si>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</si>
  <si>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</si>
  <si>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</si>
  <si>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</si>
  <si>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平成３１年度時点では、管渠工事等の予定はない。収益的収支比率と経費回収率は改善されてきてはいるが、町の一般会計からの繰入金に依存している。令和５年度には、公営企業会計へ移行する予定しており、経営の課題を明確にし町として取り組んでいかなければならない。使用料金の未納分の回収強化を継続しつつ総収益向上の方策を具体化する必要がある。。
　汚水処理原価が低くなっており、維持管理費の削減効果が表れている。今後、管渠更新等の事業を行うために、財源確保に務めるものである。
　公営企業会計に移行後は、経営課題がさらに明確になり、起債や国の交付金を活用して安定した経営となるよう進めていかなければならない。</t>
    <rPh sb="50" eb="51">
      <t>マチ</t>
    </rPh>
    <rPh sb="52" eb="54">
      <t>イッパン</t>
    </rPh>
    <rPh sb="54" eb="56">
      <t>カイケイ</t>
    </rPh>
    <rPh sb="59" eb="62">
      <t>クリイレキン</t>
    </rPh>
    <rPh sb="106" eb="107">
      <t>マチ</t>
    </rPh>
    <rPh sb="110" eb="111">
      <t>ト</t>
    </rPh>
    <rPh sb="112" eb="113">
      <t>ク</t>
    </rPh>
    <rPh sb="151" eb="153">
      <t>ホウサク</t>
    </rPh>
    <rPh sb="154" eb="157">
      <t>グタイカ</t>
    </rPh>
    <rPh sb="159" eb="161">
      <t>ヒツヨウ</t>
    </rPh>
    <phoneticPr fontId="4"/>
  </si>
  <si>
    <t>　本町には処理場がなく、下水道管は耐用年数を５０年とすると令和１５年頃から更新時期を迎える。長寿命化をはかるため、マンホールポンプ場の点検整備を引き続き行う。公営企業会計移行後には、早急に下水道台帳管理システムを導入し、計画的、効率的な老朽化対策を実施していく。</t>
    <rPh sb="91" eb="93">
      <t>ソウキュウ</t>
    </rPh>
    <rPh sb="110" eb="113">
      <t>ケイカクテキ</t>
    </rPh>
    <phoneticPr fontId="4"/>
  </si>
  <si>
    <t>　管渠の更新時期を迎える令和１５年から企業債が増加する。国の補助金も活用することとなる。使用料金について、近隣自治体と同水準の料金設定を検討していく。
　公営企業会計の法適用化、秋田湾・雄物川流域下水道（臨海処理区）関連の広域連携を進めている。今後、経営改善の取り組みを一層強化しなければならない。
　水洗化率がほぼ上限近いので新たに公共下水道への接続は、多くはない。公営企業会計の法適用化で見えてくる状況を役場組織が十分に理解し、生活排水に支障がないよう施策を展開する。</t>
    <rPh sb="151" eb="154">
      <t>スイセンカ</t>
    </rPh>
    <rPh sb="154" eb="155">
      <t>リツ</t>
    </rPh>
    <rPh sb="158" eb="160">
      <t>ジョウゲン</t>
    </rPh>
    <rPh sb="160" eb="161">
      <t>チカ</t>
    </rPh>
    <rPh sb="209" eb="211">
      <t>ジュウブン</t>
    </rPh>
    <rPh sb="212" eb="214">
      <t>リカイ</t>
    </rPh>
    <rPh sb="216" eb="218">
      <t>セイカツ</t>
    </rPh>
    <rPh sb="218" eb="220">
      <t>ハイスイ</t>
    </rPh>
    <rPh sb="221" eb="223">
      <t>シショウ</t>
    </rPh>
    <rPh sb="228" eb="230">
      <t>セサク</t>
    </rPh>
    <rPh sb="231" eb="233">
      <t>テンカイ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</si>
</sst>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B42-442C-BD1E-D50A9E4BA903}"/>
            </c:ext>
          </c:extLst>
        </c:ser>
        <c:dLbls>
          <c:showLegendKey val="0"/>
          <c:showVal val="0"/>
          <c:showCatName val="0"/>
          <c:showSerName val="0"/>
          <c:showPercent val="0"/>
          <c:showBubbleSize val="0"/>
        </c:dLbls>
        <c:gapWidth val="150"/>
        <c:axId val="78354304"/>
        <c:axId val="78364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0.1</c:v>
                </c:pt>
                <c:pt idx="2">
                  <c:v>0.13</c:v>
                </c:pt>
                <c:pt idx="3">
                  <c:v>0.12</c:v>
                </c:pt>
                <c:pt idx="4">
                  <c:v>0.1</c:v>
                </c:pt>
              </c:numCache>
            </c:numRef>
          </c:val>
          <c:smooth val="0"/>
          <c:extLst xmlns:c16r2="http://schemas.microsoft.com/office/drawing/2015/06/chart">
            <c:ext xmlns:c16="http://schemas.microsoft.com/office/drawing/2014/chart" uri="{C3380CC4-5D6E-409C-BE32-E72D297353CC}">
              <c16:uniqueId val="{00000001-5B42-442C-BD1E-D50A9E4BA903}"/>
            </c:ext>
          </c:extLst>
        </c:ser>
        <c:dLbls>
          <c:showLegendKey val="0"/>
          <c:showVal val="0"/>
          <c:showCatName val="0"/>
          <c:showSerName val="0"/>
          <c:showPercent val="0"/>
          <c:showBubbleSize val="0"/>
        </c:dLbls>
        <c:marker val="1"/>
        <c:smooth val="0"/>
        <c:axId val="78354304"/>
        <c:axId val="78364672"/>
      </c:lineChart>
      <c:dateAx>
        <c:axId val="78354304"/>
        <c:scaling>
          <c:orientation val="minMax"/>
        </c:scaling>
        <c:delete val="1"/>
        <c:axPos val="b"/>
        <c:numFmt formatCode="&quot;H&quot;yy" sourceLinked="1"/>
        <c:majorTickMark val="none"/>
        <c:minorTickMark val="none"/>
        <c:tickLblPos val="none"/>
        <c:crossAx val="78364672"/>
        <c:crosses val="autoZero"/>
        <c:auto val="1"/>
        <c:lblOffset val="100"/>
        <c:baseTimeUnit val="years"/>
      </c:dateAx>
      <c:valAx>
        <c:axId val="78364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354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EF3-47BC-AC0B-9B9601B7003C}"/>
            </c:ext>
          </c:extLst>
        </c:ser>
        <c:dLbls>
          <c:showLegendKey val="0"/>
          <c:showVal val="0"/>
          <c:showCatName val="0"/>
          <c:showSerName val="0"/>
          <c:showPercent val="0"/>
          <c:showBubbleSize val="0"/>
        </c:dLbls>
        <c:gapWidth val="150"/>
        <c:axId val="85464576"/>
        <c:axId val="85466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49.39</c:v>
                </c:pt>
                <c:pt idx="1">
                  <c:v>49.25</c:v>
                </c:pt>
                <c:pt idx="2">
                  <c:v>50.24</c:v>
                </c:pt>
                <c:pt idx="3">
                  <c:v>49.68</c:v>
                </c:pt>
                <c:pt idx="4">
                  <c:v>49.27</c:v>
                </c:pt>
              </c:numCache>
            </c:numRef>
          </c:val>
          <c:smooth val="0"/>
          <c:extLst xmlns:c16r2="http://schemas.microsoft.com/office/drawing/2015/06/chart">
            <c:ext xmlns:c16="http://schemas.microsoft.com/office/drawing/2014/chart" uri="{C3380CC4-5D6E-409C-BE32-E72D297353CC}">
              <c16:uniqueId val="{00000001-6EF3-47BC-AC0B-9B9601B7003C}"/>
            </c:ext>
          </c:extLst>
        </c:ser>
        <c:dLbls>
          <c:showLegendKey val="0"/>
          <c:showVal val="0"/>
          <c:showCatName val="0"/>
          <c:showSerName val="0"/>
          <c:showPercent val="0"/>
          <c:showBubbleSize val="0"/>
        </c:dLbls>
        <c:marker val="1"/>
        <c:smooth val="0"/>
        <c:axId val="85464576"/>
        <c:axId val="85466496"/>
      </c:lineChart>
      <c:dateAx>
        <c:axId val="85464576"/>
        <c:scaling>
          <c:orientation val="minMax"/>
        </c:scaling>
        <c:delete val="1"/>
        <c:axPos val="b"/>
        <c:numFmt formatCode="&quot;H&quot;yy" sourceLinked="1"/>
        <c:majorTickMark val="none"/>
        <c:minorTickMark val="none"/>
        <c:tickLblPos val="none"/>
        <c:crossAx val="85466496"/>
        <c:crosses val="autoZero"/>
        <c:auto val="1"/>
        <c:lblOffset val="100"/>
        <c:baseTimeUnit val="years"/>
      </c:dateAx>
      <c:valAx>
        <c:axId val="85466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464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90.78</c:v>
                </c:pt>
                <c:pt idx="1">
                  <c:v>90.43</c:v>
                </c:pt>
                <c:pt idx="2">
                  <c:v>92.12</c:v>
                </c:pt>
                <c:pt idx="3">
                  <c:v>92.43</c:v>
                </c:pt>
                <c:pt idx="4">
                  <c:v>92.27</c:v>
                </c:pt>
              </c:numCache>
            </c:numRef>
          </c:val>
          <c:extLst xmlns:c16r2="http://schemas.microsoft.com/office/drawing/2015/06/chart">
            <c:ext xmlns:c16="http://schemas.microsoft.com/office/drawing/2014/chart" uri="{C3380CC4-5D6E-409C-BE32-E72D297353CC}">
              <c16:uniqueId val="{00000000-35ED-4A5D-9FE0-BF3FC6C7C240}"/>
            </c:ext>
          </c:extLst>
        </c:ser>
        <c:dLbls>
          <c:showLegendKey val="0"/>
          <c:showVal val="0"/>
          <c:showCatName val="0"/>
          <c:showSerName val="0"/>
          <c:showPercent val="0"/>
          <c:showBubbleSize val="0"/>
        </c:dLbls>
        <c:gapWidth val="150"/>
        <c:axId val="85510016"/>
        <c:axId val="8552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83.96</c:v>
                </c:pt>
                <c:pt idx="1">
                  <c:v>84.12</c:v>
                </c:pt>
                <c:pt idx="2">
                  <c:v>84.17</c:v>
                </c:pt>
                <c:pt idx="3">
                  <c:v>83.35</c:v>
                </c:pt>
                <c:pt idx="4">
                  <c:v>83.16</c:v>
                </c:pt>
              </c:numCache>
            </c:numRef>
          </c:val>
          <c:smooth val="0"/>
          <c:extLst xmlns:c16r2="http://schemas.microsoft.com/office/drawing/2015/06/chart">
            <c:ext xmlns:c16="http://schemas.microsoft.com/office/drawing/2014/chart" uri="{C3380CC4-5D6E-409C-BE32-E72D297353CC}">
              <c16:uniqueId val="{00000001-35ED-4A5D-9FE0-BF3FC6C7C240}"/>
            </c:ext>
          </c:extLst>
        </c:ser>
        <c:dLbls>
          <c:showLegendKey val="0"/>
          <c:showVal val="0"/>
          <c:showCatName val="0"/>
          <c:showSerName val="0"/>
          <c:showPercent val="0"/>
          <c:showBubbleSize val="0"/>
        </c:dLbls>
        <c:marker val="1"/>
        <c:smooth val="0"/>
        <c:axId val="85510016"/>
        <c:axId val="85520384"/>
      </c:lineChart>
      <c:dateAx>
        <c:axId val="85510016"/>
        <c:scaling>
          <c:orientation val="minMax"/>
        </c:scaling>
        <c:delete val="1"/>
        <c:axPos val="b"/>
        <c:numFmt formatCode="&quot;H&quot;yy" sourceLinked="1"/>
        <c:majorTickMark val="none"/>
        <c:minorTickMark val="none"/>
        <c:tickLblPos val="none"/>
        <c:crossAx val="85520384"/>
        <c:crosses val="autoZero"/>
        <c:auto val="1"/>
        <c:lblOffset val="100"/>
        <c:baseTimeUnit val="years"/>
      </c:dateAx>
      <c:valAx>
        <c:axId val="8552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51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53.5</c:v>
                </c:pt>
                <c:pt idx="1">
                  <c:v>50.59</c:v>
                </c:pt>
                <c:pt idx="2">
                  <c:v>68.45</c:v>
                </c:pt>
                <c:pt idx="3">
                  <c:v>72.78</c:v>
                </c:pt>
                <c:pt idx="4">
                  <c:v>72.64</c:v>
                </c:pt>
              </c:numCache>
            </c:numRef>
          </c:val>
          <c:extLst xmlns:c16r2="http://schemas.microsoft.com/office/drawing/2015/06/chart">
            <c:ext xmlns:c16="http://schemas.microsoft.com/office/drawing/2014/chart" uri="{C3380CC4-5D6E-409C-BE32-E72D297353CC}">
              <c16:uniqueId val="{00000000-646E-42DD-88E8-BF5E8CD7A7FF}"/>
            </c:ext>
          </c:extLst>
        </c:ser>
        <c:dLbls>
          <c:showLegendKey val="0"/>
          <c:showVal val="0"/>
          <c:showCatName val="0"/>
          <c:showSerName val="0"/>
          <c:showPercent val="0"/>
          <c:showBubbleSize val="0"/>
        </c:dLbls>
        <c:gapWidth val="150"/>
        <c:axId val="78387456"/>
        <c:axId val="78389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46E-42DD-88E8-BF5E8CD7A7FF}"/>
            </c:ext>
          </c:extLst>
        </c:ser>
        <c:dLbls>
          <c:showLegendKey val="0"/>
          <c:showVal val="0"/>
          <c:showCatName val="0"/>
          <c:showSerName val="0"/>
          <c:showPercent val="0"/>
          <c:showBubbleSize val="0"/>
        </c:dLbls>
        <c:marker val="1"/>
        <c:smooth val="0"/>
        <c:axId val="78387456"/>
        <c:axId val="78389632"/>
      </c:lineChart>
      <c:dateAx>
        <c:axId val="78387456"/>
        <c:scaling>
          <c:orientation val="minMax"/>
        </c:scaling>
        <c:delete val="1"/>
        <c:axPos val="b"/>
        <c:numFmt formatCode="&quot;H&quot;yy" sourceLinked="1"/>
        <c:majorTickMark val="none"/>
        <c:minorTickMark val="none"/>
        <c:tickLblPos val="none"/>
        <c:crossAx val="78389632"/>
        <c:crosses val="autoZero"/>
        <c:auto val="1"/>
        <c:lblOffset val="100"/>
        <c:baseTimeUnit val="years"/>
      </c:dateAx>
      <c:valAx>
        <c:axId val="78389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686-4B59-9858-26B3B9B648A1}"/>
            </c:ext>
          </c:extLst>
        </c:ser>
        <c:dLbls>
          <c:showLegendKey val="0"/>
          <c:showVal val="0"/>
          <c:showCatName val="0"/>
          <c:showSerName val="0"/>
          <c:showPercent val="0"/>
          <c:showBubbleSize val="0"/>
        </c:dLbls>
        <c:gapWidth val="150"/>
        <c:axId val="78424704"/>
        <c:axId val="78435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686-4B59-9858-26B3B9B648A1}"/>
            </c:ext>
          </c:extLst>
        </c:ser>
        <c:dLbls>
          <c:showLegendKey val="0"/>
          <c:showVal val="0"/>
          <c:showCatName val="0"/>
          <c:showSerName val="0"/>
          <c:showPercent val="0"/>
          <c:showBubbleSize val="0"/>
        </c:dLbls>
        <c:marker val="1"/>
        <c:smooth val="0"/>
        <c:axId val="78424704"/>
        <c:axId val="78435072"/>
      </c:lineChart>
      <c:dateAx>
        <c:axId val="78424704"/>
        <c:scaling>
          <c:orientation val="minMax"/>
        </c:scaling>
        <c:delete val="1"/>
        <c:axPos val="b"/>
        <c:numFmt formatCode="&quot;H&quot;yy" sourceLinked="1"/>
        <c:majorTickMark val="none"/>
        <c:minorTickMark val="none"/>
        <c:tickLblPos val="none"/>
        <c:crossAx val="78435072"/>
        <c:crosses val="autoZero"/>
        <c:auto val="1"/>
        <c:lblOffset val="100"/>
        <c:baseTimeUnit val="years"/>
      </c:dateAx>
      <c:valAx>
        <c:axId val="78435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424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A03-434A-A9DB-F11FD0BCB2F2}"/>
            </c:ext>
          </c:extLst>
        </c:ser>
        <c:dLbls>
          <c:showLegendKey val="0"/>
          <c:showVal val="0"/>
          <c:showCatName val="0"/>
          <c:showSerName val="0"/>
          <c:showPercent val="0"/>
          <c:showBubbleSize val="0"/>
        </c:dLbls>
        <c:gapWidth val="150"/>
        <c:axId val="79236096"/>
        <c:axId val="79262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A03-434A-A9DB-F11FD0BCB2F2}"/>
            </c:ext>
          </c:extLst>
        </c:ser>
        <c:dLbls>
          <c:showLegendKey val="0"/>
          <c:showVal val="0"/>
          <c:showCatName val="0"/>
          <c:showSerName val="0"/>
          <c:showPercent val="0"/>
          <c:showBubbleSize val="0"/>
        </c:dLbls>
        <c:marker val="1"/>
        <c:smooth val="0"/>
        <c:axId val="79236096"/>
        <c:axId val="79262848"/>
      </c:lineChart>
      <c:dateAx>
        <c:axId val="79236096"/>
        <c:scaling>
          <c:orientation val="minMax"/>
        </c:scaling>
        <c:delete val="1"/>
        <c:axPos val="b"/>
        <c:numFmt formatCode="&quot;H&quot;yy" sourceLinked="1"/>
        <c:majorTickMark val="none"/>
        <c:minorTickMark val="none"/>
        <c:tickLblPos val="none"/>
        <c:crossAx val="79262848"/>
        <c:crosses val="autoZero"/>
        <c:auto val="1"/>
        <c:lblOffset val="100"/>
        <c:baseTimeUnit val="years"/>
      </c:dateAx>
      <c:valAx>
        <c:axId val="79262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236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766-44E0-8635-7F3C1588BEE8}"/>
            </c:ext>
          </c:extLst>
        </c:ser>
        <c:dLbls>
          <c:showLegendKey val="0"/>
          <c:showVal val="0"/>
          <c:showCatName val="0"/>
          <c:showSerName val="0"/>
          <c:showPercent val="0"/>
          <c:showBubbleSize val="0"/>
        </c:dLbls>
        <c:gapWidth val="150"/>
        <c:axId val="85008384"/>
        <c:axId val="8501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766-44E0-8635-7F3C1588BEE8}"/>
            </c:ext>
          </c:extLst>
        </c:ser>
        <c:dLbls>
          <c:showLegendKey val="0"/>
          <c:showVal val="0"/>
          <c:showCatName val="0"/>
          <c:showSerName val="0"/>
          <c:showPercent val="0"/>
          <c:showBubbleSize val="0"/>
        </c:dLbls>
        <c:marker val="1"/>
        <c:smooth val="0"/>
        <c:axId val="85008384"/>
        <c:axId val="85010304"/>
      </c:lineChart>
      <c:dateAx>
        <c:axId val="85008384"/>
        <c:scaling>
          <c:orientation val="minMax"/>
        </c:scaling>
        <c:delete val="1"/>
        <c:axPos val="b"/>
        <c:numFmt formatCode="&quot;H&quot;yy" sourceLinked="1"/>
        <c:majorTickMark val="none"/>
        <c:minorTickMark val="none"/>
        <c:tickLblPos val="none"/>
        <c:crossAx val="85010304"/>
        <c:crosses val="autoZero"/>
        <c:auto val="1"/>
        <c:lblOffset val="100"/>
        <c:baseTimeUnit val="years"/>
      </c:dateAx>
      <c:valAx>
        <c:axId val="850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0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4DC-4640-8371-0E884A2B5151}"/>
            </c:ext>
          </c:extLst>
        </c:ser>
        <c:dLbls>
          <c:showLegendKey val="0"/>
          <c:showVal val="0"/>
          <c:showCatName val="0"/>
          <c:showSerName val="0"/>
          <c:showPercent val="0"/>
          <c:showBubbleSize val="0"/>
        </c:dLbls>
        <c:gapWidth val="150"/>
        <c:axId val="85041920"/>
        <c:axId val="85043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4DC-4640-8371-0E884A2B5151}"/>
            </c:ext>
          </c:extLst>
        </c:ser>
        <c:dLbls>
          <c:showLegendKey val="0"/>
          <c:showVal val="0"/>
          <c:showCatName val="0"/>
          <c:showSerName val="0"/>
          <c:showPercent val="0"/>
          <c:showBubbleSize val="0"/>
        </c:dLbls>
        <c:marker val="1"/>
        <c:smooth val="0"/>
        <c:axId val="85041920"/>
        <c:axId val="85043840"/>
      </c:lineChart>
      <c:dateAx>
        <c:axId val="85041920"/>
        <c:scaling>
          <c:orientation val="minMax"/>
        </c:scaling>
        <c:delete val="1"/>
        <c:axPos val="b"/>
        <c:numFmt formatCode="&quot;H&quot;yy" sourceLinked="1"/>
        <c:majorTickMark val="none"/>
        <c:minorTickMark val="none"/>
        <c:tickLblPos val="none"/>
        <c:crossAx val="85043840"/>
        <c:crosses val="autoZero"/>
        <c:auto val="1"/>
        <c:lblOffset val="100"/>
        <c:baseTimeUnit val="years"/>
      </c:dateAx>
      <c:valAx>
        <c:axId val="85043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04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658.29</c:v>
                </c:pt>
                <c:pt idx="1">
                  <c:v>396.66</c:v>
                </c:pt>
                <c:pt idx="2">
                  <c:v>306.14999999999998</c:v>
                </c:pt>
                <c:pt idx="3">
                  <c:v>172.27</c:v>
                </c:pt>
                <c:pt idx="4">
                  <c:v>155.57</c:v>
                </c:pt>
              </c:numCache>
            </c:numRef>
          </c:val>
          <c:extLst xmlns:c16r2="http://schemas.microsoft.com/office/drawing/2015/06/chart">
            <c:ext xmlns:c16="http://schemas.microsoft.com/office/drawing/2014/chart" uri="{C3380CC4-5D6E-409C-BE32-E72D297353CC}">
              <c16:uniqueId val="{00000000-4E0E-430F-AE85-7A9C160B250A}"/>
            </c:ext>
          </c:extLst>
        </c:ser>
        <c:dLbls>
          <c:showLegendKey val="0"/>
          <c:showVal val="0"/>
          <c:showCatName val="0"/>
          <c:showSerName val="0"/>
          <c:showPercent val="0"/>
          <c:showBubbleSize val="0"/>
        </c:dLbls>
        <c:gapWidth val="150"/>
        <c:axId val="85082880"/>
        <c:axId val="85084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1162.3599999999999</c:v>
                </c:pt>
                <c:pt idx="1">
                  <c:v>1047.6500000000001</c:v>
                </c:pt>
                <c:pt idx="2">
                  <c:v>1124.26</c:v>
                </c:pt>
                <c:pt idx="3">
                  <c:v>1048.23</c:v>
                </c:pt>
                <c:pt idx="4">
                  <c:v>1130.42</c:v>
                </c:pt>
              </c:numCache>
            </c:numRef>
          </c:val>
          <c:smooth val="0"/>
          <c:extLst xmlns:c16r2="http://schemas.microsoft.com/office/drawing/2015/06/chart">
            <c:ext xmlns:c16="http://schemas.microsoft.com/office/drawing/2014/chart" uri="{C3380CC4-5D6E-409C-BE32-E72D297353CC}">
              <c16:uniqueId val="{00000001-4E0E-430F-AE85-7A9C160B250A}"/>
            </c:ext>
          </c:extLst>
        </c:ser>
        <c:dLbls>
          <c:showLegendKey val="0"/>
          <c:showVal val="0"/>
          <c:showCatName val="0"/>
          <c:showSerName val="0"/>
          <c:showPercent val="0"/>
          <c:showBubbleSize val="0"/>
        </c:dLbls>
        <c:marker val="1"/>
        <c:smooth val="0"/>
        <c:axId val="85082880"/>
        <c:axId val="85084800"/>
      </c:lineChart>
      <c:dateAx>
        <c:axId val="85082880"/>
        <c:scaling>
          <c:orientation val="minMax"/>
        </c:scaling>
        <c:delete val="1"/>
        <c:axPos val="b"/>
        <c:numFmt formatCode="&quot;H&quot;yy" sourceLinked="1"/>
        <c:majorTickMark val="none"/>
        <c:minorTickMark val="none"/>
        <c:tickLblPos val="none"/>
        <c:crossAx val="85084800"/>
        <c:crosses val="autoZero"/>
        <c:auto val="1"/>
        <c:lblOffset val="100"/>
        <c:baseTimeUnit val="years"/>
      </c:dateAx>
      <c:valAx>
        <c:axId val="85084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082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56.41</c:v>
                </c:pt>
                <c:pt idx="1">
                  <c:v>56.08</c:v>
                </c:pt>
                <c:pt idx="2">
                  <c:v>99.44</c:v>
                </c:pt>
                <c:pt idx="3">
                  <c:v>100</c:v>
                </c:pt>
                <c:pt idx="4">
                  <c:v>100.57</c:v>
                </c:pt>
              </c:numCache>
            </c:numRef>
          </c:val>
          <c:extLst xmlns:c16r2="http://schemas.microsoft.com/office/drawing/2015/06/chart">
            <c:ext xmlns:c16="http://schemas.microsoft.com/office/drawing/2014/chart" uri="{C3380CC4-5D6E-409C-BE32-E72D297353CC}">
              <c16:uniqueId val="{00000000-8CD9-4BD4-8339-8D471FCFA1BA}"/>
            </c:ext>
          </c:extLst>
        </c:ser>
        <c:dLbls>
          <c:showLegendKey val="0"/>
          <c:showVal val="0"/>
          <c:showCatName val="0"/>
          <c:showSerName val="0"/>
          <c:showPercent val="0"/>
          <c:showBubbleSize val="0"/>
        </c:dLbls>
        <c:gapWidth val="150"/>
        <c:axId val="85120128"/>
        <c:axId val="85122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68.209999999999994</c:v>
                </c:pt>
                <c:pt idx="1">
                  <c:v>74.040000000000006</c:v>
                </c:pt>
                <c:pt idx="2">
                  <c:v>80.58</c:v>
                </c:pt>
                <c:pt idx="3">
                  <c:v>78.92</c:v>
                </c:pt>
                <c:pt idx="4">
                  <c:v>74.17</c:v>
                </c:pt>
              </c:numCache>
            </c:numRef>
          </c:val>
          <c:smooth val="0"/>
          <c:extLst xmlns:c16r2="http://schemas.microsoft.com/office/drawing/2015/06/chart">
            <c:ext xmlns:c16="http://schemas.microsoft.com/office/drawing/2014/chart" uri="{C3380CC4-5D6E-409C-BE32-E72D297353CC}">
              <c16:uniqueId val="{00000001-8CD9-4BD4-8339-8D471FCFA1BA}"/>
            </c:ext>
          </c:extLst>
        </c:ser>
        <c:dLbls>
          <c:showLegendKey val="0"/>
          <c:showVal val="0"/>
          <c:showCatName val="0"/>
          <c:showSerName val="0"/>
          <c:showPercent val="0"/>
          <c:showBubbleSize val="0"/>
        </c:dLbls>
        <c:marker val="1"/>
        <c:smooth val="0"/>
        <c:axId val="85120128"/>
        <c:axId val="85122048"/>
      </c:lineChart>
      <c:dateAx>
        <c:axId val="85120128"/>
        <c:scaling>
          <c:orientation val="minMax"/>
        </c:scaling>
        <c:delete val="1"/>
        <c:axPos val="b"/>
        <c:numFmt formatCode="&quot;H&quot;yy" sourceLinked="1"/>
        <c:majorTickMark val="none"/>
        <c:minorTickMark val="none"/>
        <c:tickLblPos val="none"/>
        <c:crossAx val="85122048"/>
        <c:crosses val="autoZero"/>
        <c:auto val="1"/>
        <c:lblOffset val="100"/>
        <c:baseTimeUnit val="years"/>
      </c:dateAx>
      <c:valAx>
        <c:axId val="85122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120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286.2</c:v>
                </c:pt>
                <c:pt idx="1">
                  <c:v>286.8</c:v>
                </c:pt>
                <c:pt idx="2">
                  <c:v>164.83</c:v>
                </c:pt>
                <c:pt idx="3">
                  <c:v>164.11</c:v>
                </c:pt>
                <c:pt idx="4">
                  <c:v>165.46</c:v>
                </c:pt>
              </c:numCache>
            </c:numRef>
          </c:val>
          <c:extLst xmlns:c16r2="http://schemas.microsoft.com/office/drawing/2015/06/chart">
            <c:ext xmlns:c16="http://schemas.microsoft.com/office/drawing/2014/chart" uri="{C3380CC4-5D6E-409C-BE32-E72D297353CC}">
              <c16:uniqueId val="{00000000-04D0-465C-8584-8503A9EC085D}"/>
            </c:ext>
          </c:extLst>
        </c:ser>
        <c:dLbls>
          <c:showLegendKey val="0"/>
          <c:showVal val="0"/>
          <c:showCatName val="0"/>
          <c:showSerName val="0"/>
          <c:showPercent val="0"/>
          <c:showBubbleSize val="0"/>
        </c:dLbls>
        <c:gapWidth val="150"/>
        <c:axId val="85423232"/>
        <c:axId val="85425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250.84</c:v>
                </c:pt>
                <c:pt idx="1">
                  <c:v>235.61</c:v>
                </c:pt>
                <c:pt idx="2">
                  <c:v>216.21</c:v>
                </c:pt>
                <c:pt idx="3">
                  <c:v>220.31</c:v>
                </c:pt>
                <c:pt idx="4">
                  <c:v>230.95</c:v>
                </c:pt>
              </c:numCache>
            </c:numRef>
          </c:val>
          <c:smooth val="0"/>
          <c:extLst xmlns:c16r2="http://schemas.microsoft.com/office/drawing/2015/06/chart">
            <c:ext xmlns:c16="http://schemas.microsoft.com/office/drawing/2014/chart" uri="{C3380CC4-5D6E-409C-BE32-E72D297353CC}">
              <c16:uniqueId val="{00000001-04D0-465C-8584-8503A9EC085D}"/>
            </c:ext>
          </c:extLst>
        </c:ser>
        <c:dLbls>
          <c:showLegendKey val="0"/>
          <c:showVal val="0"/>
          <c:showCatName val="0"/>
          <c:showSerName val="0"/>
          <c:showPercent val="0"/>
          <c:showBubbleSize val="0"/>
        </c:dLbls>
        <c:marker val="1"/>
        <c:smooth val="0"/>
        <c:axId val="85423232"/>
        <c:axId val="85425152"/>
      </c:lineChart>
      <c:dateAx>
        <c:axId val="85423232"/>
        <c:scaling>
          <c:orientation val="minMax"/>
        </c:scaling>
        <c:delete val="1"/>
        <c:axPos val="b"/>
        <c:numFmt formatCode="&quot;H&quot;yy" sourceLinked="1"/>
        <c:majorTickMark val="none"/>
        <c:minorTickMark val="none"/>
        <c:tickLblPos val="none"/>
        <c:crossAx val="85425152"/>
        <c:crosses val="autoZero"/>
        <c:auto val="1"/>
        <c:lblOffset val="100"/>
        <c:baseTimeUnit val="years"/>
      </c:dateAx>
      <c:valAx>
        <c:axId val="85425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423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55"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八郎潟町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Cd2</v>
      </c>
      <c r="X8" s="49"/>
      <c r="Y8" s="49"/>
      <c r="Z8" s="49"/>
      <c r="AA8" s="49"/>
      <c r="AB8" s="49"/>
      <c r="AC8" s="49"/>
      <c r="AD8" s="50" t="str">
        <f>データ!$M$6</f>
        <v>非設置</v>
      </c>
      <c r="AE8" s="50"/>
      <c r="AF8" s="50"/>
      <c r="AG8" s="50"/>
      <c r="AH8" s="50"/>
      <c r="AI8" s="50"/>
      <c r="AJ8" s="50"/>
      <c r="AK8" s="3"/>
      <c r="AL8" s="51">
        <f>データ!S6</f>
        <v>5757</v>
      </c>
      <c r="AM8" s="51"/>
      <c r="AN8" s="51"/>
      <c r="AO8" s="51"/>
      <c r="AP8" s="51"/>
      <c r="AQ8" s="51"/>
      <c r="AR8" s="51"/>
      <c r="AS8" s="51"/>
      <c r="AT8" s="46">
        <f>データ!T6</f>
        <v>17</v>
      </c>
      <c r="AU8" s="46"/>
      <c r="AV8" s="46"/>
      <c r="AW8" s="46"/>
      <c r="AX8" s="46"/>
      <c r="AY8" s="46"/>
      <c r="AZ8" s="46"/>
      <c r="BA8" s="46"/>
      <c r="BB8" s="46">
        <f>データ!U6</f>
        <v>338.65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97.71</v>
      </c>
      <c r="Q10" s="46"/>
      <c r="R10" s="46"/>
      <c r="S10" s="46"/>
      <c r="T10" s="46"/>
      <c r="U10" s="46"/>
      <c r="V10" s="46"/>
      <c r="W10" s="46">
        <f>データ!Q6</f>
        <v>70</v>
      </c>
      <c r="X10" s="46"/>
      <c r="Y10" s="46"/>
      <c r="Z10" s="46"/>
      <c r="AA10" s="46"/>
      <c r="AB10" s="46"/>
      <c r="AC10" s="46"/>
      <c r="AD10" s="51">
        <f>データ!R6</f>
        <v>3300</v>
      </c>
      <c r="AE10" s="51"/>
      <c r="AF10" s="51"/>
      <c r="AG10" s="51"/>
      <c r="AH10" s="51"/>
      <c r="AI10" s="51"/>
      <c r="AJ10" s="51"/>
      <c r="AK10" s="2"/>
      <c r="AL10" s="51">
        <f>データ!V6</f>
        <v>5639</v>
      </c>
      <c r="AM10" s="51"/>
      <c r="AN10" s="51"/>
      <c r="AO10" s="51"/>
      <c r="AP10" s="51"/>
      <c r="AQ10" s="51"/>
      <c r="AR10" s="51"/>
      <c r="AS10" s="51"/>
      <c r="AT10" s="46">
        <f>データ!W6</f>
        <v>2.83</v>
      </c>
      <c r="AU10" s="46"/>
      <c r="AV10" s="46"/>
      <c r="AW10" s="46"/>
      <c r="AX10" s="46"/>
      <c r="AY10" s="46"/>
      <c r="AZ10" s="46"/>
      <c r="BA10" s="46"/>
      <c r="BB10" s="46">
        <f>データ!X6</f>
        <v>1992.58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119</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44</v>
      </c>
      <c r="N86" s="26" t="s">
        <v>44</v>
      </c>
      <c r="O86" s="26" t="str">
        <f>データ!EO6</f>
        <v>【0.22】</v>
      </c>
    </row>
  </sheetData>
  <sheetProtection algorithmName="SHA-512" hashValue="O+n6x3m53QBJk2gOQB7zghAEtZbDmZc5BNGIdm7GCSEG3ENADaYW9WaNHZ1jW0+SeEr5ooH/pm8bhtqT8gyFJQ==" saltValue="xJseOxGN1OQSlFfQ903+W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53635</v>
      </c>
      <c r="D6" s="33">
        <f t="shared" si="3"/>
        <v>47</v>
      </c>
      <c r="E6" s="33">
        <f t="shared" si="3"/>
        <v>17</v>
      </c>
      <c r="F6" s="33">
        <f t="shared" si="3"/>
        <v>1</v>
      </c>
      <c r="G6" s="33">
        <f t="shared" si="3"/>
        <v>0</v>
      </c>
      <c r="H6" s="33" t="str">
        <f t="shared" si="3"/>
        <v>秋田県　八郎潟町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97.71</v>
      </c>
      <c r="Q6" s="34">
        <f t="shared" si="3"/>
        <v>70</v>
      </c>
      <c r="R6" s="34">
        <f t="shared" si="3"/>
        <v>3300</v>
      </c>
      <c r="S6" s="34">
        <f t="shared" si="3"/>
        <v>5757</v>
      </c>
      <c r="T6" s="34">
        <f t="shared" si="3"/>
        <v>17</v>
      </c>
      <c r="U6" s="34">
        <f t="shared" si="3"/>
        <v>338.65</v>
      </c>
      <c r="V6" s="34">
        <f t="shared" si="3"/>
        <v>5639</v>
      </c>
      <c r="W6" s="34">
        <f t="shared" si="3"/>
        <v>2.83</v>
      </c>
      <c r="X6" s="34">
        <f t="shared" si="3"/>
        <v>1992.58</v>
      </c>
      <c r="Y6" s="35">
        <f>IF(Y7="",NA(),Y7)</f>
        <v>53.5</v>
      </c>
      <c r="Z6" s="35">
        <f t="shared" ref="Z6:AH6" si="4">IF(Z7="",NA(),Z7)</f>
        <v>50.59</v>
      </c>
      <c r="AA6" s="35">
        <f t="shared" si="4"/>
        <v>68.45</v>
      </c>
      <c r="AB6" s="35">
        <f t="shared" si="4"/>
        <v>72.78</v>
      </c>
      <c r="AC6" s="35">
        <f t="shared" si="4"/>
        <v>72.64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658.29</v>
      </c>
      <c r="BG6" s="35">
        <f t="shared" ref="BG6:BO6" si="7">IF(BG7="",NA(),BG7)</f>
        <v>396.66</v>
      </c>
      <c r="BH6" s="35">
        <f t="shared" si="7"/>
        <v>306.14999999999998</v>
      </c>
      <c r="BI6" s="35">
        <f t="shared" si="7"/>
        <v>172.27</v>
      </c>
      <c r="BJ6" s="35">
        <f t="shared" si="7"/>
        <v>155.57</v>
      </c>
      <c r="BK6" s="35">
        <f t="shared" si="7"/>
        <v>1162.3599999999999</v>
      </c>
      <c r="BL6" s="35">
        <f t="shared" si="7"/>
        <v>1047.6500000000001</v>
      </c>
      <c r="BM6" s="35">
        <f t="shared" si="7"/>
        <v>1124.26</v>
      </c>
      <c r="BN6" s="35">
        <f t="shared" si="7"/>
        <v>1048.23</v>
      </c>
      <c r="BO6" s="35">
        <f t="shared" si="7"/>
        <v>1130.42</v>
      </c>
      <c r="BP6" s="34" t="str">
        <f>IF(BP7="","",IF(BP7="-","【-】","【"&amp;SUBSTITUTE(TEXT(BP7,"#,##0.00"),"-","△")&amp;"】"))</f>
        <v>【682.51】</v>
      </c>
      <c r="BQ6" s="35">
        <f>IF(BQ7="",NA(),BQ7)</f>
        <v>56.41</v>
      </c>
      <c r="BR6" s="35">
        <f t="shared" ref="BR6:BZ6" si="8">IF(BR7="",NA(),BR7)</f>
        <v>56.08</v>
      </c>
      <c r="BS6" s="35">
        <f t="shared" si="8"/>
        <v>99.44</v>
      </c>
      <c r="BT6" s="35">
        <f t="shared" si="8"/>
        <v>100</v>
      </c>
      <c r="BU6" s="35">
        <f t="shared" si="8"/>
        <v>100.57</v>
      </c>
      <c r="BV6" s="35">
        <f t="shared" si="8"/>
        <v>68.209999999999994</v>
      </c>
      <c r="BW6" s="35">
        <f t="shared" si="8"/>
        <v>74.040000000000006</v>
      </c>
      <c r="BX6" s="35">
        <f t="shared" si="8"/>
        <v>80.58</v>
      </c>
      <c r="BY6" s="35">
        <f t="shared" si="8"/>
        <v>78.92</v>
      </c>
      <c r="BZ6" s="35">
        <f t="shared" si="8"/>
        <v>74.17</v>
      </c>
      <c r="CA6" s="34" t="str">
        <f>IF(CA7="","",IF(CA7="-","【-】","【"&amp;SUBSTITUTE(TEXT(CA7,"#,##0.00"),"-","△")&amp;"】"))</f>
        <v>【100.34】</v>
      </c>
      <c r="CB6" s="35">
        <f>IF(CB7="",NA(),CB7)</f>
        <v>286.2</v>
      </c>
      <c r="CC6" s="35">
        <f t="shared" ref="CC6:CK6" si="9">IF(CC7="",NA(),CC7)</f>
        <v>286.8</v>
      </c>
      <c r="CD6" s="35">
        <f t="shared" si="9"/>
        <v>164.83</v>
      </c>
      <c r="CE6" s="35">
        <f t="shared" si="9"/>
        <v>164.11</v>
      </c>
      <c r="CF6" s="35">
        <f t="shared" si="9"/>
        <v>165.46</v>
      </c>
      <c r="CG6" s="35">
        <f t="shared" si="9"/>
        <v>250.84</v>
      </c>
      <c r="CH6" s="35">
        <f t="shared" si="9"/>
        <v>235.61</v>
      </c>
      <c r="CI6" s="35">
        <f t="shared" si="9"/>
        <v>216.21</v>
      </c>
      <c r="CJ6" s="35">
        <f t="shared" si="9"/>
        <v>220.31</v>
      </c>
      <c r="CK6" s="35">
        <f t="shared" si="9"/>
        <v>230.95</v>
      </c>
      <c r="CL6" s="34" t="str">
        <f>IF(CL7="","",IF(CL7="-","【-】","【"&amp;SUBSTITUTE(TEXT(CL7,"#,##0.00"),"-","△")&amp;"】"))</f>
        <v>【136.15】</v>
      </c>
      <c r="CM6" s="35" t="str">
        <f>IF(CM7="",NA(),CM7)</f>
        <v>-</v>
      </c>
      <c r="CN6" s="35" t="str">
        <f t="shared" ref="CN6:CV6" si="10">IF(CN7="",NA(),CN7)</f>
        <v>-</v>
      </c>
      <c r="CO6" s="35" t="str">
        <f t="shared" si="10"/>
        <v>-</v>
      </c>
      <c r="CP6" s="35" t="str">
        <f t="shared" si="10"/>
        <v>-</v>
      </c>
      <c r="CQ6" s="35" t="str">
        <f t="shared" si="10"/>
        <v>-</v>
      </c>
      <c r="CR6" s="35">
        <f t="shared" si="10"/>
        <v>49.39</v>
      </c>
      <c r="CS6" s="35">
        <f t="shared" si="10"/>
        <v>49.25</v>
      </c>
      <c r="CT6" s="35">
        <f t="shared" si="10"/>
        <v>50.24</v>
      </c>
      <c r="CU6" s="35">
        <f t="shared" si="10"/>
        <v>49.68</v>
      </c>
      <c r="CV6" s="35">
        <f t="shared" si="10"/>
        <v>49.27</v>
      </c>
      <c r="CW6" s="34" t="str">
        <f>IF(CW7="","",IF(CW7="-","【-】","【"&amp;SUBSTITUTE(TEXT(CW7,"#,##0.00"),"-","△")&amp;"】"))</f>
        <v>【59.64】</v>
      </c>
      <c r="CX6" s="35">
        <f>IF(CX7="",NA(),CX7)</f>
        <v>90.78</v>
      </c>
      <c r="CY6" s="35">
        <f t="shared" ref="CY6:DG6" si="11">IF(CY7="",NA(),CY7)</f>
        <v>90.43</v>
      </c>
      <c r="CZ6" s="35">
        <f t="shared" si="11"/>
        <v>92.12</v>
      </c>
      <c r="DA6" s="35">
        <f t="shared" si="11"/>
        <v>92.43</v>
      </c>
      <c r="DB6" s="35">
        <f t="shared" si="11"/>
        <v>92.27</v>
      </c>
      <c r="DC6" s="35">
        <f t="shared" si="11"/>
        <v>83.96</v>
      </c>
      <c r="DD6" s="35">
        <f t="shared" si="11"/>
        <v>84.12</v>
      </c>
      <c r="DE6" s="35">
        <f t="shared" si="11"/>
        <v>84.17</v>
      </c>
      <c r="DF6" s="35">
        <f t="shared" si="11"/>
        <v>83.35</v>
      </c>
      <c r="DG6" s="35">
        <f t="shared" si="11"/>
        <v>83.16</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0.15</v>
      </c>
      <c r="EK6" s="35">
        <f t="shared" si="14"/>
        <v>0.1</v>
      </c>
      <c r="EL6" s="35">
        <f t="shared" si="14"/>
        <v>0.13</v>
      </c>
      <c r="EM6" s="35">
        <f t="shared" si="14"/>
        <v>0.12</v>
      </c>
      <c r="EN6" s="35">
        <f t="shared" si="14"/>
        <v>0.1</v>
      </c>
      <c r="EO6" s="34" t="str">
        <f>IF(EO7="","",IF(EO7="-","【-】","【"&amp;SUBSTITUTE(TEXT(EO7,"#,##0.00"),"-","△")&amp;"】"))</f>
        <v>【0.22】</v>
      </c>
    </row>
    <row r="7" spans="1:145" s="36" customFormat="1" x14ac:dyDescent="0.15">
      <c r="A7" s="28"/>
      <c r="B7" s="37">
        <v>2019</v>
      </c>
      <c r="C7" s="37">
        <v>53635</v>
      </c>
      <c r="D7" s="37">
        <v>47</v>
      </c>
      <c r="E7" s="37">
        <v>17</v>
      </c>
      <c r="F7" s="37">
        <v>1</v>
      </c>
      <c r="G7" s="37">
        <v>0</v>
      </c>
      <c r="H7" s="37" t="s">
        <v>98</v>
      </c>
      <c r="I7" s="37" t="s">
        <v>99</v>
      </c>
      <c r="J7" s="37" t="s">
        <v>100</v>
      </c>
      <c r="K7" s="37" t="s">
        <v>101</v>
      </c>
      <c r="L7" s="37" t="s">
        <v>102</v>
      </c>
      <c r="M7" s="37" t="s">
        <v>103</v>
      </c>
      <c r="N7" s="38" t="s">
        <v>104</v>
      </c>
      <c r="O7" s="38" t="s">
        <v>105</v>
      </c>
      <c r="P7" s="38">
        <v>97.71</v>
      </c>
      <c r="Q7" s="38">
        <v>70</v>
      </c>
      <c r="R7" s="38">
        <v>3300</v>
      </c>
      <c r="S7" s="38">
        <v>5757</v>
      </c>
      <c r="T7" s="38">
        <v>17</v>
      </c>
      <c r="U7" s="38">
        <v>338.65</v>
      </c>
      <c r="V7" s="38">
        <v>5639</v>
      </c>
      <c r="W7" s="38">
        <v>2.83</v>
      </c>
      <c r="X7" s="38">
        <v>1992.58</v>
      </c>
      <c r="Y7" s="38">
        <v>53.5</v>
      </c>
      <c r="Z7" s="38">
        <v>50.59</v>
      </c>
      <c r="AA7" s="38">
        <v>68.45</v>
      </c>
      <c r="AB7" s="38">
        <v>72.78</v>
      </c>
      <c r="AC7" s="38">
        <v>72.64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658.29</v>
      </c>
      <c r="BG7" s="38">
        <v>396.66</v>
      </c>
      <c r="BH7" s="38">
        <v>306.14999999999998</v>
      </c>
      <c r="BI7" s="38">
        <v>172.27</v>
      </c>
      <c r="BJ7" s="38">
        <v>155.57</v>
      </c>
      <c r="BK7" s="38">
        <v>1162.3599999999999</v>
      </c>
      <c r="BL7" s="38">
        <v>1047.6500000000001</v>
      </c>
      <c r="BM7" s="38">
        <v>1124.26</v>
      </c>
      <c r="BN7" s="38">
        <v>1048.23</v>
      </c>
      <c r="BO7" s="38">
        <v>1130.42</v>
      </c>
      <c r="BP7" s="38">
        <v>682.51</v>
      </c>
      <c r="BQ7" s="38">
        <v>56.41</v>
      </c>
      <c r="BR7" s="38">
        <v>56.08</v>
      </c>
      <c r="BS7" s="38">
        <v>99.44</v>
      </c>
      <c r="BT7" s="38">
        <v>100</v>
      </c>
      <c r="BU7" s="38">
        <v>100.57</v>
      </c>
      <c r="BV7" s="38">
        <v>68.209999999999994</v>
      </c>
      <c r="BW7" s="38">
        <v>74.040000000000006</v>
      </c>
      <c r="BX7" s="38">
        <v>80.58</v>
      </c>
      <c r="BY7" s="38">
        <v>78.92</v>
      </c>
      <c r="BZ7" s="38">
        <v>74.17</v>
      </c>
      <c r="CA7" s="38">
        <v>100.34</v>
      </c>
      <c r="CB7" s="38">
        <v>286.2</v>
      </c>
      <c r="CC7" s="38">
        <v>286.8</v>
      </c>
      <c r="CD7" s="38">
        <v>164.83</v>
      </c>
      <c r="CE7" s="38">
        <v>164.11</v>
      </c>
      <c r="CF7" s="38">
        <v>165.46</v>
      </c>
      <c r="CG7" s="38">
        <v>250.84</v>
      </c>
      <c r="CH7" s="38">
        <v>235.61</v>
      </c>
      <c r="CI7" s="38">
        <v>216.21</v>
      </c>
      <c r="CJ7" s="38">
        <v>220.31</v>
      </c>
      <c r="CK7" s="38">
        <v>230.95</v>
      </c>
      <c r="CL7" s="38">
        <v>136.15</v>
      </c>
      <c r="CM7" s="38" t="s">
        <v>104</v>
      </c>
      <c r="CN7" s="38" t="s">
        <v>104</v>
      </c>
      <c r="CO7" s="38" t="s">
        <v>104</v>
      </c>
      <c r="CP7" s="38" t="s">
        <v>104</v>
      </c>
      <c r="CQ7" s="38" t="s">
        <v>104</v>
      </c>
      <c r="CR7" s="38">
        <v>49.39</v>
      </c>
      <c r="CS7" s="38">
        <v>49.25</v>
      </c>
      <c r="CT7" s="38">
        <v>50.24</v>
      </c>
      <c r="CU7" s="38">
        <v>49.68</v>
      </c>
      <c r="CV7" s="38">
        <v>49.27</v>
      </c>
      <c r="CW7" s="38">
        <v>59.64</v>
      </c>
      <c r="CX7" s="38">
        <v>90.78</v>
      </c>
      <c r="CY7" s="38">
        <v>90.43</v>
      </c>
      <c r="CZ7" s="38">
        <v>92.12</v>
      </c>
      <c r="DA7" s="38">
        <v>92.43</v>
      </c>
      <c r="DB7" s="38">
        <v>92.27</v>
      </c>
      <c r="DC7" s="38">
        <v>83.96</v>
      </c>
      <c r="DD7" s="38">
        <v>84.12</v>
      </c>
      <c r="DE7" s="38">
        <v>84.17</v>
      </c>
      <c r="DF7" s="38">
        <v>83.35</v>
      </c>
      <c r="DG7" s="38">
        <v>83.16</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0.15</v>
      </c>
      <c r="EK7" s="38">
        <v>0.1</v>
      </c>
      <c r="EL7" s="38">
        <v>0.13</v>
      </c>
      <c r="EM7" s="38">
        <v>0.12</v>
      </c>
      <c r="EN7" s="38">
        <v>0.1</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nec08</cp:lastModifiedBy>
  <cp:lastPrinted>2021-01-21T04:12:18Z</cp:lastPrinted>
  <dcterms:created xsi:type="dcterms:W3CDTF">2020-12-04T02:42:56Z</dcterms:created>
  <dcterms:modified xsi:type="dcterms:W3CDTF">2021-01-24T23:37:17Z</dcterms:modified>
</cp:coreProperties>
</file>