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53UHd1nItpbatmROWS8lGX93HoSVLkrxoC/AVIazo7I+5Q4x7mKDGfpYy8iTh93wyxtpAGsKEF8kQr4SJrr2Vw==" workbookSaltValue="3dwFal6GxdupiRI2JrifmA=="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<sst xmlns="http://schemas.openxmlformats.org/spreadsheetml/2006/main" xmlns:r="http://schemas.openxmlformats.org/officeDocument/2006/relationships" count="116" uniqueCount="116">
  <si>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</si>
  <si>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</si>
  <si>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</si>
  <si>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</si>
  <si>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</si>
  <si>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</si>
  <si>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</si>
  <si>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</si>
  <si>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</si>
  <si>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</si>
  <si>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</si>
  <si>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</si>
  <si>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</si>
  <si>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</si>
  <si>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</si>
  <si>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</si>
  <si>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</si>
  <si>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</si>
  <si>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</si>
  <si>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</si>
  <si>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</si>
  <si>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</si>
  <si>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</si>
  <si>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</si>
  <si>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</si>
  <si>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</si>
  <si>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</si>
  <si>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</si>
  <si>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</si>
  <si>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</si>
  <si>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</si>
  <si>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</si>
  <si>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</si>
  <si>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</si>
  <si>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</si>
  <si>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</si>
  <si>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</si>
  <si>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</si>
  <si>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</si>
  <si>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</si>
  <si>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</si>
  <si>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</si>
  <si>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</si>
  <si>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</si>
  <si>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</si>
  <si>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</si>
  <si>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</si>
  <si>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</si>
  <si>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</si>
  <si>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</si>
  <si>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</si>
  <si>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</si>
  <si>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</si>
  <si>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</si>
  <si>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</si>
  <si>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</si>
  <si>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</si>
  <si>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</si>
  <si>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</si>
  <si>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</si>
  <si>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</si>
  <si>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</si>
  <si>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</si>
  <si>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</si>
  <si>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</si>
  <si>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</si>
  <si>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</si>
  <si>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</si>
  <si>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</si>
  <si>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</si>
  <si>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</si>
  <si>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</si>
  <si>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</si>
  <si>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</si>
  <si>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</si>
  <si>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</si>
  <si>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</si>
  <si>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</si>
  <si>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</si>
  <si>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</si>
  <si>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</si>
  <si>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</si>
  <si>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</si>
  <si>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</si>
  <si>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</si>
  <si>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</si>
  <si>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</si>
  <si>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</si>
  <si>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</si>
  <si>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</si>
  <si>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</si>
  <si>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</si>
  <si>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</si>
  <si>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</si>
  <si>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</si>
  <si>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</si>
  <si>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</si>
  <si>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</si>
  <si>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</si>
  <si>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</si>
  <si>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下水道事業</t>
  </si>
  <si>
    <t>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</si>
  <si>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</si>
  <si>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</si>
  <si>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</si>
  <si>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</si>
  <si>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</si>
  <si>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</si>
  <si>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</si>
  <si>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</si>
  <si>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</si>
  <si>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</si>
  <si>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</si>
  <si>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</si>
  <si>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１．収益的収支比率は、企業債元利償還金の減少により改善傾向にあるが、引き続き適正な使用料を設定することにより収入を確保し、一層の数値改善を図ることが必要である。
２．企業債残高対事業規模比率は、平成22年度の事業終了以後、徐々に改善している。今後も、適正な使用料を設定することにより収入を確保するほか、施設更新にあたっては、発生汚水量の推移を適切に分析し過剰投資となることがないよう留意して進める必要がある。
３．経費回収率は、改善傾向にあるものの類似団体平均を大きく下回っている。引き続き適正な使用料を設定することにより収入を確保し、数値の改善を図ることが必要である。
４．汚水処理原価は、類似団体平均と比較して、高くなっている。今後も、維持管理費の節減に努め、原価上昇の抑制に努めていく。
５．施設利用率は、類似団体平均と比較して低くなっており、処理区域内人口の減少に伴い、今後ますます減少していくものと予想される。施設更新にあたっては、他施設との統合や、集排処理区域の編入等、効率的な汚水処理の推進を図る必要がある。
６．水洗化率は、毎年向上しているものの、高齢化や経済の停滞等により、類似団体平均を下回っている。今後も、助成制度の周知や広報を通じて、加入促進を進めていく。</t>
    <rPh sb="2" eb="5">
      <t>シュウエキテキ</t>
    </rPh>
    <rPh sb="5" eb="7">
      <t>シュウシ</t>
    </rPh>
    <rPh sb="7" eb="9">
      <t>ヒリツ</t>
    </rPh>
    <rPh sb="11" eb="14">
      <t>キギョウサイ</t>
    </rPh>
    <rPh sb="14" eb="16">
      <t>ガンリ</t>
    </rPh>
    <rPh sb="16" eb="19">
      <t>ショウカンキン</t>
    </rPh>
    <rPh sb="20" eb="22">
      <t>ゲンショウ</t>
    </rPh>
    <rPh sb="25" eb="27">
      <t>カイゼン</t>
    </rPh>
    <rPh sb="27" eb="29">
      <t>ケイコウ</t>
    </rPh>
    <rPh sb="34" eb="35">
      <t>ヒ</t>
    </rPh>
    <rPh sb="36" eb="37">
      <t>ツヅ</t>
    </rPh>
    <rPh sb="38" eb="40">
      <t>テキセイ</t>
    </rPh>
    <rPh sb="41" eb="44">
      <t>シヨウリョウ</t>
    </rPh>
    <rPh sb="45" eb="47">
      <t>セッテイ</t>
    </rPh>
    <rPh sb="54" eb="56">
      <t>シュウニュウ</t>
    </rPh>
    <rPh sb="57" eb="59">
      <t>カクホ</t>
    </rPh>
    <rPh sb="61" eb="63">
      <t>イッソウ</t>
    </rPh>
    <rPh sb="64" eb="66">
      <t>スウチ</t>
    </rPh>
    <rPh sb="66" eb="68">
      <t>カイゼン</t>
    </rPh>
    <rPh sb="69" eb="70">
      <t>ハカ</t>
    </rPh>
    <rPh sb="74" eb="76">
      <t>ヒツヨウ</t>
    </rPh>
    <rPh sb="214" eb="216">
      <t>カイゼン</t>
    </rPh>
    <rPh sb="216" eb="218">
      <t>ケイコウ</t>
    </rPh>
    <rPh sb="241" eb="242">
      <t>ヒ</t>
    </rPh>
    <rPh sb="243" eb="244">
      <t>ツヅ</t>
    </rPh>
    <rPh sb="296" eb="302">
      <t>ルイジダンタイヘイキン</t>
    </rPh>
    <rPh sb="303" eb="305">
      <t>ヒカク</t>
    </rPh>
    <rPh sb="308" eb="309">
      <t>タカ</t>
    </rPh>
    <rPh sb="316" eb="318">
      <t>コンゴ</t>
    </rPh>
    <rPh sb="320" eb="322">
      <t>イジ</t>
    </rPh>
    <rPh sb="322" eb="325">
      <t>カンリヒ</t>
    </rPh>
    <rPh sb="326" eb="328">
      <t>セツゲン</t>
    </rPh>
    <rPh sb="329" eb="330">
      <t>ツト</t>
    </rPh>
    <rPh sb="332" eb="334">
      <t>ゲンカ</t>
    </rPh>
    <rPh sb="334" eb="336">
      <t>ジョウショウ</t>
    </rPh>
    <rPh sb="337" eb="339">
      <t>ヨクセイ</t>
    </rPh>
    <rPh sb="340" eb="341">
      <t>ツト</t>
    </rPh>
    <rPh sb="349" eb="351">
      <t>シセツ</t>
    </rPh>
    <rPh sb="351" eb="354">
      <t>リヨウリツ</t>
    </rPh>
    <rPh sb="356" eb="362">
      <t>ルイジダンタイヘイキン</t>
    </rPh>
    <rPh sb="363" eb="365">
      <t>ヒカク</t>
    </rPh>
    <rPh sb="367" eb="368">
      <t>ヒク</t>
    </rPh>
    <rPh sb="375" eb="377">
      <t>ショリ</t>
    </rPh>
    <rPh sb="377" eb="380">
      <t>クイキナイ</t>
    </rPh>
    <rPh sb="380" eb="382">
      <t>ジンコウ</t>
    </rPh>
    <rPh sb="383" eb="385">
      <t>ゲンショウ</t>
    </rPh>
    <rPh sb="386" eb="387">
      <t>トモナ</t>
    </rPh>
    <rPh sb="389" eb="391">
      <t>コンゴ</t>
    </rPh>
    <rPh sb="395" eb="397">
      <t>ゲンショウ</t>
    </rPh>
    <rPh sb="410" eb="414">
      <t>シセツコウシン</t>
    </rPh>
    <rPh sb="421" eb="424">
      <t>タシセツ</t>
    </rPh>
    <rPh sb="426" eb="428">
      <t>トウゴウ</t>
    </rPh>
    <rPh sb="522" eb="524">
      <t>コウホウ</t>
    </rPh>
    <phoneticPr fontId="1"/>
  </si>
  <si>
    <t>下水道施設における管路及び処理場（躯体）の法定耐用年数はともに50年と定められている。管路布設事業の着手が平成8年で経過年数は24年であり、老朽化対策は現在不要である。また処理場については、建設年は平成14年で経過年数は17年となり、平成29年度から長寿命化計画に基づき、国交付金を活用した長寿命化対策で処理場機械・電気設備の更新事業に着手している。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19">
      <t>ヘイセイ</t>
    </rPh>
    <rPh sb="121" eb="123">
      <t>ネンド</t>
    </rPh>
    <rPh sb="125" eb="126">
      <t>チョウ</t>
    </rPh>
    <rPh sb="126" eb="129">
      <t>ジュミョウカ</t>
    </rPh>
    <rPh sb="129" eb="131">
      <t>ケイカク</t>
    </rPh>
    <rPh sb="132" eb="133">
      <t>モト</t>
    </rPh>
    <rPh sb="136" eb="137">
      <t>クニ</t>
    </rPh>
    <rPh sb="137" eb="140">
      <t>コウフキン</t>
    </rPh>
    <rPh sb="141" eb="143">
      <t>カツヨウ</t>
    </rPh>
    <rPh sb="145" eb="146">
      <t>チョウ</t>
    </rPh>
    <rPh sb="146" eb="149">
      <t>ジュミョウカ</t>
    </rPh>
    <rPh sb="149" eb="151">
      <t>タイサク</t>
    </rPh>
    <rPh sb="152" eb="155">
      <t>ショリジョウ</t>
    </rPh>
    <rPh sb="155" eb="157">
      <t>キカイ</t>
    </rPh>
    <rPh sb="158" eb="160">
      <t>デンキ</t>
    </rPh>
    <rPh sb="160" eb="162">
      <t>セツビ</t>
    </rPh>
    <rPh sb="163" eb="165">
      <t>コウシン</t>
    </rPh>
    <rPh sb="165" eb="167">
      <t>ジギョウ</t>
    </rPh>
    <rPh sb="168" eb="170">
      <t>チャクシュ</t>
    </rPh>
    <rPh sb="175" eb="177">
      <t>セイビ</t>
    </rPh>
    <rPh sb="177" eb="179">
      <t>コウシン</t>
    </rPh>
    <rPh sb="192" eb="194">
      <t>シュクゲン</t>
    </rPh>
    <rPh sb="195" eb="196">
      <t>ハカ</t>
    </rPh>
    <rPh sb="198" eb="200">
      <t>テキセツ</t>
    </rPh>
    <rPh sb="201" eb="203">
      <t>イジ</t>
    </rPh>
    <rPh sb="203" eb="205">
      <t>カンリ</t>
    </rPh>
    <rPh sb="206" eb="207">
      <t>ツト</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</si>
</sst>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0.26</c:v>
                </c:pt>
                <c:pt idx="1">
                  <c:v>9.e-002</c:v>
                </c:pt>
                <c:pt idx="2">
                  <c:v>9.e-002</c:v>
                </c:pt>
                <c:pt idx="3">
                  <c:v>0.13</c:v>
                </c:pt>
                <c:pt idx="4">
                  <c:v>0.36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32.14</c:v>
                </c:pt>
                <c:pt idx="1">
                  <c:v>31.93</c:v>
                </c:pt>
                <c:pt idx="2">
                  <c:v>31.52</c:v>
                </c:pt>
                <c:pt idx="3">
                  <c:v>31.41</c:v>
                </c:pt>
                <c:pt idx="4">
                  <c:v>30.9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36.65</c:v>
                </c:pt>
                <c:pt idx="1">
                  <c:v>42.9</c:v>
                </c:pt>
                <c:pt idx="2">
                  <c:v>43.36</c:v>
                </c:pt>
                <c:pt idx="3">
                  <c:v>42.56</c:v>
                </c:pt>
                <c:pt idx="4">
                  <c:v>42.47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65.28</c:v>
                </c:pt>
                <c:pt idx="1">
                  <c:v>66.52</c:v>
                </c:pt>
                <c:pt idx="2">
                  <c:v>70.66</c:v>
                </c:pt>
                <c:pt idx="3">
                  <c:v>72.78</c:v>
                </c:pt>
                <c:pt idx="4">
                  <c:v>72.73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68.83</c:v>
                </c:pt>
                <c:pt idx="1">
                  <c:v>83.5</c:v>
                </c:pt>
                <c:pt idx="2">
                  <c:v>83.06</c:v>
                </c:pt>
                <c:pt idx="3">
                  <c:v>83.32</c:v>
                </c:pt>
                <c:pt idx="4">
                  <c:v>83.75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79.709999999999994</c:v>
                </c:pt>
                <c:pt idx="1">
                  <c:v>88.85</c:v>
                </c:pt>
                <c:pt idx="2">
                  <c:v>103.11</c:v>
                </c:pt>
                <c:pt idx="3">
                  <c:v>93.99</c:v>
                </c:pt>
                <c:pt idx="4">
                  <c:v>94.66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1150.45</c:v>
                </c:pt>
                <c:pt idx="1">
                  <c:v>1069.8900000000001</c:v>
                </c:pt>
                <c:pt idx="2">
                  <c:v>991.97</c:v>
                </c:pt>
                <c:pt idx="3">
                  <c:v>947.95</c:v>
                </c:pt>
                <c:pt idx="4">
                  <c:v>903.67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1673.47</c:v>
                </c:pt>
                <c:pt idx="1">
                  <c:v>1298.9100000000001</c:v>
                </c:pt>
                <c:pt idx="2">
                  <c:v>1243.71</c:v>
                </c:pt>
                <c:pt idx="3">
                  <c:v>1194.1500000000001</c:v>
                </c:pt>
                <c:pt idx="4">
                  <c:v>1206.79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30.93</c:v>
                </c:pt>
                <c:pt idx="1">
                  <c:v>40.5</c:v>
                </c:pt>
                <c:pt idx="2">
                  <c:v>47.08</c:v>
                </c:pt>
                <c:pt idx="3">
                  <c:v>47.99</c:v>
                </c:pt>
                <c:pt idx="4">
                  <c:v>46.03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49.22</c:v>
                </c:pt>
                <c:pt idx="1">
                  <c:v>69.87</c:v>
                </c:pt>
                <c:pt idx="2">
                  <c:v>74.3</c:v>
                </c:pt>
                <c:pt idx="3">
                  <c:v>72.260000000000005</c:v>
                </c:pt>
                <c:pt idx="4">
                  <c:v>71.84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579.46</c:v>
                </c:pt>
                <c:pt idx="1">
                  <c:v>439.3</c:v>
                </c:pt>
                <c:pt idx="2">
                  <c:v>377.72</c:v>
                </c:pt>
                <c:pt idx="3">
                  <c:v>370.4</c:v>
                </c:pt>
                <c:pt idx="4">
                  <c:v>391.18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332.02</c:v>
                </c:pt>
                <c:pt idx="1">
                  <c:v>234.96</c:v>
                </c:pt>
                <c:pt idx="2">
                  <c:v>221.81</c:v>
                </c:pt>
                <c:pt idx="3">
                  <c:v>230.02</c:v>
                </c:pt>
                <c:pt idx="4">
                  <c:v>228.47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【1,218.70】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【84.20】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【42.86】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【218.56】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【74.17】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M6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16</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17</v>
      </c>
      <c r="AM7" s="5"/>
      <c r="AN7" s="5"/>
      <c r="AO7" s="5"/>
      <c r="AP7" s="5"/>
      <c r="AQ7" s="5"/>
      <c r="AR7" s="5"/>
      <c r="AS7" s="5"/>
      <c r="AT7" s="5" t="s">
        <v>13</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7042</v>
      </c>
      <c r="AM8" s="22"/>
      <c r="AN8" s="22"/>
      <c r="AO8" s="22"/>
      <c r="AP8" s="22"/>
      <c r="AQ8" s="22"/>
      <c r="AR8" s="22"/>
      <c r="AS8" s="22"/>
      <c r="AT8" s="7">
        <f>データ!T6</f>
        <v>234.14</v>
      </c>
      <c r="AU8" s="7"/>
      <c r="AV8" s="7"/>
      <c r="AW8" s="7"/>
      <c r="AX8" s="7"/>
      <c r="AY8" s="7"/>
      <c r="AZ8" s="7"/>
      <c r="BA8" s="7"/>
      <c r="BB8" s="7">
        <f>データ!U6</f>
        <v>30.08</v>
      </c>
      <c r="BC8" s="7"/>
      <c r="BD8" s="7"/>
      <c r="BE8" s="7"/>
      <c r="BF8" s="7"/>
      <c r="BG8" s="7"/>
      <c r="BH8" s="7"/>
      <c r="BI8" s="7"/>
      <c r="BJ8" s="3"/>
      <c r="BK8" s="3"/>
      <c r="BL8" s="28" t="s">
        <v>15</v>
      </c>
      <c r="BM8" s="38"/>
      <c r="BN8" s="45" t="s">
        <v>21</v>
      </c>
      <c r="BO8" s="48"/>
      <c r="BP8" s="48"/>
      <c r="BQ8" s="48"/>
      <c r="BR8" s="48"/>
      <c r="BS8" s="48"/>
      <c r="BT8" s="48"/>
      <c r="BU8" s="48"/>
      <c r="BV8" s="48"/>
      <c r="BW8" s="48"/>
      <c r="BX8" s="48"/>
      <c r="BY8" s="52"/>
    </row>
    <row r="9" spans="1:78" ht="18.75" customHeight="1">
      <c r="A9" s="2"/>
      <c r="B9" s="5" t="s">
        <v>3</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2</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9" t="s">
        <v>34</v>
      </c>
      <c r="BM9" s="39"/>
      <c r="BN9" s="46" t="s">
        <v>36</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68.97</v>
      </c>
      <c r="Q10" s="7"/>
      <c r="R10" s="7"/>
      <c r="S10" s="7"/>
      <c r="T10" s="7"/>
      <c r="U10" s="7"/>
      <c r="V10" s="7"/>
      <c r="W10" s="7">
        <f>データ!Q6</f>
        <v>100</v>
      </c>
      <c r="X10" s="7"/>
      <c r="Y10" s="7"/>
      <c r="Z10" s="7"/>
      <c r="AA10" s="7"/>
      <c r="AB10" s="7"/>
      <c r="AC10" s="7"/>
      <c r="AD10" s="22">
        <f>データ!R6</f>
        <v>3300</v>
      </c>
      <c r="AE10" s="22"/>
      <c r="AF10" s="22"/>
      <c r="AG10" s="22"/>
      <c r="AH10" s="22"/>
      <c r="AI10" s="22"/>
      <c r="AJ10" s="22"/>
      <c r="AK10" s="2"/>
      <c r="AL10" s="22">
        <f>データ!V6</f>
        <v>4804</v>
      </c>
      <c r="AM10" s="22"/>
      <c r="AN10" s="22"/>
      <c r="AO10" s="22"/>
      <c r="AP10" s="22"/>
      <c r="AQ10" s="22"/>
      <c r="AR10" s="22"/>
      <c r="AS10" s="22"/>
      <c r="AT10" s="7">
        <f>データ!W6</f>
        <v>2.08</v>
      </c>
      <c r="AU10" s="7"/>
      <c r="AV10" s="7"/>
      <c r="AW10" s="7"/>
      <c r="AX10" s="7"/>
      <c r="AY10" s="7"/>
      <c r="AZ10" s="7"/>
      <c r="BA10" s="7"/>
      <c r="BB10" s="7">
        <f>データ!X6</f>
        <v>2309.62</v>
      </c>
      <c r="BC10" s="7"/>
      <c r="BD10" s="7"/>
      <c r="BE10" s="7"/>
      <c r="BF10" s="7"/>
      <c r="BG10" s="7"/>
      <c r="BH10" s="7"/>
      <c r="BI10" s="7"/>
      <c r="BJ10" s="2"/>
      <c r="BK10" s="2"/>
      <c r="BL10" s="30" t="s">
        <v>37</v>
      </c>
      <c r="BM10" s="40"/>
      <c r="BN10" s="47" t="s">
        <v>38</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114</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43</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115</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58</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44</v>
      </c>
    </row>
    <row r="84" spans="1:78">
      <c r="C84" s="2"/>
    </row>
    <row r="85" spans="1:78" hidden="1">
      <c r="B85" s="12" t="s">
        <v>45</v>
      </c>
      <c r="C85" s="12"/>
      <c r="D85" s="12"/>
      <c r="E85" s="12" t="s">
        <v>47</v>
      </c>
      <c r="F85" s="12" t="s">
        <v>48</v>
      </c>
      <c r="G85" s="12" t="s">
        <v>49</v>
      </c>
      <c r="H85" s="12" t="s">
        <v>42</v>
      </c>
      <c r="I85" s="12" t="s">
        <v>10</v>
      </c>
      <c r="J85" s="12" t="s">
        <v>50</v>
      </c>
      <c r="K85" s="12" t="s">
        <v>51</v>
      </c>
      <c r="L85" s="12" t="s">
        <v>32</v>
      </c>
      <c r="M85" s="12" t="s">
        <v>35</v>
      </c>
      <c r="N85" s="12" t="s">
        <v>52</v>
      </c>
      <c r="O85" s="12" t="s">
        <v>54</v>
      </c>
    </row>
    <row r="86" spans="1:78" hidden="1">
      <c r="B86" s="12"/>
      <c r="C86" s="12"/>
      <c r="D86" s="12"/>
      <c r="E86" s="12" t="str">
        <f>データ!AI6</f>
        <v/>
      </c>
      <c r="F86" s="12" t="s">
        <v>39</v>
      </c>
      <c r="G86" s="12" t="s">
        <v>39</v>
      </c>
      <c r="H86" s="12" t="str">
        <f>データ!BP6</f>
        <v>【1,218.70】</v>
      </c>
      <c r="I86" s="12" t="str">
        <f>データ!CA6</f>
        <v>【74.17】</v>
      </c>
      <c r="J86" s="12" t="str">
        <f>データ!CL6</f>
        <v>【218.56】</v>
      </c>
      <c r="K86" s="12" t="str">
        <f>データ!CW6</f>
        <v>【42.86】</v>
      </c>
      <c r="L86" s="12" t="str">
        <f>データ!DH6</f>
        <v>【84.20】</v>
      </c>
      <c r="M86" s="12" t="s">
        <v>39</v>
      </c>
      <c r="N86" s="12" t="s">
        <v>39</v>
      </c>
      <c r="O86" s="12" t="str">
        <f>データ!EO6</f>
        <v>【0.28】</v>
      </c>
    </row>
  </sheetData>
  <sheetProtection algorithmName="SHA-512" hashValue="N9nWa9Gp9plngvpTDgME3ch1thFiX6qjyVaTBZTUGE/09nRp3jQfJbCS+/e5uFytpUuDUYQbivVeQB/gDbHlwQ==" saltValue="8+2nm5c1Gne7pBmjs3+SJ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55</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57</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20</v>
      </c>
      <c r="B3" s="62" t="s">
        <v>31</v>
      </c>
      <c r="C3" s="62" t="s">
        <v>60</v>
      </c>
      <c r="D3" s="62" t="s">
        <v>61</v>
      </c>
      <c r="E3" s="62" t="s">
        <v>6</v>
      </c>
      <c r="F3" s="62" t="s">
        <v>5</v>
      </c>
      <c r="G3" s="62" t="s">
        <v>25</v>
      </c>
      <c r="H3" s="69" t="s">
        <v>56</v>
      </c>
      <c r="I3" s="72"/>
      <c r="J3" s="72"/>
      <c r="K3" s="72"/>
      <c r="L3" s="72"/>
      <c r="M3" s="72"/>
      <c r="N3" s="72"/>
      <c r="O3" s="72"/>
      <c r="P3" s="72"/>
      <c r="Q3" s="72"/>
      <c r="R3" s="72"/>
      <c r="S3" s="72"/>
      <c r="T3" s="72"/>
      <c r="U3" s="72"/>
      <c r="V3" s="72"/>
      <c r="W3" s="72"/>
      <c r="X3" s="77"/>
      <c r="Y3" s="80"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62</v>
      </c>
      <c r="B4" s="63"/>
      <c r="C4" s="63"/>
      <c r="D4" s="63"/>
      <c r="E4" s="63"/>
      <c r="F4" s="63"/>
      <c r="G4" s="63"/>
      <c r="H4" s="70"/>
      <c r="I4" s="73"/>
      <c r="J4" s="73"/>
      <c r="K4" s="73"/>
      <c r="L4" s="73"/>
      <c r="M4" s="73"/>
      <c r="N4" s="73"/>
      <c r="O4" s="73"/>
      <c r="P4" s="73"/>
      <c r="Q4" s="73"/>
      <c r="R4" s="73"/>
      <c r="S4" s="73"/>
      <c r="T4" s="73"/>
      <c r="U4" s="73"/>
      <c r="V4" s="73"/>
      <c r="W4" s="73"/>
      <c r="X4" s="78"/>
      <c r="Y4" s="81" t="s">
        <v>24</v>
      </c>
      <c r="Z4" s="81"/>
      <c r="AA4" s="81"/>
      <c r="AB4" s="81"/>
      <c r="AC4" s="81"/>
      <c r="AD4" s="81"/>
      <c r="AE4" s="81"/>
      <c r="AF4" s="81"/>
      <c r="AG4" s="81"/>
      <c r="AH4" s="81"/>
      <c r="AI4" s="81"/>
      <c r="AJ4" s="81" t="s">
        <v>46</v>
      </c>
      <c r="AK4" s="81"/>
      <c r="AL4" s="81"/>
      <c r="AM4" s="81"/>
      <c r="AN4" s="81"/>
      <c r="AO4" s="81"/>
      <c r="AP4" s="81"/>
      <c r="AQ4" s="81"/>
      <c r="AR4" s="81"/>
      <c r="AS4" s="81"/>
      <c r="AT4" s="81"/>
      <c r="AU4" s="81" t="s">
        <v>27</v>
      </c>
      <c r="AV4" s="81"/>
      <c r="AW4" s="81"/>
      <c r="AX4" s="81"/>
      <c r="AY4" s="81"/>
      <c r="AZ4" s="81"/>
      <c r="BA4" s="81"/>
      <c r="BB4" s="81"/>
      <c r="BC4" s="81"/>
      <c r="BD4" s="81"/>
      <c r="BE4" s="81"/>
      <c r="BF4" s="81" t="s">
        <v>64</v>
      </c>
      <c r="BG4" s="81"/>
      <c r="BH4" s="81"/>
      <c r="BI4" s="81"/>
      <c r="BJ4" s="81"/>
      <c r="BK4" s="81"/>
      <c r="BL4" s="81"/>
      <c r="BM4" s="81"/>
      <c r="BN4" s="81"/>
      <c r="BO4" s="81"/>
      <c r="BP4" s="81"/>
      <c r="BQ4" s="81" t="s">
        <v>0</v>
      </c>
      <c r="BR4" s="81"/>
      <c r="BS4" s="81"/>
      <c r="BT4" s="81"/>
      <c r="BU4" s="81"/>
      <c r="BV4" s="81"/>
      <c r="BW4" s="81"/>
      <c r="BX4" s="81"/>
      <c r="BY4" s="81"/>
      <c r="BZ4" s="81"/>
      <c r="CA4" s="81"/>
      <c r="CB4" s="81" t="s">
        <v>63</v>
      </c>
      <c r="CC4" s="81"/>
      <c r="CD4" s="81"/>
      <c r="CE4" s="81"/>
      <c r="CF4" s="81"/>
      <c r="CG4" s="81"/>
      <c r="CH4" s="81"/>
      <c r="CI4" s="81"/>
      <c r="CJ4" s="81"/>
      <c r="CK4" s="81"/>
      <c r="CL4" s="81"/>
      <c r="CM4" s="81" t="s">
        <v>66</v>
      </c>
      <c r="CN4" s="81"/>
      <c r="CO4" s="81"/>
      <c r="CP4" s="81"/>
      <c r="CQ4" s="81"/>
      <c r="CR4" s="81"/>
      <c r="CS4" s="81"/>
      <c r="CT4" s="81"/>
      <c r="CU4" s="81"/>
      <c r="CV4" s="81"/>
      <c r="CW4" s="81"/>
      <c r="CX4" s="81" t="s">
        <v>67</v>
      </c>
      <c r="CY4" s="81"/>
      <c r="CZ4" s="81"/>
      <c r="DA4" s="81"/>
      <c r="DB4" s="81"/>
      <c r="DC4" s="81"/>
      <c r="DD4" s="81"/>
      <c r="DE4" s="81"/>
      <c r="DF4" s="81"/>
      <c r="DG4" s="81"/>
      <c r="DH4" s="81"/>
      <c r="DI4" s="81" t="s">
        <v>68</v>
      </c>
      <c r="DJ4" s="81"/>
      <c r="DK4" s="81"/>
      <c r="DL4" s="81"/>
      <c r="DM4" s="81"/>
      <c r="DN4" s="81"/>
      <c r="DO4" s="81"/>
      <c r="DP4" s="81"/>
      <c r="DQ4" s="81"/>
      <c r="DR4" s="81"/>
      <c r="DS4" s="81"/>
      <c r="DT4" s="81" t="s">
        <v>69</v>
      </c>
      <c r="DU4" s="81"/>
      <c r="DV4" s="81"/>
      <c r="DW4" s="81"/>
      <c r="DX4" s="81"/>
      <c r="DY4" s="81"/>
      <c r="DZ4" s="81"/>
      <c r="EA4" s="81"/>
      <c r="EB4" s="81"/>
      <c r="EC4" s="81"/>
      <c r="ED4" s="81"/>
      <c r="EE4" s="81" t="s">
        <v>70</v>
      </c>
      <c r="EF4" s="81"/>
      <c r="EG4" s="81"/>
      <c r="EH4" s="81"/>
      <c r="EI4" s="81"/>
      <c r="EJ4" s="81"/>
      <c r="EK4" s="81"/>
      <c r="EL4" s="81"/>
      <c r="EM4" s="81"/>
      <c r="EN4" s="81"/>
      <c r="EO4" s="81"/>
    </row>
    <row r="5" spans="1:145">
      <c r="A5" s="60" t="s">
        <v>71</v>
      </c>
      <c r="B5" s="64"/>
      <c r="C5" s="64"/>
      <c r="D5" s="64"/>
      <c r="E5" s="64"/>
      <c r="F5" s="64"/>
      <c r="G5" s="64"/>
      <c r="H5" s="71" t="s">
        <v>59</v>
      </c>
      <c r="I5" s="71" t="s">
        <v>72</v>
      </c>
      <c r="J5" s="71" t="s">
        <v>73</v>
      </c>
      <c r="K5" s="71" t="s">
        <v>74</v>
      </c>
      <c r="L5" s="71" t="s">
        <v>75</v>
      </c>
      <c r="M5" s="71" t="s">
        <v>7</v>
      </c>
      <c r="N5" s="71" t="s">
        <v>76</v>
      </c>
      <c r="O5" s="71" t="s">
        <v>77</v>
      </c>
      <c r="P5" s="71" t="s">
        <v>78</v>
      </c>
      <c r="Q5" s="71" t="s">
        <v>79</v>
      </c>
      <c r="R5" s="71" t="s">
        <v>80</v>
      </c>
      <c r="S5" s="71" t="s">
        <v>81</v>
      </c>
      <c r="T5" s="71" t="s">
        <v>82</v>
      </c>
      <c r="U5" s="71" t="s">
        <v>65</v>
      </c>
      <c r="V5" s="71" t="s">
        <v>83</v>
      </c>
      <c r="W5" s="71" t="s">
        <v>84</v>
      </c>
      <c r="X5" s="71" t="s">
        <v>85</v>
      </c>
      <c r="Y5" s="71" t="s">
        <v>86</v>
      </c>
      <c r="Z5" s="71" t="s">
        <v>87</v>
      </c>
      <c r="AA5" s="71" t="s">
        <v>88</v>
      </c>
      <c r="AB5" s="71" t="s">
        <v>89</v>
      </c>
      <c r="AC5" s="71" t="s">
        <v>90</v>
      </c>
      <c r="AD5" s="71" t="s">
        <v>92</v>
      </c>
      <c r="AE5" s="71" t="s">
        <v>93</v>
      </c>
      <c r="AF5" s="71" t="s">
        <v>94</v>
      </c>
      <c r="AG5" s="71" t="s">
        <v>95</v>
      </c>
      <c r="AH5" s="71" t="s">
        <v>96</v>
      </c>
      <c r="AI5" s="71" t="s">
        <v>45</v>
      </c>
      <c r="AJ5" s="71" t="s">
        <v>86</v>
      </c>
      <c r="AK5" s="71" t="s">
        <v>87</v>
      </c>
      <c r="AL5" s="71" t="s">
        <v>88</v>
      </c>
      <c r="AM5" s="71" t="s">
        <v>89</v>
      </c>
      <c r="AN5" s="71" t="s">
        <v>90</v>
      </c>
      <c r="AO5" s="71" t="s">
        <v>92</v>
      </c>
      <c r="AP5" s="71" t="s">
        <v>93</v>
      </c>
      <c r="AQ5" s="71" t="s">
        <v>94</v>
      </c>
      <c r="AR5" s="71" t="s">
        <v>95</v>
      </c>
      <c r="AS5" s="71" t="s">
        <v>96</v>
      </c>
      <c r="AT5" s="71" t="s">
        <v>91</v>
      </c>
      <c r="AU5" s="71" t="s">
        <v>86</v>
      </c>
      <c r="AV5" s="71" t="s">
        <v>87</v>
      </c>
      <c r="AW5" s="71" t="s">
        <v>88</v>
      </c>
      <c r="AX5" s="71" t="s">
        <v>89</v>
      </c>
      <c r="AY5" s="71" t="s">
        <v>90</v>
      </c>
      <c r="AZ5" s="71" t="s">
        <v>92</v>
      </c>
      <c r="BA5" s="71" t="s">
        <v>93</v>
      </c>
      <c r="BB5" s="71" t="s">
        <v>94</v>
      </c>
      <c r="BC5" s="71" t="s">
        <v>95</v>
      </c>
      <c r="BD5" s="71" t="s">
        <v>96</v>
      </c>
      <c r="BE5" s="71" t="s">
        <v>91</v>
      </c>
      <c r="BF5" s="71" t="s">
        <v>86</v>
      </c>
      <c r="BG5" s="71" t="s">
        <v>87</v>
      </c>
      <c r="BH5" s="71" t="s">
        <v>88</v>
      </c>
      <c r="BI5" s="71" t="s">
        <v>89</v>
      </c>
      <c r="BJ5" s="71" t="s">
        <v>90</v>
      </c>
      <c r="BK5" s="71" t="s">
        <v>92</v>
      </c>
      <c r="BL5" s="71" t="s">
        <v>93</v>
      </c>
      <c r="BM5" s="71" t="s">
        <v>94</v>
      </c>
      <c r="BN5" s="71" t="s">
        <v>95</v>
      </c>
      <c r="BO5" s="71" t="s">
        <v>96</v>
      </c>
      <c r="BP5" s="71" t="s">
        <v>91</v>
      </c>
      <c r="BQ5" s="71" t="s">
        <v>86</v>
      </c>
      <c r="BR5" s="71" t="s">
        <v>87</v>
      </c>
      <c r="BS5" s="71" t="s">
        <v>88</v>
      </c>
      <c r="BT5" s="71" t="s">
        <v>89</v>
      </c>
      <c r="BU5" s="71" t="s">
        <v>90</v>
      </c>
      <c r="BV5" s="71" t="s">
        <v>92</v>
      </c>
      <c r="BW5" s="71" t="s">
        <v>93</v>
      </c>
      <c r="BX5" s="71" t="s">
        <v>94</v>
      </c>
      <c r="BY5" s="71" t="s">
        <v>95</v>
      </c>
      <c r="BZ5" s="71" t="s">
        <v>96</v>
      </c>
      <c r="CA5" s="71" t="s">
        <v>91</v>
      </c>
      <c r="CB5" s="71" t="s">
        <v>86</v>
      </c>
      <c r="CC5" s="71" t="s">
        <v>87</v>
      </c>
      <c r="CD5" s="71" t="s">
        <v>88</v>
      </c>
      <c r="CE5" s="71" t="s">
        <v>89</v>
      </c>
      <c r="CF5" s="71" t="s">
        <v>90</v>
      </c>
      <c r="CG5" s="71" t="s">
        <v>92</v>
      </c>
      <c r="CH5" s="71" t="s">
        <v>93</v>
      </c>
      <c r="CI5" s="71" t="s">
        <v>94</v>
      </c>
      <c r="CJ5" s="71" t="s">
        <v>95</v>
      </c>
      <c r="CK5" s="71" t="s">
        <v>96</v>
      </c>
      <c r="CL5" s="71" t="s">
        <v>91</v>
      </c>
      <c r="CM5" s="71" t="s">
        <v>86</v>
      </c>
      <c r="CN5" s="71" t="s">
        <v>87</v>
      </c>
      <c r="CO5" s="71" t="s">
        <v>88</v>
      </c>
      <c r="CP5" s="71" t="s">
        <v>89</v>
      </c>
      <c r="CQ5" s="71" t="s">
        <v>90</v>
      </c>
      <c r="CR5" s="71" t="s">
        <v>92</v>
      </c>
      <c r="CS5" s="71" t="s">
        <v>93</v>
      </c>
      <c r="CT5" s="71" t="s">
        <v>94</v>
      </c>
      <c r="CU5" s="71" t="s">
        <v>95</v>
      </c>
      <c r="CV5" s="71" t="s">
        <v>96</v>
      </c>
      <c r="CW5" s="71" t="s">
        <v>91</v>
      </c>
      <c r="CX5" s="71" t="s">
        <v>86</v>
      </c>
      <c r="CY5" s="71" t="s">
        <v>87</v>
      </c>
      <c r="CZ5" s="71" t="s">
        <v>88</v>
      </c>
      <c r="DA5" s="71" t="s">
        <v>89</v>
      </c>
      <c r="DB5" s="71" t="s">
        <v>90</v>
      </c>
      <c r="DC5" s="71" t="s">
        <v>92</v>
      </c>
      <c r="DD5" s="71" t="s">
        <v>93</v>
      </c>
      <c r="DE5" s="71" t="s">
        <v>94</v>
      </c>
      <c r="DF5" s="71" t="s">
        <v>95</v>
      </c>
      <c r="DG5" s="71" t="s">
        <v>96</v>
      </c>
      <c r="DH5" s="71" t="s">
        <v>91</v>
      </c>
      <c r="DI5" s="71" t="s">
        <v>86</v>
      </c>
      <c r="DJ5" s="71" t="s">
        <v>87</v>
      </c>
      <c r="DK5" s="71" t="s">
        <v>88</v>
      </c>
      <c r="DL5" s="71" t="s">
        <v>89</v>
      </c>
      <c r="DM5" s="71" t="s">
        <v>90</v>
      </c>
      <c r="DN5" s="71" t="s">
        <v>92</v>
      </c>
      <c r="DO5" s="71" t="s">
        <v>93</v>
      </c>
      <c r="DP5" s="71" t="s">
        <v>94</v>
      </c>
      <c r="DQ5" s="71" t="s">
        <v>95</v>
      </c>
      <c r="DR5" s="71" t="s">
        <v>96</v>
      </c>
      <c r="DS5" s="71" t="s">
        <v>91</v>
      </c>
      <c r="DT5" s="71" t="s">
        <v>86</v>
      </c>
      <c r="DU5" s="71" t="s">
        <v>87</v>
      </c>
      <c r="DV5" s="71" t="s">
        <v>88</v>
      </c>
      <c r="DW5" s="71" t="s">
        <v>89</v>
      </c>
      <c r="DX5" s="71" t="s">
        <v>90</v>
      </c>
      <c r="DY5" s="71" t="s">
        <v>92</v>
      </c>
      <c r="DZ5" s="71" t="s">
        <v>93</v>
      </c>
      <c r="EA5" s="71" t="s">
        <v>94</v>
      </c>
      <c r="EB5" s="71" t="s">
        <v>95</v>
      </c>
      <c r="EC5" s="71" t="s">
        <v>96</v>
      </c>
      <c r="ED5" s="71" t="s">
        <v>91</v>
      </c>
      <c r="EE5" s="71" t="s">
        <v>86</v>
      </c>
      <c r="EF5" s="71" t="s">
        <v>87</v>
      </c>
      <c r="EG5" s="71" t="s">
        <v>88</v>
      </c>
      <c r="EH5" s="71" t="s">
        <v>89</v>
      </c>
      <c r="EI5" s="71" t="s">
        <v>90</v>
      </c>
      <c r="EJ5" s="71" t="s">
        <v>92</v>
      </c>
      <c r="EK5" s="71" t="s">
        <v>93</v>
      </c>
      <c r="EL5" s="71" t="s">
        <v>94</v>
      </c>
      <c r="EM5" s="71" t="s">
        <v>95</v>
      </c>
      <c r="EN5" s="71" t="s">
        <v>96</v>
      </c>
      <c r="EO5" s="71" t="s">
        <v>91</v>
      </c>
    </row>
    <row r="6" spans="1:145" s="59" customFormat="1">
      <c r="A6" s="60" t="s">
        <v>97</v>
      </c>
      <c r="B6" s="65">
        <f t="shared" ref="B6:X6" si="1">B7</f>
        <v>2019</v>
      </c>
      <c r="C6" s="65">
        <f t="shared" si="1"/>
        <v>53490</v>
      </c>
      <c r="D6" s="65">
        <f t="shared" si="1"/>
        <v>47</v>
      </c>
      <c r="E6" s="65">
        <f t="shared" si="1"/>
        <v>17</v>
      </c>
      <c r="F6" s="65">
        <f t="shared" si="1"/>
        <v>4</v>
      </c>
      <c r="G6" s="65">
        <f t="shared" si="1"/>
        <v>0</v>
      </c>
      <c r="H6" s="65" t="str">
        <f t="shared" si="1"/>
        <v>秋田県　八峰町</v>
      </c>
      <c r="I6" s="65" t="str">
        <f t="shared" si="1"/>
        <v>法非適用</v>
      </c>
      <c r="J6" s="65" t="str">
        <f t="shared" si="1"/>
        <v>下水道事業</v>
      </c>
      <c r="K6" s="65" t="str">
        <f t="shared" si="1"/>
        <v>特定環境保全公共下水道</v>
      </c>
      <c r="L6" s="65" t="str">
        <f t="shared" si="1"/>
        <v>D2</v>
      </c>
      <c r="M6" s="65" t="str">
        <f t="shared" si="1"/>
        <v>非設置</v>
      </c>
      <c r="N6" s="74" t="str">
        <f t="shared" si="1"/>
        <v>-</v>
      </c>
      <c r="O6" s="74" t="str">
        <f t="shared" si="1"/>
        <v>該当数値なし</v>
      </c>
      <c r="P6" s="74">
        <f t="shared" si="1"/>
        <v>68.97</v>
      </c>
      <c r="Q6" s="74">
        <f t="shared" si="1"/>
        <v>100</v>
      </c>
      <c r="R6" s="74">
        <f t="shared" si="1"/>
        <v>3300</v>
      </c>
      <c r="S6" s="74">
        <f t="shared" si="1"/>
        <v>7042</v>
      </c>
      <c r="T6" s="74">
        <f t="shared" si="1"/>
        <v>234.14</v>
      </c>
      <c r="U6" s="74">
        <f t="shared" si="1"/>
        <v>30.08</v>
      </c>
      <c r="V6" s="74">
        <f t="shared" si="1"/>
        <v>4804</v>
      </c>
      <c r="W6" s="74">
        <f t="shared" si="1"/>
        <v>2.08</v>
      </c>
      <c r="X6" s="74">
        <f t="shared" si="1"/>
        <v>2309.62</v>
      </c>
      <c r="Y6" s="82">
        <f t="shared" ref="Y6:AH6" si="2">IF(Y7="",NA(),Y7)</f>
        <v>79.709999999999994</v>
      </c>
      <c r="Z6" s="82">
        <f t="shared" si="2"/>
        <v>88.85</v>
      </c>
      <c r="AA6" s="82">
        <f t="shared" si="2"/>
        <v>103.11</v>
      </c>
      <c r="AB6" s="82">
        <f t="shared" si="2"/>
        <v>93.99</v>
      </c>
      <c r="AC6" s="82">
        <f t="shared" si="2"/>
        <v>94.66</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1150.45</v>
      </c>
      <c r="BG6" s="82">
        <f t="shared" si="5"/>
        <v>1069.8900000000001</v>
      </c>
      <c r="BH6" s="82">
        <f t="shared" si="5"/>
        <v>991.97</v>
      </c>
      <c r="BI6" s="82">
        <f t="shared" si="5"/>
        <v>947.95</v>
      </c>
      <c r="BJ6" s="82">
        <f t="shared" si="5"/>
        <v>903.67</v>
      </c>
      <c r="BK6" s="82">
        <f t="shared" si="5"/>
        <v>1673.47</v>
      </c>
      <c r="BL6" s="82">
        <f t="shared" si="5"/>
        <v>1298.9100000000001</v>
      </c>
      <c r="BM6" s="82">
        <f t="shared" si="5"/>
        <v>1243.71</v>
      </c>
      <c r="BN6" s="82">
        <f t="shared" si="5"/>
        <v>1194.1500000000001</v>
      </c>
      <c r="BO6" s="82">
        <f t="shared" si="5"/>
        <v>1206.79</v>
      </c>
      <c r="BP6" s="74" t="str">
        <f>IF(BP7="","",IF(BP7="-","【-】","【"&amp;SUBSTITUTE(TEXT(BP7,"#,##0.00"),"-","△")&amp;"】"))</f>
        <v>【1,218.70】</v>
      </c>
      <c r="BQ6" s="82">
        <f t="shared" ref="BQ6:BZ6" si="6">IF(BQ7="",NA(),BQ7)</f>
        <v>30.93</v>
      </c>
      <c r="BR6" s="82">
        <f t="shared" si="6"/>
        <v>40.5</v>
      </c>
      <c r="BS6" s="82">
        <f t="shared" si="6"/>
        <v>47.08</v>
      </c>
      <c r="BT6" s="82">
        <f t="shared" si="6"/>
        <v>47.99</v>
      </c>
      <c r="BU6" s="82">
        <f t="shared" si="6"/>
        <v>46.03</v>
      </c>
      <c r="BV6" s="82">
        <f t="shared" si="6"/>
        <v>49.22</v>
      </c>
      <c r="BW6" s="82">
        <f t="shared" si="6"/>
        <v>69.87</v>
      </c>
      <c r="BX6" s="82">
        <f t="shared" si="6"/>
        <v>74.3</v>
      </c>
      <c r="BY6" s="82">
        <f t="shared" si="6"/>
        <v>72.260000000000005</v>
      </c>
      <c r="BZ6" s="82">
        <f t="shared" si="6"/>
        <v>71.84</v>
      </c>
      <c r="CA6" s="74" t="str">
        <f>IF(CA7="","",IF(CA7="-","【-】","【"&amp;SUBSTITUTE(TEXT(CA7,"#,##0.00"),"-","△")&amp;"】"))</f>
        <v>【74.17】</v>
      </c>
      <c r="CB6" s="82">
        <f t="shared" ref="CB6:CK6" si="7">IF(CB7="",NA(),CB7)</f>
        <v>579.46</v>
      </c>
      <c r="CC6" s="82">
        <f t="shared" si="7"/>
        <v>439.3</v>
      </c>
      <c r="CD6" s="82">
        <f t="shared" si="7"/>
        <v>377.72</v>
      </c>
      <c r="CE6" s="82">
        <f t="shared" si="7"/>
        <v>370.4</v>
      </c>
      <c r="CF6" s="82">
        <f t="shared" si="7"/>
        <v>391.18</v>
      </c>
      <c r="CG6" s="82">
        <f t="shared" si="7"/>
        <v>332.02</v>
      </c>
      <c r="CH6" s="82">
        <f t="shared" si="7"/>
        <v>234.96</v>
      </c>
      <c r="CI6" s="82">
        <f t="shared" si="7"/>
        <v>221.81</v>
      </c>
      <c r="CJ6" s="82">
        <f t="shared" si="7"/>
        <v>230.02</v>
      </c>
      <c r="CK6" s="82">
        <f t="shared" si="7"/>
        <v>228.47</v>
      </c>
      <c r="CL6" s="74" t="str">
        <f>IF(CL7="","",IF(CL7="-","【-】","【"&amp;SUBSTITUTE(TEXT(CL7,"#,##0.00"),"-","△")&amp;"】"))</f>
        <v>【218.56】</v>
      </c>
      <c r="CM6" s="82">
        <f t="shared" ref="CM6:CV6" si="8">IF(CM7="",NA(),CM7)</f>
        <v>32.14</v>
      </c>
      <c r="CN6" s="82">
        <f t="shared" si="8"/>
        <v>31.93</v>
      </c>
      <c r="CO6" s="82">
        <f t="shared" si="8"/>
        <v>31.52</v>
      </c>
      <c r="CP6" s="82">
        <f t="shared" si="8"/>
        <v>31.41</v>
      </c>
      <c r="CQ6" s="82">
        <f t="shared" si="8"/>
        <v>30.9</v>
      </c>
      <c r="CR6" s="82">
        <f t="shared" si="8"/>
        <v>36.65</v>
      </c>
      <c r="CS6" s="82">
        <f t="shared" si="8"/>
        <v>42.9</v>
      </c>
      <c r="CT6" s="82">
        <f t="shared" si="8"/>
        <v>43.36</v>
      </c>
      <c r="CU6" s="82">
        <f t="shared" si="8"/>
        <v>42.56</v>
      </c>
      <c r="CV6" s="82">
        <f t="shared" si="8"/>
        <v>42.47</v>
      </c>
      <c r="CW6" s="74" t="str">
        <f>IF(CW7="","",IF(CW7="-","【-】","【"&amp;SUBSTITUTE(TEXT(CW7,"#,##0.00"),"-","△")&amp;"】"))</f>
        <v>【42.86】</v>
      </c>
      <c r="CX6" s="82">
        <f t="shared" ref="CX6:DG6" si="9">IF(CX7="",NA(),CX7)</f>
        <v>65.28</v>
      </c>
      <c r="CY6" s="82">
        <f t="shared" si="9"/>
        <v>66.52</v>
      </c>
      <c r="CZ6" s="82">
        <f t="shared" si="9"/>
        <v>70.66</v>
      </c>
      <c r="DA6" s="82">
        <f t="shared" si="9"/>
        <v>72.78</v>
      </c>
      <c r="DB6" s="82">
        <f t="shared" si="9"/>
        <v>72.73</v>
      </c>
      <c r="DC6" s="82">
        <f t="shared" si="9"/>
        <v>68.83</v>
      </c>
      <c r="DD6" s="82">
        <f t="shared" si="9"/>
        <v>83.5</v>
      </c>
      <c r="DE6" s="82">
        <f t="shared" si="9"/>
        <v>83.06</v>
      </c>
      <c r="DF6" s="82">
        <f t="shared" si="9"/>
        <v>83.32</v>
      </c>
      <c r="DG6" s="82">
        <f t="shared" si="9"/>
        <v>83.75</v>
      </c>
      <c r="DH6" s="74" t="str">
        <f>IF(DH7="","",IF(DH7="-","【-】","【"&amp;SUBSTITUTE(TEXT(DH7,"#,##0.00"),"-","△")&amp;"】"))</f>
        <v>【84.20】</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0.26</v>
      </c>
      <c r="EK6" s="82">
        <f t="shared" si="12"/>
        <v>9.e-002</v>
      </c>
      <c r="EL6" s="82">
        <f t="shared" si="12"/>
        <v>9.e-002</v>
      </c>
      <c r="EM6" s="82">
        <f t="shared" si="12"/>
        <v>0.13</v>
      </c>
      <c r="EN6" s="82">
        <f t="shared" si="12"/>
        <v>0.36</v>
      </c>
      <c r="EO6" s="74" t="str">
        <f>IF(EO7="","",IF(EO7="-","【-】","【"&amp;SUBSTITUTE(TEXT(EO7,"#,##0.00"),"-","△")&amp;"】"))</f>
        <v>【0.28】</v>
      </c>
    </row>
    <row r="7" spans="1:145" s="59" customFormat="1">
      <c r="A7" s="60"/>
      <c r="B7" s="66">
        <v>2019</v>
      </c>
      <c r="C7" s="66">
        <v>53490</v>
      </c>
      <c r="D7" s="66">
        <v>47</v>
      </c>
      <c r="E7" s="66">
        <v>17</v>
      </c>
      <c r="F7" s="66">
        <v>4</v>
      </c>
      <c r="G7" s="66">
        <v>0</v>
      </c>
      <c r="H7" s="66" t="s">
        <v>98</v>
      </c>
      <c r="I7" s="66" t="s">
        <v>99</v>
      </c>
      <c r="J7" s="66" t="s">
        <v>100</v>
      </c>
      <c r="K7" s="66" t="s">
        <v>14</v>
      </c>
      <c r="L7" s="66" t="s">
        <v>101</v>
      </c>
      <c r="M7" s="66" t="s">
        <v>102</v>
      </c>
      <c r="N7" s="75" t="s">
        <v>39</v>
      </c>
      <c r="O7" s="75" t="s">
        <v>103</v>
      </c>
      <c r="P7" s="75">
        <v>68.97</v>
      </c>
      <c r="Q7" s="75">
        <v>100</v>
      </c>
      <c r="R7" s="75">
        <v>3300</v>
      </c>
      <c r="S7" s="75">
        <v>7042</v>
      </c>
      <c r="T7" s="75">
        <v>234.14</v>
      </c>
      <c r="U7" s="75">
        <v>30.08</v>
      </c>
      <c r="V7" s="75">
        <v>4804</v>
      </c>
      <c r="W7" s="75">
        <v>2.08</v>
      </c>
      <c r="X7" s="75">
        <v>2309.62</v>
      </c>
      <c r="Y7" s="75">
        <v>79.709999999999994</v>
      </c>
      <c r="Z7" s="75">
        <v>88.85</v>
      </c>
      <c r="AA7" s="75">
        <v>103.11</v>
      </c>
      <c r="AB7" s="75">
        <v>93.99</v>
      </c>
      <c r="AC7" s="75">
        <v>94.66</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1150.45</v>
      </c>
      <c r="BG7" s="75">
        <v>1069.8900000000001</v>
      </c>
      <c r="BH7" s="75">
        <v>991.97</v>
      </c>
      <c r="BI7" s="75">
        <v>947.95</v>
      </c>
      <c r="BJ7" s="75">
        <v>903.67</v>
      </c>
      <c r="BK7" s="75">
        <v>1673.47</v>
      </c>
      <c r="BL7" s="75">
        <v>1298.9100000000001</v>
      </c>
      <c r="BM7" s="75">
        <v>1243.71</v>
      </c>
      <c r="BN7" s="75">
        <v>1194.1500000000001</v>
      </c>
      <c r="BO7" s="75">
        <v>1206.79</v>
      </c>
      <c r="BP7" s="75">
        <v>1218.7</v>
      </c>
      <c r="BQ7" s="75">
        <v>30.93</v>
      </c>
      <c r="BR7" s="75">
        <v>40.5</v>
      </c>
      <c r="BS7" s="75">
        <v>47.08</v>
      </c>
      <c r="BT7" s="75">
        <v>47.99</v>
      </c>
      <c r="BU7" s="75">
        <v>46.03</v>
      </c>
      <c r="BV7" s="75">
        <v>49.22</v>
      </c>
      <c r="BW7" s="75">
        <v>69.87</v>
      </c>
      <c r="BX7" s="75">
        <v>74.3</v>
      </c>
      <c r="BY7" s="75">
        <v>72.260000000000005</v>
      </c>
      <c r="BZ7" s="75">
        <v>71.84</v>
      </c>
      <c r="CA7" s="75">
        <v>74.17</v>
      </c>
      <c r="CB7" s="75">
        <v>579.46</v>
      </c>
      <c r="CC7" s="75">
        <v>439.3</v>
      </c>
      <c r="CD7" s="75">
        <v>377.72</v>
      </c>
      <c r="CE7" s="75">
        <v>370.4</v>
      </c>
      <c r="CF7" s="75">
        <v>391.18</v>
      </c>
      <c r="CG7" s="75">
        <v>332.02</v>
      </c>
      <c r="CH7" s="75">
        <v>234.96</v>
      </c>
      <c r="CI7" s="75">
        <v>221.81</v>
      </c>
      <c r="CJ7" s="75">
        <v>230.02</v>
      </c>
      <c r="CK7" s="75">
        <v>228.47</v>
      </c>
      <c r="CL7" s="75">
        <v>218.56</v>
      </c>
      <c r="CM7" s="75">
        <v>32.14</v>
      </c>
      <c r="CN7" s="75">
        <v>31.93</v>
      </c>
      <c r="CO7" s="75">
        <v>31.52</v>
      </c>
      <c r="CP7" s="75">
        <v>31.41</v>
      </c>
      <c r="CQ7" s="75">
        <v>30.9</v>
      </c>
      <c r="CR7" s="75">
        <v>36.65</v>
      </c>
      <c r="CS7" s="75">
        <v>42.9</v>
      </c>
      <c r="CT7" s="75">
        <v>43.36</v>
      </c>
      <c r="CU7" s="75">
        <v>42.56</v>
      </c>
      <c r="CV7" s="75">
        <v>42.47</v>
      </c>
      <c r="CW7" s="75">
        <v>42.86</v>
      </c>
      <c r="CX7" s="75">
        <v>65.28</v>
      </c>
      <c r="CY7" s="75">
        <v>66.52</v>
      </c>
      <c r="CZ7" s="75">
        <v>70.66</v>
      </c>
      <c r="DA7" s="75">
        <v>72.78</v>
      </c>
      <c r="DB7" s="75">
        <v>72.73</v>
      </c>
      <c r="DC7" s="75">
        <v>68.83</v>
      </c>
      <c r="DD7" s="75">
        <v>83.5</v>
      </c>
      <c r="DE7" s="75">
        <v>83.06</v>
      </c>
      <c r="DF7" s="75">
        <v>83.32</v>
      </c>
      <c r="DG7" s="75">
        <v>83.75</v>
      </c>
      <c r="DH7" s="75">
        <v>84.2</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0.26</v>
      </c>
      <c r="EK7" s="75">
        <v>9.e-002</v>
      </c>
      <c r="EL7" s="75">
        <v>9.e-002</v>
      </c>
      <c r="EM7" s="75">
        <v>0.13</v>
      </c>
      <c r="EN7" s="75">
        <v>0.36</v>
      </c>
      <c r="EO7" s="75">
        <v>0.28000000000000003</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31</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109</v>
      </c>
    </row>
    <row r="12" spans="1:145">
      <c r="B12">
        <v>1</v>
      </c>
      <c r="C12">
        <v>1</v>
      </c>
      <c r="D12">
        <v>1</v>
      </c>
      <c r="E12">
        <v>1</v>
      </c>
      <c r="F12">
        <v>1</v>
      </c>
      <c r="G12" t="s">
        <v>110</v>
      </c>
    </row>
    <row r="13" spans="1:145">
      <c r="B13" t="s">
        <v>111</v>
      </c>
      <c r="C13" t="s">
        <v>111</v>
      </c>
      <c r="D13" t="s">
        <v>111</v>
      </c>
      <c r="E13" t="s">
        <v>111</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2020-12-04T02:53:01Z</dcterms:created>
  <dcterms:modified xsi:type="dcterms:W3CDTF">2021-01-20T07:00:27Z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2021-01-20T07:00:27Z</vt:filetime>
  </property>
</Properties>
</file>