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Y9MdVi6B9UlTp6yWKalI9GHR9+BHK8xRxHXLrYQELFt+tkOxwD8bU1RmBwVQTU8Vus7wrdZMLE7+v08l0WjYoQ==" workbookSaltValue="MgGKlOcN8chfsGnfjwDPpw=="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<sst xmlns="http://schemas.openxmlformats.org/spreadsheetml/2006/main" xmlns:r="http://schemas.openxmlformats.org/officeDocument/2006/relationships" count="116" uniqueCount="116">
  <si>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</si>
  <si>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</si>
  <si>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</si>
  <si>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</si>
  <si>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</si>
  <si>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</si>
  <si>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</si>
  <si>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</si>
  <si>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</si>
  <si>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</si>
  <si>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</si>
  <si>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</si>
  <si>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</si>
  <si>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</si>
  <si>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</si>
  <si>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</si>
  <si>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</si>
  <si>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</si>
  <si>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</si>
  <si>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</si>
  <si>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</si>
  <si>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</si>
  <si>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</si>
  <si>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</si>
  <si>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</si>
  <si>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H3</t>
  </si>
  <si>
    <t>有収率(％)</t>
    <rPh sb="0" eb="1">
      <t>ユウ</t>
    </rPh>
    <rPh sb="1" eb="3">
      <t>シュウリツ</t>
    </rPh>
    <phoneticPr fontId="1"/>
  </si>
  <si>
    <t>③流動比率(％)</t>
    <rPh sb="1" eb="3">
      <t>リュウドウ</t>
    </rPh>
    <rPh sb="3" eb="5">
      <t>ヒリツ</t>
    </rPh>
    <phoneticPr fontId="1"/>
  </si>
  <si>
    <t>１．収益的収支比率は、企業債元利償還金の減少により改善しているが、引き続き適正な使用料を設定することにより収入を確保し、一層の数値改善を図ることが必要である。
２．企業債残高対事業規模比率は、平成18年度の事業終了以後、徐々に改善している。今後も、適正な使用料を設定することにより収入の確保に努める必要がある。
３．経費回収率は毎年改善傾向にあるが、令和元年度も類似団体平均を下回る結果となった。引き続き適正な使用料を設定することにより収入を確保し、数値の改善を図ることが必要である。
４．汚水処理原価は、令和元年度も類似団体平均を上回る結果となった。今後も維持管理費の節減を行い、原価上昇の抑制に努めていく。
５．施設利用率は、類似団体平均と比較して低くなっており処理区域内人口の減少に伴い、今後ますます減少していくものと予想される。加入促進に努める他、施設更新時期に合わせて、公共下水道処理区域への編入等、効率的な汚水処理の推進を図る必要がある。
６．水洗化率は、パーセンテージは改善しているが処理区域内の人口（分母）が減少したことに伴うものであり、加入数は伸び悩んいる。令和元年度も類似団体平均を上回る結果となったが、今後も、助成制度の周知や広報を通じて、加入促進を進めていく。</t>
    <rPh sb="33" eb="34">
      <t>ヒ</t>
    </rPh>
    <rPh sb="35" eb="36">
      <t>ツヅ</t>
    </rPh>
    <rPh sb="164" eb="166">
      <t>マイネン</t>
    </rPh>
    <rPh sb="166" eb="168">
      <t>カイゼン</t>
    </rPh>
    <rPh sb="168" eb="170">
      <t>ケイコウ</t>
    </rPh>
    <rPh sb="175" eb="177">
      <t>レイワ</t>
    </rPh>
    <rPh sb="177" eb="178">
      <t>ガン</t>
    </rPh>
    <rPh sb="178" eb="180">
      <t>ネンド</t>
    </rPh>
    <rPh sb="188" eb="190">
      <t>シタマワ</t>
    </rPh>
    <rPh sb="191" eb="193">
      <t>ケッカ</t>
    </rPh>
    <rPh sb="198" eb="199">
      <t>ヒ</t>
    </rPh>
    <rPh sb="200" eb="201">
      <t>ツヅ</t>
    </rPh>
    <rPh sb="253" eb="255">
      <t>レイワ</t>
    </rPh>
    <rPh sb="255" eb="256">
      <t>ガン</t>
    </rPh>
    <rPh sb="256" eb="258">
      <t>ネンド</t>
    </rPh>
    <rPh sb="259" eb="265">
      <t>ルイジダンタイヘイキン</t>
    </rPh>
    <rPh sb="266" eb="268">
      <t>ウワマワ</t>
    </rPh>
    <rPh sb="269" eb="271">
      <t>ケッカ</t>
    </rPh>
    <rPh sb="276" eb="278">
      <t>コンゴ</t>
    </rPh>
    <rPh sb="279" eb="281">
      <t>イジ</t>
    </rPh>
    <rPh sb="281" eb="284">
      <t>カンリヒ</t>
    </rPh>
    <rPh sb="285" eb="287">
      <t>セツゲン</t>
    </rPh>
    <rPh sb="288" eb="289">
      <t>オコナ</t>
    </rPh>
    <rPh sb="291" eb="293">
      <t>ゲンカ</t>
    </rPh>
    <rPh sb="293" eb="295">
      <t>ジョウショウ</t>
    </rPh>
    <rPh sb="296" eb="298">
      <t>ヨクセイ</t>
    </rPh>
    <rPh sb="299" eb="300">
      <t>ツト</t>
    </rPh>
    <rPh sb="308" eb="310">
      <t>シセツ</t>
    </rPh>
    <rPh sb="310" eb="313">
      <t>リヨウリツ</t>
    </rPh>
    <rPh sb="315" eb="321">
      <t>ルイジダンタイヘイキン</t>
    </rPh>
    <rPh sb="322" eb="324">
      <t>ヒカク</t>
    </rPh>
    <rPh sb="326" eb="327">
      <t>ヒク</t>
    </rPh>
    <rPh sb="333" eb="335">
      <t>ショリ</t>
    </rPh>
    <rPh sb="335" eb="338">
      <t>クイキナイ</t>
    </rPh>
    <rPh sb="338" eb="340">
      <t>ジンコウ</t>
    </rPh>
    <rPh sb="341" eb="343">
      <t>ゲンショウ</t>
    </rPh>
    <rPh sb="344" eb="345">
      <t>トモナ</t>
    </rPh>
    <rPh sb="347" eb="349">
      <t>コンゴ</t>
    </rPh>
    <rPh sb="353" eb="355">
      <t>ゲンショウ</t>
    </rPh>
    <rPh sb="368" eb="370">
      <t>カニュウ</t>
    </rPh>
    <rPh sb="370" eb="372">
      <t>ソクシン</t>
    </rPh>
    <rPh sb="373" eb="374">
      <t>ツト</t>
    </rPh>
    <rPh sb="376" eb="377">
      <t>ホカ</t>
    </rPh>
    <rPh sb="378" eb="382">
      <t>シセツコウシン</t>
    </rPh>
    <rPh sb="382" eb="384">
      <t>ジキ</t>
    </rPh>
    <rPh sb="385" eb="386">
      <t>ア</t>
    </rPh>
    <rPh sb="390" eb="392">
      <t>コウキョウ</t>
    </rPh>
    <rPh sb="392" eb="395">
      <t>ゲスイドウ</t>
    </rPh>
    <rPh sb="442" eb="444">
      <t>カイゼン</t>
    </rPh>
    <rPh sb="449" eb="451">
      <t>ショリ</t>
    </rPh>
    <rPh sb="451" eb="454">
      <t>クイキナイ</t>
    </rPh>
    <rPh sb="458" eb="460">
      <t>ブンボ</t>
    </rPh>
    <rPh sb="462" eb="464">
      <t>ゲンショウ</t>
    </rPh>
    <rPh sb="469" eb="470">
      <t>トモナ</t>
    </rPh>
    <rPh sb="477" eb="480">
      <t>カニュウスウ</t>
    </rPh>
    <rPh sb="481" eb="482">
      <t>ノ</t>
    </rPh>
    <rPh sb="483" eb="484">
      <t>ナヤ</t>
    </rPh>
    <rPh sb="488" eb="490">
      <t>レイワ</t>
    </rPh>
    <rPh sb="490" eb="491">
      <t>ガン</t>
    </rPh>
    <rPh sb="491" eb="493">
      <t>ネンド</t>
    </rPh>
    <rPh sb="501" eb="502">
      <t>ウエ</t>
    </rPh>
    <rPh sb="504" eb="506">
      <t>ケッカ</t>
    </rPh>
    <rPh sb="524" eb="526">
      <t>コウホウ</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</si>
  <si>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</si>
  <si>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</si>
  <si>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</si>
  <si>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</si>
  <si>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</si>
  <si>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</si>
  <si>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</si>
  <si>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</si>
  <si>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</si>
  <si>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</si>
  <si>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</si>
  <si>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</si>
  <si>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</si>
  <si>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</si>
  <si>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</si>
  <si>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</si>
  <si>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</si>
  <si>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</si>
  <si>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</si>
  <si>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</si>
  <si>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</si>
  <si>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</si>
  <si>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</si>
  <si>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</si>
  <si>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</si>
  <si>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</si>
  <si>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</si>
  <si>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</si>
  <si>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</si>
  <si>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</si>
  <si>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</si>
  <si>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</si>
  <si>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</si>
  <si>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</si>
  <si>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</si>
  <si>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</si>
  <si>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</si>
  <si>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</si>
  <si>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</si>
  <si>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</si>
  <si>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</si>
  <si>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</si>
  <si>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</si>
  <si>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</si>
  <si>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</si>
  <si>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</si>
  <si>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</si>
  <si>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</si>
  <si>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</si>
  <si>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</si>
  <si>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</si>
  <si>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</si>
  <si>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</si>
  <si>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</si>
  <si>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</si>
  <si>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</si>
  <si>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</si>
  <si>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</si>
  <si>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</si>
  <si>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</si>
  <si>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</si>
  <si>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</si>
  <si>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</si>
  <si>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</si>
  <si>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</si>
  <si>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</si>
  <si>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</si>
  <si>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</si>
  <si>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</si>
  <si>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</si>
  <si>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</si>
  <si>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下水道事業</t>
  </si>
  <si>
    <t>漁業集落排水</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</si>
  <si>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</si>
  <si>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</si>
  <si>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</si>
  <si>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</si>
  <si>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</si>
  <si>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</si>
  <si>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</si>
  <si>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</si>
  <si>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</si>
  <si>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</si>
  <si>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</si>
  <si>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</si>
  <si>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下水道施設における管路及び処理場（躯体）の法定耐用年数はともに50年と定められている。管路布設事業の着手が平成11年で経過年数は21年であり、老朽化対策は現在不要であるが、マンホールポンプに設置されている機械・電気等設備は更新を計画する必要がある。
処理場は、建設年は平成18年で経過年数は14年であり、喫緊の老朽化対策は現在不要であるが、令和元年度に実施した機能診断事業の結果を活用して設備更新の計画策定に取り組んでいく。</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4">
      <t>ロウキュウカ</t>
    </rPh>
    <rPh sb="74" eb="76">
      <t>タイサク</t>
    </rPh>
    <rPh sb="125" eb="128">
      <t>ショリジョウ</t>
    </rPh>
    <rPh sb="130" eb="132">
      <t>ケンセツ</t>
    </rPh>
    <rPh sb="132" eb="133">
      <t>ネン</t>
    </rPh>
    <rPh sb="134" eb="136">
      <t>ヘイセイ</t>
    </rPh>
    <rPh sb="138" eb="139">
      <t>ネン</t>
    </rPh>
    <rPh sb="140" eb="142">
      <t>ケイカ</t>
    </rPh>
    <rPh sb="142" eb="144">
      <t>ネンスウ</t>
    </rPh>
    <rPh sb="147" eb="148">
      <t>ネン</t>
    </rPh>
    <rPh sb="152" eb="154">
      <t>キッキン</t>
    </rPh>
    <rPh sb="155" eb="158">
      <t>ロウキュウカ</t>
    </rPh>
    <rPh sb="158" eb="160">
      <t>タイサク</t>
    </rPh>
    <rPh sb="161" eb="163">
      <t>ゲンザイ</t>
    </rPh>
    <rPh sb="163" eb="165">
      <t>フヨウ</t>
    </rPh>
    <rPh sb="170" eb="172">
      <t>レイワ</t>
    </rPh>
    <rPh sb="172" eb="174">
      <t>ガンネン</t>
    </rPh>
    <rPh sb="174" eb="175">
      <t>ド</t>
    </rPh>
    <rPh sb="180" eb="182">
      <t>キノウ</t>
    </rPh>
    <rPh sb="182" eb="184">
      <t>シンダン</t>
    </rPh>
    <rPh sb="184" eb="186">
      <t>ジギョウ</t>
    </rPh>
    <rPh sb="187" eb="189">
      <t>ケッカ</t>
    </rPh>
    <rPh sb="190" eb="192">
      <t>カツヨウ</t>
    </rPh>
    <rPh sb="194" eb="196">
      <t>セツビ</t>
    </rPh>
    <rPh sb="196" eb="198">
      <t>コウシン</t>
    </rPh>
    <rPh sb="199" eb="201">
      <t>ケイカク</t>
    </rPh>
    <rPh sb="201" eb="203">
      <t>サクテイ</t>
    </rPh>
    <rPh sb="204" eb="205">
      <t>ト</t>
    </rPh>
    <rPh sb="206" eb="207">
      <t>ク</t>
    </rPh>
    <phoneticPr fontId="1"/>
  </si>
  <si>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で経営改善を図っていく。
併せて、隣接する特環公共下水道との接続の検討を行う。</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3">
      <t>ヒ</t>
    </rPh>
    <rPh sb="74" eb="75">
      <t>ツヅ</t>
    </rPh>
    <rPh sb="76" eb="78">
      <t>カニュウ</t>
    </rPh>
    <rPh sb="78" eb="80">
      <t>ソクシン</t>
    </rPh>
    <rPh sb="81" eb="82">
      <t>ツト</t>
    </rPh>
    <rPh sb="84" eb="87">
      <t>シヨウリョウ</t>
    </rPh>
    <rPh sb="88" eb="90">
      <t>テキセツ</t>
    </rPh>
    <rPh sb="91" eb="93">
      <t>セッテイ</t>
    </rPh>
    <rPh sb="96" eb="98">
      <t>シュウニュウ</t>
    </rPh>
    <rPh sb="99" eb="101">
      <t>カクホ</t>
    </rPh>
    <rPh sb="108" eb="113">
      <t>イジカンリヒ</t>
    </rPh>
    <rPh sb="114" eb="116">
      <t>セツゲン</t>
    </rPh>
    <rPh sb="116" eb="118">
      <t>タイサク</t>
    </rPh>
    <rPh sb="119" eb="121">
      <t>ケイエイ</t>
    </rPh>
    <rPh sb="121" eb="123">
      <t>カイゼン</t>
    </rPh>
    <rPh sb="124" eb="125">
      <t>ハカ</t>
    </rPh>
    <rPh sb="131" eb="132">
      <t>アワ</t>
    </rPh>
    <rPh sb="135" eb="137">
      <t>リンセツ</t>
    </rPh>
    <rPh sb="139" eb="143">
      <t>トクカンコウキョウ</t>
    </rPh>
    <rPh sb="143" eb="146">
      <t>ゲスイドウ</t>
    </rPh>
    <rPh sb="148" eb="150">
      <t>セツゾク</t>
    </rPh>
    <rPh sb="151" eb="153">
      <t>ケントウ</t>
    </rPh>
    <rPh sb="154" eb="155">
      <t>オコナ</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</si>
</sst>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c:v>
                </c:pt>
                <c:pt idx="1" formatCode="#,##0.00;&quot;△&quot;#,##0.00">
                  <c:v>0</c:v>
                </c:pt>
                <c:pt idx="2" formatCode="#,##0.00;&quot;△&quot;#,##0.00">
                  <c:v>0</c:v>
                </c:pt>
                <c:pt idx="3">
                  <c:v>0.26</c:v>
                </c:pt>
                <c:pt idx="4">
                  <c:v>4.e-002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15.07</c:v>
                </c:pt>
                <c:pt idx="1">
                  <c:v>15.44</c:v>
                </c:pt>
                <c:pt idx="2">
                  <c:v>14.88</c:v>
                </c:pt>
                <c:pt idx="3">
                  <c:v>13.94</c:v>
                </c:pt>
                <c:pt idx="4">
                  <c:v>13.94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29.28</c:v>
                </c:pt>
                <c:pt idx="1">
                  <c:v>29.4</c:v>
                </c:pt>
                <c:pt idx="2">
                  <c:v>29.8</c:v>
                </c:pt>
                <c:pt idx="3">
                  <c:v>29.43</c:v>
                </c:pt>
                <c:pt idx="4">
                  <c:v>26.7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61.01</c:v>
                </c:pt>
                <c:pt idx="1">
                  <c:v>64.03</c:v>
                </c:pt>
                <c:pt idx="2">
                  <c:v>65.459999999999994</c:v>
                </c:pt>
                <c:pt idx="3">
                  <c:v>67.05</c:v>
                </c:pt>
                <c:pt idx="4">
                  <c:v>66.959999999999994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66.819999999999993</c:v>
                </c:pt>
                <c:pt idx="1">
                  <c:v>63.77</c:v>
                </c:pt>
                <c:pt idx="2">
                  <c:v>66.95</c:v>
                </c:pt>
                <c:pt idx="3">
                  <c:v>66.33</c:v>
                </c:pt>
                <c:pt idx="4">
                  <c:v>66.459999999999994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80.7</c:v>
                </c:pt>
                <c:pt idx="1">
                  <c:v>88.17</c:v>
                </c:pt>
                <c:pt idx="2">
                  <c:v>106.23</c:v>
                </c:pt>
                <c:pt idx="3">
                  <c:v>106.17</c:v>
                </c:pt>
                <c:pt idx="4">
                  <c:v>109.28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1475.13</c:v>
                </c:pt>
                <c:pt idx="1">
                  <c:v>1312.21</c:v>
                </c:pt>
                <c:pt idx="2">
                  <c:v>1177.04</c:v>
                </c:pt>
                <c:pt idx="3">
                  <c:v>1116.55</c:v>
                </c:pt>
                <c:pt idx="4">
                  <c:v>1036.29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1451.54</c:v>
                </c:pt>
                <c:pt idx="1">
                  <c:v>1700.42</c:v>
                </c:pt>
                <c:pt idx="2">
                  <c:v>1491.92</c:v>
                </c:pt>
                <c:pt idx="3">
                  <c:v>1756.26</c:v>
                </c:pt>
                <c:pt idx="4">
                  <c:v>1864.29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18.62</c:v>
                </c:pt>
                <c:pt idx="1">
                  <c:v>32.19</c:v>
                </c:pt>
                <c:pt idx="2">
                  <c:v>46.86</c:v>
                </c:pt>
                <c:pt idx="3">
                  <c:v>38.68</c:v>
                </c:pt>
                <c:pt idx="4">
                  <c:v>34.15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33.58</c:v>
                </c:pt>
                <c:pt idx="1">
                  <c:v>34.51</c:v>
                </c:pt>
                <c:pt idx="2">
                  <c:v>46.77</c:v>
                </c:pt>
                <c:pt idx="3">
                  <c:v>45.78</c:v>
                </c:pt>
                <c:pt idx="4">
                  <c:v>51.32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936.84</c:v>
                </c:pt>
                <c:pt idx="1">
                  <c:v>543.32000000000005</c:v>
                </c:pt>
                <c:pt idx="2">
                  <c:v>371.66</c:v>
                </c:pt>
                <c:pt idx="3">
                  <c:v>449.77</c:v>
                </c:pt>
                <c:pt idx="4">
                  <c:v>518.13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514.39</c:v>
                </c:pt>
                <c:pt idx="1">
                  <c:v>476.11</c:v>
                </c:pt>
                <c:pt idx="2">
                  <c:v>348.75</c:v>
                </c:pt>
                <c:pt idx="3">
                  <c:v>367.7</c:v>
                </c:pt>
                <c:pt idx="4">
                  <c:v>329.91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【953.26】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【79.94】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【33.67】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【379.91】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【45.31】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Q7"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15</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16</v>
      </c>
      <c r="AM7" s="5"/>
      <c r="AN7" s="5"/>
      <c r="AO7" s="5"/>
      <c r="AP7" s="5"/>
      <c r="AQ7" s="5"/>
      <c r="AR7" s="5"/>
      <c r="AS7" s="5"/>
      <c r="AT7" s="5" t="s">
        <v>13</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漁業集落排水</v>
      </c>
      <c r="Q8" s="6"/>
      <c r="R8" s="6"/>
      <c r="S8" s="6"/>
      <c r="T8" s="6"/>
      <c r="U8" s="6"/>
      <c r="V8" s="6"/>
      <c r="W8" s="6" t="str">
        <f>データ!L6</f>
        <v>H3</v>
      </c>
      <c r="X8" s="6"/>
      <c r="Y8" s="6"/>
      <c r="Z8" s="6"/>
      <c r="AA8" s="6"/>
      <c r="AB8" s="6"/>
      <c r="AC8" s="6"/>
      <c r="AD8" s="21" t="str">
        <f>データ!$M$6</f>
        <v>非設置</v>
      </c>
      <c r="AE8" s="21"/>
      <c r="AF8" s="21"/>
      <c r="AG8" s="21"/>
      <c r="AH8" s="21"/>
      <c r="AI8" s="21"/>
      <c r="AJ8" s="21"/>
      <c r="AK8" s="3"/>
      <c r="AL8" s="22">
        <f>データ!S6</f>
        <v>7042</v>
      </c>
      <c r="AM8" s="22"/>
      <c r="AN8" s="22"/>
      <c r="AO8" s="22"/>
      <c r="AP8" s="22"/>
      <c r="AQ8" s="22"/>
      <c r="AR8" s="22"/>
      <c r="AS8" s="22"/>
      <c r="AT8" s="7">
        <f>データ!T6</f>
        <v>234.14</v>
      </c>
      <c r="AU8" s="7"/>
      <c r="AV8" s="7"/>
      <c r="AW8" s="7"/>
      <c r="AX8" s="7"/>
      <c r="AY8" s="7"/>
      <c r="AZ8" s="7"/>
      <c r="BA8" s="7"/>
      <c r="BB8" s="7">
        <f>データ!U6</f>
        <v>30.08</v>
      </c>
      <c r="BC8" s="7"/>
      <c r="BD8" s="7"/>
      <c r="BE8" s="7"/>
      <c r="BF8" s="7"/>
      <c r="BG8" s="7"/>
      <c r="BH8" s="7"/>
      <c r="BI8" s="7"/>
      <c r="BJ8" s="3"/>
      <c r="BK8" s="3"/>
      <c r="BL8" s="28" t="s">
        <v>14</v>
      </c>
      <c r="BM8" s="38"/>
      <c r="BN8" s="45" t="s">
        <v>20</v>
      </c>
      <c r="BO8" s="48"/>
      <c r="BP8" s="48"/>
      <c r="BQ8" s="48"/>
      <c r="BR8" s="48"/>
      <c r="BS8" s="48"/>
      <c r="BT8" s="48"/>
      <c r="BU8" s="48"/>
      <c r="BV8" s="48"/>
      <c r="BW8" s="48"/>
      <c r="BX8" s="48"/>
      <c r="BY8" s="52"/>
    </row>
    <row r="9" spans="1:78" ht="18.75" customHeight="1">
      <c r="A9" s="2"/>
      <c r="B9" s="5" t="s">
        <v>3</v>
      </c>
      <c r="C9" s="5"/>
      <c r="D9" s="5"/>
      <c r="E9" s="5"/>
      <c r="F9" s="5"/>
      <c r="G9" s="5"/>
      <c r="H9" s="5"/>
      <c r="I9" s="5" t="s">
        <v>21</v>
      </c>
      <c r="J9" s="5"/>
      <c r="K9" s="5"/>
      <c r="L9" s="5"/>
      <c r="M9" s="5"/>
      <c r="N9" s="5"/>
      <c r="O9" s="5"/>
      <c r="P9" s="5" t="s">
        <v>22</v>
      </c>
      <c r="Q9" s="5"/>
      <c r="R9" s="5"/>
      <c r="S9" s="5"/>
      <c r="T9" s="5"/>
      <c r="U9" s="5"/>
      <c r="V9" s="5"/>
      <c r="W9" s="5" t="s">
        <v>26</v>
      </c>
      <c r="X9" s="5"/>
      <c r="Y9" s="5"/>
      <c r="Z9" s="5"/>
      <c r="AA9" s="5"/>
      <c r="AB9" s="5"/>
      <c r="AC9" s="5"/>
      <c r="AD9" s="5" t="s">
        <v>2</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9.86</v>
      </c>
      <c r="Q10" s="7"/>
      <c r="R10" s="7"/>
      <c r="S10" s="7"/>
      <c r="T10" s="7"/>
      <c r="U10" s="7"/>
      <c r="V10" s="7"/>
      <c r="W10" s="7">
        <f>データ!Q6</f>
        <v>100</v>
      </c>
      <c r="X10" s="7"/>
      <c r="Y10" s="7"/>
      <c r="Z10" s="7"/>
      <c r="AA10" s="7"/>
      <c r="AB10" s="7"/>
      <c r="AC10" s="7"/>
      <c r="AD10" s="22">
        <f>データ!R6</f>
        <v>3300</v>
      </c>
      <c r="AE10" s="22"/>
      <c r="AF10" s="22"/>
      <c r="AG10" s="22"/>
      <c r="AH10" s="22"/>
      <c r="AI10" s="22"/>
      <c r="AJ10" s="22"/>
      <c r="AK10" s="2"/>
      <c r="AL10" s="22">
        <f>データ!V6</f>
        <v>687</v>
      </c>
      <c r="AM10" s="22"/>
      <c r="AN10" s="22"/>
      <c r="AO10" s="22"/>
      <c r="AP10" s="22"/>
      <c r="AQ10" s="22"/>
      <c r="AR10" s="22"/>
      <c r="AS10" s="22"/>
      <c r="AT10" s="7">
        <f>データ!W6</f>
        <v>0.32</v>
      </c>
      <c r="AU10" s="7"/>
      <c r="AV10" s="7"/>
      <c r="AW10" s="7"/>
      <c r="AX10" s="7"/>
      <c r="AY10" s="7"/>
      <c r="AZ10" s="7"/>
      <c r="BA10" s="7"/>
      <c r="BB10" s="7">
        <f>データ!X6</f>
        <v>2146.88</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42</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28</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44</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115</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45</v>
      </c>
    </row>
    <row r="84" spans="1:78">
      <c r="C84" s="2"/>
    </row>
    <row r="85" spans="1:78" hidden="1">
      <c r="B85" s="12" t="s">
        <v>46</v>
      </c>
      <c r="C85" s="12"/>
      <c r="D85" s="12"/>
      <c r="E85" s="12" t="s">
        <v>48</v>
      </c>
      <c r="F85" s="12" t="s">
        <v>49</v>
      </c>
      <c r="G85" s="12" t="s">
        <v>50</v>
      </c>
      <c r="H85" s="12" t="s">
        <v>43</v>
      </c>
      <c r="I85" s="12" t="s">
        <v>10</v>
      </c>
      <c r="J85" s="12" t="s">
        <v>51</v>
      </c>
      <c r="K85" s="12" t="s">
        <v>52</v>
      </c>
      <c r="L85" s="12" t="s">
        <v>33</v>
      </c>
      <c r="M85" s="12" t="s">
        <v>36</v>
      </c>
      <c r="N85" s="12" t="s">
        <v>53</v>
      </c>
      <c r="O85" s="12" t="s">
        <v>55</v>
      </c>
    </row>
    <row r="86" spans="1:78" hidden="1">
      <c r="B86" s="12"/>
      <c r="C86" s="12"/>
      <c r="D86" s="12"/>
      <c r="E86" s="12" t="str">
        <f>データ!AI6</f>
        <v/>
      </c>
      <c r="F86" s="12" t="s">
        <v>40</v>
      </c>
      <c r="G86" s="12" t="s">
        <v>40</v>
      </c>
      <c r="H86" s="12" t="str">
        <f>データ!BP6</f>
        <v>【953.26】</v>
      </c>
      <c r="I86" s="12" t="str">
        <f>データ!CA6</f>
        <v>【45.31】</v>
      </c>
      <c r="J86" s="12" t="str">
        <f>データ!CL6</f>
        <v>【379.91】</v>
      </c>
      <c r="K86" s="12" t="str">
        <f>データ!CW6</f>
        <v>【33.67】</v>
      </c>
      <c r="L86" s="12" t="str">
        <f>データ!DH6</f>
        <v>【79.94】</v>
      </c>
      <c r="M86" s="12" t="s">
        <v>40</v>
      </c>
      <c r="N86" s="12" t="s">
        <v>40</v>
      </c>
      <c r="O86" s="12" t="str">
        <f>データ!EO6</f>
        <v>【0.01】</v>
      </c>
    </row>
  </sheetData>
  <sheetProtection algorithmName="SHA-512" hashValue="rJQJaHhy8iof2dcEPhL81PIbk+NIqV2XQss242RKruSyg5VniubZX6PPcX5QPqPnjX+k2NqT9arFQruCpnAXtQ==" saltValue="nAsicEWZ7voyth9Ln662B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56</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58</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19</v>
      </c>
      <c r="B3" s="62" t="s">
        <v>32</v>
      </c>
      <c r="C3" s="62" t="s">
        <v>60</v>
      </c>
      <c r="D3" s="62" t="s">
        <v>61</v>
      </c>
      <c r="E3" s="62" t="s">
        <v>6</v>
      </c>
      <c r="F3" s="62" t="s">
        <v>5</v>
      </c>
      <c r="G3" s="62" t="s">
        <v>24</v>
      </c>
      <c r="H3" s="69" t="s">
        <v>57</v>
      </c>
      <c r="I3" s="72"/>
      <c r="J3" s="72"/>
      <c r="K3" s="72"/>
      <c r="L3" s="72"/>
      <c r="M3" s="72"/>
      <c r="N3" s="72"/>
      <c r="O3" s="72"/>
      <c r="P3" s="72"/>
      <c r="Q3" s="72"/>
      <c r="R3" s="72"/>
      <c r="S3" s="72"/>
      <c r="T3" s="72"/>
      <c r="U3" s="72"/>
      <c r="V3" s="72"/>
      <c r="W3" s="72"/>
      <c r="X3" s="77"/>
      <c r="Y3" s="80" t="s">
        <v>54</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62</v>
      </c>
      <c r="B4" s="63"/>
      <c r="C4" s="63"/>
      <c r="D4" s="63"/>
      <c r="E4" s="63"/>
      <c r="F4" s="63"/>
      <c r="G4" s="63"/>
      <c r="H4" s="70"/>
      <c r="I4" s="73"/>
      <c r="J4" s="73"/>
      <c r="K4" s="73"/>
      <c r="L4" s="73"/>
      <c r="M4" s="73"/>
      <c r="N4" s="73"/>
      <c r="O4" s="73"/>
      <c r="P4" s="73"/>
      <c r="Q4" s="73"/>
      <c r="R4" s="73"/>
      <c r="S4" s="73"/>
      <c r="T4" s="73"/>
      <c r="U4" s="73"/>
      <c r="V4" s="73"/>
      <c r="W4" s="73"/>
      <c r="X4" s="78"/>
      <c r="Y4" s="81" t="s">
        <v>23</v>
      </c>
      <c r="Z4" s="81"/>
      <c r="AA4" s="81"/>
      <c r="AB4" s="81"/>
      <c r="AC4" s="81"/>
      <c r="AD4" s="81"/>
      <c r="AE4" s="81"/>
      <c r="AF4" s="81"/>
      <c r="AG4" s="81"/>
      <c r="AH4" s="81"/>
      <c r="AI4" s="81"/>
      <c r="AJ4" s="81" t="s">
        <v>47</v>
      </c>
      <c r="AK4" s="81"/>
      <c r="AL4" s="81"/>
      <c r="AM4" s="81"/>
      <c r="AN4" s="81"/>
      <c r="AO4" s="81"/>
      <c r="AP4" s="81"/>
      <c r="AQ4" s="81"/>
      <c r="AR4" s="81"/>
      <c r="AS4" s="81"/>
      <c r="AT4" s="81"/>
      <c r="AU4" s="81" t="s">
        <v>27</v>
      </c>
      <c r="AV4" s="81"/>
      <c r="AW4" s="81"/>
      <c r="AX4" s="81"/>
      <c r="AY4" s="81"/>
      <c r="AZ4" s="81"/>
      <c r="BA4" s="81"/>
      <c r="BB4" s="81"/>
      <c r="BC4" s="81"/>
      <c r="BD4" s="81"/>
      <c r="BE4" s="81"/>
      <c r="BF4" s="81" t="s">
        <v>64</v>
      </c>
      <c r="BG4" s="81"/>
      <c r="BH4" s="81"/>
      <c r="BI4" s="81"/>
      <c r="BJ4" s="81"/>
      <c r="BK4" s="81"/>
      <c r="BL4" s="81"/>
      <c r="BM4" s="81"/>
      <c r="BN4" s="81"/>
      <c r="BO4" s="81"/>
      <c r="BP4" s="81"/>
      <c r="BQ4" s="81" t="s">
        <v>0</v>
      </c>
      <c r="BR4" s="81"/>
      <c r="BS4" s="81"/>
      <c r="BT4" s="81"/>
      <c r="BU4" s="81"/>
      <c r="BV4" s="81"/>
      <c r="BW4" s="81"/>
      <c r="BX4" s="81"/>
      <c r="BY4" s="81"/>
      <c r="BZ4" s="81"/>
      <c r="CA4" s="81"/>
      <c r="CB4" s="81" t="s">
        <v>63</v>
      </c>
      <c r="CC4" s="81"/>
      <c r="CD4" s="81"/>
      <c r="CE4" s="81"/>
      <c r="CF4" s="81"/>
      <c r="CG4" s="81"/>
      <c r="CH4" s="81"/>
      <c r="CI4" s="81"/>
      <c r="CJ4" s="81"/>
      <c r="CK4" s="81"/>
      <c r="CL4" s="81"/>
      <c r="CM4" s="81" t="s">
        <v>66</v>
      </c>
      <c r="CN4" s="81"/>
      <c r="CO4" s="81"/>
      <c r="CP4" s="81"/>
      <c r="CQ4" s="81"/>
      <c r="CR4" s="81"/>
      <c r="CS4" s="81"/>
      <c r="CT4" s="81"/>
      <c r="CU4" s="81"/>
      <c r="CV4" s="81"/>
      <c r="CW4" s="81"/>
      <c r="CX4" s="81" t="s">
        <v>67</v>
      </c>
      <c r="CY4" s="81"/>
      <c r="CZ4" s="81"/>
      <c r="DA4" s="81"/>
      <c r="DB4" s="81"/>
      <c r="DC4" s="81"/>
      <c r="DD4" s="81"/>
      <c r="DE4" s="81"/>
      <c r="DF4" s="81"/>
      <c r="DG4" s="81"/>
      <c r="DH4" s="81"/>
      <c r="DI4" s="81" t="s">
        <v>68</v>
      </c>
      <c r="DJ4" s="81"/>
      <c r="DK4" s="81"/>
      <c r="DL4" s="81"/>
      <c r="DM4" s="81"/>
      <c r="DN4" s="81"/>
      <c r="DO4" s="81"/>
      <c r="DP4" s="81"/>
      <c r="DQ4" s="81"/>
      <c r="DR4" s="81"/>
      <c r="DS4" s="81"/>
      <c r="DT4" s="81" t="s">
        <v>69</v>
      </c>
      <c r="DU4" s="81"/>
      <c r="DV4" s="81"/>
      <c r="DW4" s="81"/>
      <c r="DX4" s="81"/>
      <c r="DY4" s="81"/>
      <c r="DZ4" s="81"/>
      <c r="EA4" s="81"/>
      <c r="EB4" s="81"/>
      <c r="EC4" s="81"/>
      <c r="ED4" s="81"/>
      <c r="EE4" s="81" t="s">
        <v>70</v>
      </c>
      <c r="EF4" s="81"/>
      <c r="EG4" s="81"/>
      <c r="EH4" s="81"/>
      <c r="EI4" s="81"/>
      <c r="EJ4" s="81"/>
      <c r="EK4" s="81"/>
      <c r="EL4" s="81"/>
      <c r="EM4" s="81"/>
      <c r="EN4" s="81"/>
      <c r="EO4" s="81"/>
    </row>
    <row r="5" spans="1:145">
      <c r="A5" s="60" t="s">
        <v>71</v>
      </c>
      <c r="B5" s="64"/>
      <c r="C5" s="64"/>
      <c r="D5" s="64"/>
      <c r="E5" s="64"/>
      <c r="F5" s="64"/>
      <c r="G5" s="64"/>
      <c r="H5" s="71" t="s">
        <v>59</v>
      </c>
      <c r="I5" s="71" t="s">
        <v>72</v>
      </c>
      <c r="J5" s="71" t="s">
        <v>73</v>
      </c>
      <c r="K5" s="71" t="s">
        <v>74</v>
      </c>
      <c r="L5" s="71" t="s">
        <v>75</v>
      </c>
      <c r="M5" s="71" t="s">
        <v>7</v>
      </c>
      <c r="N5" s="71" t="s">
        <v>76</v>
      </c>
      <c r="O5" s="71" t="s">
        <v>77</v>
      </c>
      <c r="P5" s="71" t="s">
        <v>78</v>
      </c>
      <c r="Q5" s="71" t="s">
        <v>79</v>
      </c>
      <c r="R5" s="71" t="s">
        <v>80</v>
      </c>
      <c r="S5" s="71" t="s">
        <v>81</v>
      </c>
      <c r="T5" s="71" t="s">
        <v>82</v>
      </c>
      <c r="U5" s="71" t="s">
        <v>65</v>
      </c>
      <c r="V5" s="71" t="s">
        <v>83</v>
      </c>
      <c r="W5" s="71" t="s">
        <v>84</v>
      </c>
      <c r="X5" s="71" t="s">
        <v>85</v>
      </c>
      <c r="Y5" s="71" t="s">
        <v>86</v>
      </c>
      <c r="Z5" s="71" t="s">
        <v>87</v>
      </c>
      <c r="AA5" s="71" t="s">
        <v>88</v>
      </c>
      <c r="AB5" s="71" t="s">
        <v>89</v>
      </c>
      <c r="AC5" s="71" t="s">
        <v>90</v>
      </c>
      <c r="AD5" s="71" t="s">
        <v>92</v>
      </c>
      <c r="AE5" s="71" t="s">
        <v>93</v>
      </c>
      <c r="AF5" s="71" t="s">
        <v>94</v>
      </c>
      <c r="AG5" s="71" t="s">
        <v>95</v>
      </c>
      <c r="AH5" s="71" t="s">
        <v>96</v>
      </c>
      <c r="AI5" s="71" t="s">
        <v>46</v>
      </c>
      <c r="AJ5" s="71" t="s">
        <v>86</v>
      </c>
      <c r="AK5" s="71" t="s">
        <v>87</v>
      </c>
      <c r="AL5" s="71" t="s">
        <v>88</v>
      </c>
      <c r="AM5" s="71" t="s">
        <v>89</v>
      </c>
      <c r="AN5" s="71" t="s">
        <v>90</v>
      </c>
      <c r="AO5" s="71" t="s">
        <v>92</v>
      </c>
      <c r="AP5" s="71" t="s">
        <v>93</v>
      </c>
      <c r="AQ5" s="71" t="s">
        <v>94</v>
      </c>
      <c r="AR5" s="71" t="s">
        <v>95</v>
      </c>
      <c r="AS5" s="71" t="s">
        <v>96</v>
      </c>
      <c r="AT5" s="71" t="s">
        <v>91</v>
      </c>
      <c r="AU5" s="71" t="s">
        <v>86</v>
      </c>
      <c r="AV5" s="71" t="s">
        <v>87</v>
      </c>
      <c r="AW5" s="71" t="s">
        <v>88</v>
      </c>
      <c r="AX5" s="71" t="s">
        <v>89</v>
      </c>
      <c r="AY5" s="71" t="s">
        <v>90</v>
      </c>
      <c r="AZ5" s="71" t="s">
        <v>92</v>
      </c>
      <c r="BA5" s="71" t="s">
        <v>93</v>
      </c>
      <c r="BB5" s="71" t="s">
        <v>94</v>
      </c>
      <c r="BC5" s="71" t="s">
        <v>95</v>
      </c>
      <c r="BD5" s="71" t="s">
        <v>96</v>
      </c>
      <c r="BE5" s="71" t="s">
        <v>91</v>
      </c>
      <c r="BF5" s="71" t="s">
        <v>86</v>
      </c>
      <c r="BG5" s="71" t="s">
        <v>87</v>
      </c>
      <c r="BH5" s="71" t="s">
        <v>88</v>
      </c>
      <c r="BI5" s="71" t="s">
        <v>89</v>
      </c>
      <c r="BJ5" s="71" t="s">
        <v>90</v>
      </c>
      <c r="BK5" s="71" t="s">
        <v>92</v>
      </c>
      <c r="BL5" s="71" t="s">
        <v>93</v>
      </c>
      <c r="BM5" s="71" t="s">
        <v>94</v>
      </c>
      <c r="BN5" s="71" t="s">
        <v>95</v>
      </c>
      <c r="BO5" s="71" t="s">
        <v>96</v>
      </c>
      <c r="BP5" s="71" t="s">
        <v>91</v>
      </c>
      <c r="BQ5" s="71" t="s">
        <v>86</v>
      </c>
      <c r="BR5" s="71" t="s">
        <v>87</v>
      </c>
      <c r="BS5" s="71" t="s">
        <v>88</v>
      </c>
      <c r="BT5" s="71" t="s">
        <v>89</v>
      </c>
      <c r="BU5" s="71" t="s">
        <v>90</v>
      </c>
      <c r="BV5" s="71" t="s">
        <v>92</v>
      </c>
      <c r="BW5" s="71" t="s">
        <v>93</v>
      </c>
      <c r="BX5" s="71" t="s">
        <v>94</v>
      </c>
      <c r="BY5" s="71" t="s">
        <v>95</v>
      </c>
      <c r="BZ5" s="71" t="s">
        <v>96</v>
      </c>
      <c r="CA5" s="71" t="s">
        <v>91</v>
      </c>
      <c r="CB5" s="71" t="s">
        <v>86</v>
      </c>
      <c r="CC5" s="71" t="s">
        <v>87</v>
      </c>
      <c r="CD5" s="71" t="s">
        <v>88</v>
      </c>
      <c r="CE5" s="71" t="s">
        <v>89</v>
      </c>
      <c r="CF5" s="71" t="s">
        <v>90</v>
      </c>
      <c r="CG5" s="71" t="s">
        <v>92</v>
      </c>
      <c r="CH5" s="71" t="s">
        <v>93</v>
      </c>
      <c r="CI5" s="71" t="s">
        <v>94</v>
      </c>
      <c r="CJ5" s="71" t="s">
        <v>95</v>
      </c>
      <c r="CK5" s="71" t="s">
        <v>96</v>
      </c>
      <c r="CL5" s="71" t="s">
        <v>91</v>
      </c>
      <c r="CM5" s="71" t="s">
        <v>86</v>
      </c>
      <c r="CN5" s="71" t="s">
        <v>87</v>
      </c>
      <c r="CO5" s="71" t="s">
        <v>88</v>
      </c>
      <c r="CP5" s="71" t="s">
        <v>89</v>
      </c>
      <c r="CQ5" s="71" t="s">
        <v>90</v>
      </c>
      <c r="CR5" s="71" t="s">
        <v>92</v>
      </c>
      <c r="CS5" s="71" t="s">
        <v>93</v>
      </c>
      <c r="CT5" s="71" t="s">
        <v>94</v>
      </c>
      <c r="CU5" s="71" t="s">
        <v>95</v>
      </c>
      <c r="CV5" s="71" t="s">
        <v>96</v>
      </c>
      <c r="CW5" s="71" t="s">
        <v>91</v>
      </c>
      <c r="CX5" s="71" t="s">
        <v>86</v>
      </c>
      <c r="CY5" s="71" t="s">
        <v>87</v>
      </c>
      <c r="CZ5" s="71" t="s">
        <v>88</v>
      </c>
      <c r="DA5" s="71" t="s">
        <v>89</v>
      </c>
      <c r="DB5" s="71" t="s">
        <v>90</v>
      </c>
      <c r="DC5" s="71" t="s">
        <v>92</v>
      </c>
      <c r="DD5" s="71" t="s">
        <v>93</v>
      </c>
      <c r="DE5" s="71" t="s">
        <v>94</v>
      </c>
      <c r="DF5" s="71" t="s">
        <v>95</v>
      </c>
      <c r="DG5" s="71" t="s">
        <v>96</v>
      </c>
      <c r="DH5" s="71" t="s">
        <v>91</v>
      </c>
      <c r="DI5" s="71" t="s">
        <v>86</v>
      </c>
      <c r="DJ5" s="71" t="s">
        <v>87</v>
      </c>
      <c r="DK5" s="71" t="s">
        <v>88</v>
      </c>
      <c r="DL5" s="71" t="s">
        <v>89</v>
      </c>
      <c r="DM5" s="71" t="s">
        <v>90</v>
      </c>
      <c r="DN5" s="71" t="s">
        <v>92</v>
      </c>
      <c r="DO5" s="71" t="s">
        <v>93</v>
      </c>
      <c r="DP5" s="71" t="s">
        <v>94</v>
      </c>
      <c r="DQ5" s="71" t="s">
        <v>95</v>
      </c>
      <c r="DR5" s="71" t="s">
        <v>96</v>
      </c>
      <c r="DS5" s="71" t="s">
        <v>91</v>
      </c>
      <c r="DT5" s="71" t="s">
        <v>86</v>
      </c>
      <c r="DU5" s="71" t="s">
        <v>87</v>
      </c>
      <c r="DV5" s="71" t="s">
        <v>88</v>
      </c>
      <c r="DW5" s="71" t="s">
        <v>89</v>
      </c>
      <c r="DX5" s="71" t="s">
        <v>90</v>
      </c>
      <c r="DY5" s="71" t="s">
        <v>92</v>
      </c>
      <c r="DZ5" s="71" t="s">
        <v>93</v>
      </c>
      <c r="EA5" s="71" t="s">
        <v>94</v>
      </c>
      <c r="EB5" s="71" t="s">
        <v>95</v>
      </c>
      <c r="EC5" s="71" t="s">
        <v>96</v>
      </c>
      <c r="ED5" s="71" t="s">
        <v>91</v>
      </c>
      <c r="EE5" s="71" t="s">
        <v>86</v>
      </c>
      <c r="EF5" s="71" t="s">
        <v>87</v>
      </c>
      <c r="EG5" s="71" t="s">
        <v>88</v>
      </c>
      <c r="EH5" s="71" t="s">
        <v>89</v>
      </c>
      <c r="EI5" s="71" t="s">
        <v>90</v>
      </c>
      <c r="EJ5" s="71" t="s">
        <v>92</v>
      </c>
      <c r="EK5" s="71" t="s">
        <v>93</v>
      </c>
      <c r="EL5" s="71" t="s">
        <v>94</v>
      </c>
      <c r="EM5" s="71" t="s">
        <v>95</v>
      </c>
      <c r="EN5" s="71" t="s">
        <v>96</v>
      </c>
      <c r="EO5" s="71" t="s">
        <v>91</v>
      </c>
    </row>
    <row r="6" spans="1:145" s="59" customFormat="1">
      <c r="A6" s="60" t="s">
        <v>97</v>
      </c>
      <c r="B6" s="65">
        <f t="shared" ref="B6:X6" si="1">B7</f>
        <v>2019</v>
      </c>
      <c r="C6" s="65">
        <f t="shared" si="1"/>
        <v>53490</v>
      </c>
      <c r="D6" s="65">
        <f t="shared" si="1"/>
        <v>47</v>
      </c>
      <c r="E6" s="65">
        <f t="shared" si="1"/>
        <v>17</v>
      </c>
      <c r="F6" s="65">
        <f t="shared" si="1"/>
        <v>6</v>
      </c>
      <c r="G6" s="65">
        <f t="shared" si="1"/>
        <v>0</v>
      </c>
      <c r="H6" s="65" t="str">
        <f t="shared" si="1"/>
        <v>秋田県　八峰町</v>
      </c>
      <c r="I6" s="65" t="str">
        <f t="shared" si="1"/>
        <v>法非適用</v>
      </c>
      <c r="J6" s="65" t="str">
        <f t="shared" si="1"/>
        <v>下水道事業</v>
      </c>
      <c r="K6" s="65" t="str">
        <f t="shared" si="1"/>
        <v>漁業集落排水</v>
      </c>
      <c r="L6" s="65" t="str">
        <f t="shared" si="1"/>
        <v>H3</v>
      </c>
      <c r="M6" s="65" t="str">
        <f t="shared" si="1"/>
        <v>非設置</v>
      </c>
      <c r="N6" s="74" t="str">
        <f t="shared" si="1"/>
        <v>-</v>
      </c>
      <c r="O6" s="74" t="str">
        <f t="shared" si="1"/>
        <v>該当数値なし</v>
      </c>
      <c r="P6" s="74">
        <f t="shared" si="1"/>
        <v>9.86</v>
      </c>
      <c r="Q6" s="74">
        <f t="shared" si="1"/>
        <v>100</v>
      </c>
      <c r="R6" s="74">
        <f t="shared" si="1"/>
        <v>3300</v>
      </c>
      <c r="S6" s="74">
        <f t="shared" si="1"/>
        <v>7042</v>
      </c>
      <c r="T6" s="74">
        <f t="shared" si="1"/>
        <v>234.14</v>
      </c>
      <c r="U6" s="74">
        <f t="shared" si="1"/>
        <v>30.08</v>
      </c>
      <c r="V6" s="74">
        <f t="shared" si="1"/>
        <v>687</v>
      </c>
      <c r="W6" s="74">
        <f t="shared" si="1"/>
        <v>0.32</v>
      </c>
      <c r="X6" s="74">
        <f t="shared" si="1"/>
        <v>2146.88</v>
      </c>
      <c r="Y6" s="82">
        <f t="shared" ref="Y6:AH6" si="2">IF(Y7="",NA(),Y7)</f>
        <v>80.7</v>
      </c>
      <c r="Z6" s="82">
        <f t="shared" si="2"/>
        <v>88.17</v>
      </c>
      <c r="AA6" s="82">
        <f t="shared" si="2"/>
        <v>106.23</v>
      </c>
      <c r="AB6" s="82">
        <f t="shared" si="2"/>
        <v>106.17</v>
      </c>
      <c r="AC6" s="82">
        <f t="shared" si="2"/>
        <v>109.28</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1475.13</v>
      </c>
      <c r="BG6" s="82">
        <f t="shared" si="5"/>
        <v>1312.21</v>
      </c>
      <c r="BH6" s="82">
        <f t="shared" si="5"/>
        <v>1177.04</v>
      </c>
      <c r="BI6" s="82">
        <f t="shared" si="5"/>
        <v>1116.55</v>
      </c>
      <c r="BJ6" s="82">
        <f t="shared" si="5"/>
        <v>1036.29</v>
      </c>
      <c r="BK6" s="82">
        <f t="shared" si="5"/>
        <v>1451.54</v>
      </c>
      <c r="BL6" s="82">
        <f t="shared" si="5"/>
        <v>1700.42</v>
      </c>
      <c r="BM6" s="82">
        <f t="shared" si="5"/>
        <v>1491.92</v>
      </c>
      <c r="BN6" s="82">
        <f t="shared" si="5"/>
        <v>1756.26</v>
      </c>
      <c r="BO6" s="82">
        <f t="shared" si="5"/>
        <v>1864.29</v>
      </c>
      <c r="BP6" s="74" t="str">
        <f>IF(BP7="","",IF(BP7="-","【-】","【"&amp;SUBSTITUTE(TEXT(BP7,"#,##0.00"),"-","△")&amp;"】"))</f>
        <v>【953.26】</v>
      </c>
      <c r="BQ6" s="82">
        <f t="shared" ref="BQ6:BZ6" si="6">IF(BQ7="",NA(),BQ7)</f>
        <v>18.62</v>
      </c>
      <c r="BR6" s="82">
        <f t="shared" si="6"/>
        <v>32.19</v>
      </c>
      <c r="BS6" s="82">
        <f t="shared" si="6"/>
        <v>46.86</v>
      </c>
      <c r="BT6" s="82">
        <f t="shared" si="6"/>
        <v>38.68</v>
      </c>
      <c r="BU6" s="82">
        <f t="shared" si="6"/>
        <v>34.15</v>
      </c>
      <c r="BV6" s="82">
        <f t="shared" si="6"/>
        <v>33.58</v>
      </c>
      <c r="BW6" s="82">
        <f t="shared" si="6"/>
        <v>34.51</v>
      </c>
      <c r="BX6" s="82">
        <f t="shared" si="6"/>
        <v>46.77</v>
      </c>
      <c r="BY6" s="82">
        <f t="shared" si="6"/>
        <v>45.78</v>
      </c>
      <c r="BZ6" s="82">
        <f t="shared" si="6"/>
        <v>51.32</v>
      </c>
      <c r="CA6" s="74" t="str">
        <f>IF(CA7="","",IF(CA7="-","【-】","【"&amp;SUBSTITUTE(TEXT(CA7,"#,##0.00"),"-","△")&amp;"】"))</f>
        <v>【45.31】</v>
      </c>
      <c r="CB6" s="82">
        <f t="shared" ref="CB6:CK6" si="7">IF(CB7="",NA(),CB7)</f>
        <v>936.84</v>
      </c>
      <c r="CC6" s="82">
        <f t="shared" si="7"/>
        <v>543.32000000000005</v>
      </c>
      <c r="CD6" s="82">
        <f t="shared" si="7"/>
        <v>371.66</v>
      </c>
      <c r="CE6" s="82">
        <f t="shared" si="7"/>
        <v>449.77</v>
      </c>
      <c r="CF6" s="82">
        <f t="shared" si="7"/>
        <v>518.13</v>
      </c>
      <c r="CG6" s="82">
        <f t="shared" si="7"/>
        <v>514.39</v>
      </c>
      <c r="CH6" s="82">
        <f t="shared" si="7"/>
        <v>476.11</v>
      </c>
      <c r="CI6" s="82">
        <f t="shared" si="7"/>
        <v>348.75</v>
      </c>
      <c r="CJ6" s="82">
        <f t="shared" si="7"/>
        <v>367.7</v>
      </c>
      <c r="CK6" s="82">
        <f t="shared" si="7"/>
        <v>329.91</v>
      </c>
      <c r="CL6" s="74" t="str">
        <f>IF(CL7="","",IF(CL7="-","【-】","【"&amp;SUBSTITUTE(TEXT(CL7,"#,##0.00"),"-","△")&amp;"】"))</f>
        <v>【379.91】</v>
      </c>
      <c r="CM6" s="82">
        <f t="shared" ref="CM6:CV6" si="8">IF(CM7="",NA(),CM7)</f>
        <v>15.07</v>
      </c>
      <c r="CN6" s="82">
        <f t="shared" si="8"/>
        <v>15.44</v>
      </c>
      <c r="CO6" s="82">
        <f t="shared" si="8"/>
        <v>14.88</v>
      </c>
      <c r="CP6" s="82">
        <f t="shared" si="8"/>
        <v>13.94</v>
      </c>
      <c r="CQ6" s="82">
        <f t="shared" si="8"/>
        <v>13.94</v>
      </c>
      <c r="CR6" s="82">
        <f t="shared" si="8"/>
        <v>29.28</v>
      </c>
      <c r="CS6" s="82">
        <f t="shared" si="8"/>
        <v>29.4</v>
      </c>
      <c r="CT6" s="82">
        <f t="shared" si="8"/>
        <v>29.8</v>
      </c>
      <c r="CU6" s="82">
        <f t="shared" si="8"/>
        <v>29.43</v>
      </c>
      <c r="CV6" s="82">
        <f t="shared" si="8"/>
        <v>26.7</v>
      </c>
      <c r="CW6" s="74" t="str">
        <f>IF(CW7="","",IF(CW7="-","【-】","【"&amp;SUBSTITUTE(TEXT(CW7,"#,##0.00"),"-","△")&amp;"】"))</f>
        <v>【33.67】</v>
      </c>
      <c r="CX6" s="82">
        <f t="shared" ref="CX6:DG6" si="9">IF(CX7="",NA(),CX7)</f>
        <v>61.01</v>
      </c>
      <c r="CY6" s="82">
        <f t="shared" si="9"/>
        <v>64.03</v>
      </c>
      <c r="CZ6" s="82">
        <f t="shared" si="9"/>
        <v>65.459999999999994</v>
      </c>
      <c r="DA6" s="82">
        <f t="shared" si="9"/>
        <v>67.05</v>
      </c>
      <c r="DB6" s="82">
        <f t="shared" si="9"/>
        <v>66.959999999999994</v>
      </c>
      <c r="DC6" s="82">
        <f t="shared" si="9"/>
        <v>66.819999999999993</v>
      </c>
      <c r="DD6" s="82">
        <f t="shared" si="9"/>
        <v>63.77</v>
      </c>
      <c r="DE6" s="82">
        <f t="shared" si="9"/>
        <v>66.95</v>
      </c>
      <c r="DF6" s="82">
        <f t="shared" si="9"/>
        <v>66.33</v>
      </c>
      <c r="DG6" s="82">
        <f t="shared" si="9"/>
        <v>66.459999999999994</v>
      </c>
      <c r="DH6" s="74" t="str">
        <f>IF(DH7="","",IF(DH7="-","【-】","【"&amp;SUBSTITUTE(TEXT(DH7,"#,##0.00"),"-","△")&amp;"】"))</f>
        <v>【79.94】</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0.1</v>
      </c>
      <c r="EK6" s="74">
        <f t="shared" si="12"/>
        <v>0</v>
      </c>
      <c r="EL6" s="74">
        <f t="shared" si="12"/>
        <v>0</v>
      </c>
      <c r="EM6" s="82">
        <f t="shared" si="12"/>
        <v>0.26</v>
      </c>
      <c r="EN6" s="82">
        <f t="shared" si="12"/>
        <v>4.e-002</v>
      </c>
      <c r="EO6" s="74" t="str">
        <f>IF(EO7="","",IF(EO7="-","【-】","【"&amp;SUBSTITUTE(TEXT(EO7,"#,##0.00"),"-","△")&amp;"】"))</f>
        <v>【0.01】</v>
      </c>
    </row>
    <row r="7" spans="1:145" s="59" customFormat="1">
      <c r="A7" s="60"/>
      <c r="B7" s="66">
        <v>2019</v>
      </c>
      <c r="C7" s="66">
        <v>53490</v>
      </c>
      <c r="D7" s="66">
        <v>47</v>
      </c>
      <c r="E7" s="66">
        <v>17</v>
      </c>
      <c r="F7" s="66">
        <v>6</v>
      </c>
      <c r="G7" s="66">
        <v>0</v>
      </c>
      <c r="H7" s="66" t="s">
        <v>98</v>
      </c>
      <c r="I7" s="66" t="s">
        <v>99</v>
      </c>
      <c r="J7" s="66" t="s">
        <v>100</v>
      </c>
      <c r="K7" s="66" t="s">
        <v>101</v>
      </c>
      <c r="L7" s="66" t="s">
        <v>25</v>
      </c>
      <c r="M7" s="66" t="s">
        <v>102</v>
      </c>
      <c r="N7" s="75" t="s">
        <v>40</v>
      </c>
      <c r="O7" s="75" t="s">
        <v>103</v>
      </c>
      <c r="P7" s="75">
        <v>9.86</v>
      </c>
      <c r="Q7" s="75">
        <v>100</v>
      </c>
      <c r="R7" s="75">
        <v>3300</v>
      </c>
      <c r="S7" s="75">
        <v>7042</v>
      </c>
      <c r="T7" s="75">
        <v>234.14</v>
      </c>
      <c r="U7" s="75">
        <v>30.08</v>
      </c>
      <c r="V7" s="75">
        <v>687</v>
      </c>
      <c r="W7" s="75">
        <v>0.32</v>
      </c>
      <c r="X7" s="75">
        <v>2146.88</v>
      </c>
      <c r="Y7" s="75">
        <v>80.7</v>
      </c>
      <c r="Z7" s="75">
        <v>88.17</v>
      </c>
      <c r="AA7" s="75">
        <v>106.23</v>
      </c>
      <c r="AB7" s="75">
        <v>106.17</v>
      </c>
      <c r="AC7" s="75">
        <v>109.28</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1475.13</v>
      </c>
      <c r="BG7" s="75">
        <v>1312.21</v>
      </c>
      <c r="BH7" s="75">
        <v>1177.04</v>
      </c>
      <c r="BI7" s="75">
        <v>1116.55</v>
      </c>
      <c r="BJ7" s="75">
        <v>1036.29</v>
      </c>
      <c r="BK7" s="75">
        <v>1451.54</v>
      </c>
      <c r="BL7" s="75">
        <v>1700.42</v>
      </c>
      <c r="BM7" s="75">
        <v>1491.92</v>
      </c>
      <c r="BN7" s="75">
        <v>1756.26</v>
      </c>
      <c r="BO7" s="75">
        <v>1864.29</v>
      </c>
      <c r="BP7" s="75">
        <v>953.26</v>
      </c>
      <c r="BQ7" s="75">
        <v>18.62</v>
      </c>
      <c r="BR7" s="75">
        <v>32.19</v>
      </c>
      <c r="BS7" s="75">
        <v>46.86</v>
      </c>
      <c r="BT7" s="75">
        <v>38.68</v>
      </c>
      <c r="BU7" s="75">
        <v>34.15</v>
      </c>
      <c r="BV7" s="75">
        <v>33.58</v>
      </c>
      <c r="BW7" s="75">
        <v>34.51</v>
      </c>
      <c r="BX7" s="75">
        <v>46.77</v>
      </c>
      <c r="BY7" s="75">
        <v>45.78</v>
      </c>
      <c r="BZ7" s="75">
        <v>51.32</v>
      </c>
      <c r="CA7" s="75">
        <v>45.31</v>
      </c>
      <c r="CB7" s="75">
        <v>936.84</v>
      </c>
      <c r="CC7" s="75">
        <v>543.32000000000005</v>
      </c>
      <c r="CD7" s="75">
        <v>371.66</v>
      </c>
      <c r="CE7" s="75">
        <v>449.77</v>
      </c>
      <c r="CF7" s="75">
        <v>518.13</v>
      </c>
      <c r="CG7" s="75">
        <v>514.39</v>
      </c>
      <c r="CH7" s="75">
        <v>476.11</v>
      </c>
      <c r="CI7" s="75">
        <v>348.75</v>
      </c>
      <c r="CJ7" s="75">
        <v>367.7</v>
      </c>
      <c r="CK7" s="75">
        <v>329.91</v>
      </c>
      <c r="CL7" s="75">
        <v>379.91</v>
      </c>
      <c r="CM7" s="75">
        <v>15.07</v>
      </c>
      <c r="CN7" s="75">
        <v>15.44</v>
      </c>
      <c r="CO7" s="75">
        <v>14.88</v>
      </c>
      <c r="CP7" s="75">
        <v>13.94</v>
      </c>
      <c r="CQ7" s="75">
        <v>13.94</v>
      </c>
      <c r="CR7" s="75">
        <v>29.28</v>
      </c>
      <c r="CS7" s="75">
        <v>29.4</v>
      </c>
      <c r="CT7" s="75">
        <v>29.8</v>
      </c>
      <c r="CU7" s="75">
        <v>29.43</v>
      </c>
      <c r="CV7" s="75">
        <v>26.7</v>
      </c>
      <c r="CW7" s="75">
        <v>33.67</v>
      </c>
      <c r="CX7" s="75">
        <v>61.01</v>
      </c>
      <c r="CY7" s="75">
        <v>64.03</v>
      </c>
      <c r="CZ7" s="75">
        <v>65.459999999999994</v>
      </c>
      <c r="DA7" s="75">
        <v>67.05</v>
      </c>
      <c r="DB7" s="75">
        <v>66.959999999999994</v>
      </c>
      <c r="DC7" s="75">
        <v>66.819999999999993</v>
      </c>
      <c r="DD7" s="75">
        <v>63.77</v>
      </c>
      <c r="DE7" s="75">
        <v>66.95</v>
      </c>
      <c r="DF7" s="75">
        <v>66.33</v>
      </c>
      <c r="DG7" s="75">
        <v>66.459999999999994</v>
      </c>
      <c r="DH7" s="75">
        <v>79.94</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0.1</v>
      </c>
      <c r="EK7" s="75">
        <v>0</v>
      </c>
      <c r="EL7" s="75">
        <v>0</v>
      </c>
      <c r="EM7" s="75">
        <v>0.26</v>
      </c>
      <c r="EN7" s="75">
        <v>4.e-002</v>
      </c>
      <c r="EO7" s="75">
        <v>1.e-002</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32</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109</v>
      </c>
    </row>
    <row r="12" spans="1:145">
      <c r="B12">
        <v>1</v>
      </c>
      <c r="C12">
        <v>1</v>
      </c>
      <c r="D12">
        <v>1</v>
      </c>
      <c r="E12">
        <v>1</v>
      </c>
      <c r="F12">
        <v>1</v>
      </c>
      <c r="G12" t="s">
        <v>110</v>
      </c>
    </row>
    <row r="13" spans="1:145">
      <c r="B13" t="s">
        <v>111</v>
      </c>
      <c r="C13" t="s">
        <v>111</v>
      </c>
      <c r="D13" t="s">
        <v>111</v>
      </c>
      <c r="E13" t="s">
        <v>111</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2020-12-04T03:11:11Z</dcterms:created>
  <dcterms:modified xsi:type="dcterms:W3CDTF">2021-01-20T07:22:45Z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2021-01-20T07:22:45Z</vt:filetime>
  </property>
</Properties>
</file>