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Gnjmgayrwxy3Cxd4YLEn11bBMycIn2NnLMRNqy+toOhJIAwhMKKB46n6/T/4s2Poq0qm+ZgcS0AYuwwgwyH4dA==" workbookSaltValue="wvDUE2y24qUc3TX7SgZAJw=="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<sst xmlns="http://schemas.openxmlformats.org/spreadsheetml/2006/main" xmlns:r="http://schemas.openxmlformats.org/officeDocument/2006/relationships" count="116" uniqueCount="116">
  <si>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</si>
  <si>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</si>
  <si>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</si>
  <si>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</si>
  <si>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</si>
  <si>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</si>
  <si>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</si>
  <si>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</si>
  <si>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</si>
  <si>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</si>
  <si>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</si>
  <si>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</si>
  <si>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</si>
  <si>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</si>
  <si>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</si>
  <si>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</si>
  <si>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</si>
  <si>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</si>
  <si>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</si>
  <si>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</si>
  <si>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</si>
  <si>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</si>
  <si>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</si>
  <si>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</si>
  <si>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</si>
  <si>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</si>
  <si>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</si>
  <si>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</si>
  <si>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</si>
  <si>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</si>
  <si>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</si>
  <si>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</si>
  <si>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</si>
  <si>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</si>
  <si>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</si>
  <si>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</si>
  <si>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</si>
  <si>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</si>
  <si>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</si>
  <si>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</si>
  <si>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</si>
  <si>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</si>
  <si>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</si>
  <si>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</si>
  <si>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</si>
  <si>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</si>
  <si>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</si>
  <si>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</si>
  <si>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</si>
  <si>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</si>
  <si>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</si>
  <si>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</si>
  <si>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</si>
  <si>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</si>
  <si>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</si>
  <si>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</si>
  <si>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</si>
  <si>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</si>
  <si>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</si>
  <si>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</si>
  <si>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</si>
  <si>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</si>
  <si>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</si>
  <si>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</si>
  <si>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</si>
  <si>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</si>
  <si>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</si>
  <si>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</si>
  <si>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</si>
  <si>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</si>
  <si>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</si>
  <si>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</si>
  <si>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</si>
  <si>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</si>
  <si>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</si>
  <si>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</si>
  <si>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</si>
  <si>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</si>
  <si>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</si>
  <si>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</si>
  <si>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</si>
  <si>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</si>
  <si>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</si>
  <si>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</si>
  <si>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</si>
  <si>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</si>
  <si>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</si>
  <si>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</si>
  <si>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</si>
  <si>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</si>
  <si>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</si>
  <si>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</si>
  <si>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</si>
  <si>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</si>
  <si>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</si>
  <si>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</si>
  <si>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</si>
  <si>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</si>
  <si>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</si>
  <si>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農業集落排水</t>
  </si>
  <si>
    <t>F2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</si>
  <si>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</si>
  <si>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</si>
  <si>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</si>
  <si>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</si>
  <si>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</si>
  <si>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</si>
  <si>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</si>
  <si>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</si>
  <si>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</si>
  <si>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</si>
  <si>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</si>
  <si>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</si>
  <si>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１．収益的収支比率は、企業債元利償還金の減少により毎年改善傾向にあるが、引き続き適正な使用料を設定することにより収入を確保し、一層の数値改善を図ることが必要である。
２．企業債残高対事業規模比率は、平成22年度の事業終了以後、徐々に改善しているものの、依然類似団体平均を大きく上回っている。今後も、適正な使用料を設定で収入の確保に努める必要がある。
３．経費回収率は、平成29年度に大幅な改善となり、横ばい傾向である。これは担当職員が他事業との兼務で本特別会計で人件費計上をしなかったことが要因である。稼働に伴う維持管理費用は年々上昇傾向であることから、引き続き適正な使用料を設定することにより収入を確保し、数値の改善を図ることが必要である。
４．汚水処理原価は、平成30年度に比較すると上昇したが、機能診断事業に着手したことが要因である。引き続き維持管理費の節減に努め、原価上昇の抑制に努めていく。
５．施設利用率は、類似団体平均と比較して低くなっており、人口の減少に伴い、今後ますます減少していくものと予想される。加入推進はもとより、施設の集約等、効率的な汚水処理の推進を図る必要がある。
６．水洗化率は、わずかながら毎年向上しているものの、高齢化や経済の停滞等により、類似団体平均を大きく下回っている。今後も、助成制度の周知や広報を通じて、加入促進を進めていく。</t>
    <rPh sb="2" eb="5">
      <t>シュウエキテキ</t>
    </rPh>
    <rPh sb="5" eb="7">
      <t>シュウシ</t>
    </rPh>
    <rPh sb="7" eb="9">
      <t>ヒリツ</t>
    </rPh>
    <rPh sb="11" eb="14">
      <t>キギョウサイ</t>
    </rPh>
    <rPh sb="14" eb="16">
      <t>ガンリ</t>
    </rPh>
    <rPh sb="16" eb="19">
      <t>ショウカンキン</t>
    </rPh>
    <rPh sb="20" eb="22">
      <t>ゲンショウ</t>
    </rPh>
    <rPh sb="25" eb="27">
      <t>マイトシ</t>
    </rPh>
    <rPh sb="27" eb="29">
      <t>カイゼン</t>
    </rPh>
    <rPh sb="29" eb="31">
      <t>ケイコウ</t>
    </rPh>
    <rPh sb="36" eb="37">
      <t>ヒ</t>
    </rPh>
    <rPh sb="38" eb="39">
      <t>ツヅ</t>
    </rPh>
    <rPh sb="40" eb="42">
      <t>テキセイ</t>
    </rPh>
    <rPh sb="43" eb="46">
      <t>シヨウリョウ</t>
    </rPh>
    <rPh sb="47" eb="49">
      <t>セッテイ</t>
    </rPh>
    <rPh sb="56" eb="58">
      <t>シュウニュウ</t>
    </rPh>
    <rPh sb="59" eb="61">
      <t>カクホ</t>
    </rPh>
    <rPh sb="63" eb="65">
      <t>イッソウ</t>
    </rPh>
    <rPh sb="66" eb="68">
      <t>スウチ</t>
    </rPh>
    <rPh sb="68" eb="70">
      <t>カイゼン</t>
    </rPh>
    <rPh sb="71" eb="72">
      <t>ハカ</t>
    </rPh>
    <rPh sb="76" eb="78">
      <t>ヒツヨウ</t>
    </rPh>
    <rPh sb="184" eb="186">
      <t>ヘイセイ</t>
    </rPh>
    <rPh sb="188" eb="189">
      <t>ネン</t>
    </rPh>
    <rPh sb="189" eb="190">
      <t>ド</t>
    </rPh>
    <rPh sb="191" eb="193">
      <t>オオハバ</t>
    </rPh>
    <rPh sb="194" eb="196">
      <t>カイゼン</t>
    </rPh>
    <rPh sb="200" eb="201">
      <t>ヨコ</t>
    </rPh>
    <rPh sb="203" eb="205">
      <t>ケイコウ</t>
    </rPh>
    <rPh sb="212" eb="214">
      <t>タントウ</t>
    </rPh>
    <rPh sb="214" eb="216">
      <t>ショクイン</t>
    </rPh>
    <rPh sb="217" eb="218">
      <t>タ</t>
    </rPh>
    <rPh sb="218" eb="220">
      <t>ジギョウ</t>
    </rPh>
    <rPh sb="222" eb="224">
      <t>ケンム</t>
    </rPh>
    <rPh sb="225" eb="226">
      <t>ホン</t>
    </rPh>
    <rPh sb="226" eb="228">
      <t>トクベツ</t>
    </rPh>
    <rPh sb="228" eb="230">
      <t>カイケイ</t>
    </rPh>
    <rPh sb="231" eb="234">
      <t>ジンケンヒ</t>
    </rPh>
    <rPh sb="234" eb="236">
      <t>ケイジョウ</t>
    </rPh>
    <rPh sb="245" eb="247">
      <t>ヨウイン</t>
    </rPh>
    <rPh sb="251" eb="253">
      <t>カドウ</t>
    </rPh>
    <rPh sb="254" eb="255">
      <t>トモナ</t>
    </rPh>
    <rPh sb="256" eb="258">
      <t>イジ</t>
    </rPh>
    <rPh sb="258" eb="260">
      <t>カンリ</t>
    </rPh>
    <rPh sb="260" eb="262">
      <t>ヒヨウ</t>
    </rPh>
    <rPh sb="263" eb="265">
      <t>ネンネン</t>
    </rPh>
    <rPh sb="265" eb="267">
      <t>ジョウショウ</t>
    </rPh>
    <rPh sb="267" eb="269">
      <t>ケイコウ</t>
    </rPh>
    <rPh sb="277" eb="278">
      <t>ヒ</t>
    </rPh>
    <rPh sb="279" eb="280">
      <t>ツヅ</t>
    </rPh>
    <rPh sb="332" eb="334">
      <t>ヘイセイ</t>
    </rPh>
    <rPh sb="336" eb="337">
      <t>ネン</t>
    </rPh>
    <rPh sb="337" eb="338">
      <t>ド</t>
    </rPh>
    <rPh sb="339" eb="341">
      <t>ヒカク</t>
    </rPh>
    <rPh sb="344" eb="346">
      <t>ジョウショウ</t>
    </rPh>
    <rPh sb="350" eb="352">
      <t>キノウ</t>
    </rPh>
    <rPh sb="352" eb="354">
      <t>シンダン</t>
    </rPh>
    <rPh sb="354" eb="356">
      <t>ジギョウ</t>
    </rPh>
    <rPh sb="357" eb="359">
      <t>チャクシュ</t>
    </rPh>
    <rPh sb="364" eb="366">
      <t>ヨウイン</t>
    </rPh>
    <rPh sb="370" eb="371">
      <t>ヒ</t>
    </rPh>
    <rPh sb="372" eb="373">
      <t>ツヅ</t>
    </rPh>
    <rPh sb="374" eb="376">
      <t>イジ</t>
    </rPh>
    <rPh sb="376" eb="379">
      <t>カンリヒ</t>
    </rPh>
    <rPh sb="380" eb="382">
      <t>セツゲン</t>
    </rPh>
    <rPh sb="383" eb="384">
      <t>ツト</t>
    </rPh>
    <rPh sb="386" eb="388">
      <t>ゲンカ</t>
    </rPh>
    <rPh sb="388" eb="390">
      <t>ジョウショウ</t>
    </rPh>
    <rPh sb="391" eb="393">
      <t>ヨクセイ</t>
    </rPh>
    <rPh sb="394" eb="395">
      <t>ツト</t>
    </rPh>
    <rPh sb="403" eb="405">
      <t>シセツ</t>
    </rPh>
    <rPh sb="405" eb="408">
      <t>リヨウリツ</t>
    </rPh>
    <rPh sb="410" eb="416">
      <t>ルイジダンタイヘイキン</t>
    </rPh>
    <rPh sb="417" eb="419">
      <t>ヒカク</t>
    </rPh>
    <rPh sb="421" eb="422">
      <t>ヒク</t>
    </rPh>
    <rPh sb="429" eb="431">
      <t>ジンコウ</t>
    </rPh>
    <rPh sb="432" eb="434">
      <t>ゲンショウ</t>
    </rPh>
    <rPh sb="435" eb="436">
      <t>トモナ</t>
    </rPh>
    <rPh sb="438" eb="440">
      <t>コンゴ</t>
    </rPh>
    <rPh sb="444" eb="446">
      <t>ゲンショウ</t>
    </rPh>
    <rPh sb="459" eb="461">
      <t>カニュウ</t>
    </rPh>
    <rPh sb="461" eb="463">
      <t>スイシン</t>
    </rPh>
    <rPh sb="469" eb="471">
      <t>シセツ</t>
    </rPh>
    <rPh sb="472" eb="474">
      <t>シュウヤク</t>
    </rPh>
    <rPh sb="511" eb="513">
      <t>マイネン</t>
    </rPh>
    <rPh sb="513" eb="515">
      <t>コウジョウ</t>
    </rPh>
    <rPh sb="554" eb="556">
      <t>コンゴ</t>
    </rPh>
    <rPh sb="558" eb="560">
      <t>ジョセイ</t>
    </rPh>
    <rPh sb="560" eb="562">
      <t>セイド</t>
    </rPh>
    <rPh sb="563" eb="565">
      <t>シュウチ</t>
    </rPh>
    <rPh sb="566" eb="568">
      <t>コウホウ</t>
    </rPh>
    <rPh sb="569" eb="570">
      <t>ツウ</t>
    </rPh>
    <rPh sb="573" eb="575">
      <t>カニュウ</t>
    </rPh>
    <rPh sb="575" eb="577">
      <t>ソクシン</t>
    </rPh>
    <rPh sb="578" eb="579">
      <t>スス</t>
    </rPh>
    <phoneticPr fontId="1"/>
  </si>
  <si>
    <t>下水道施設における管路及び処理場（躯体）の法定耐用年数はともに50年と定められている。管路布設事業の着手が平成11年で経過年数は21年であり、管路の老朽化対策は現在不要であるが、マンホールポンプに設置されている機械・電気等設備は更新を計画する必要がある。
処理場は、建設年は平成12年で経過年数は20年であり、老朽化対策の検討の時期に来ている。補助事業等を活用して設備更新の計画策定に取り組んでいく。</t>
    <rPh sb="43" eb="45">
      <t>カンロ</t>
    </rPh>
    <rPh sb="45" eb="47">
      <t>フセツ</t>
    </rPh>
    <rPh sb="47" eb="49">
      <t>ジギョウ</t>
    </rPh>
    <rPh sb="50" eb="52">
      <t>チャクシュ</t>
    </rPh>
    <rPh sb="53" eb="55">
      <t>ヘイセイ</t>
    </rPh>
    <rPh sb="57" eb="58">
      <t>ネン</t>
    </rPh>
    <rPh sb="59" eb="61">
      <t>ケイカ</t>
    </rPh>
    <rPh sb="61" eb="63">
      <t>ネンスウ</t>
    </rPh>
    <rPh sb="66" eb="67">
      <t>ネン</t>
    </rPh>
    <rPh sb="71" eb="73">
      <t>カンロ</t>
    </rPh>
    <rPh sb="74" eb="77">
      <t>ロウキュウカ</t>
    </rPh>
    <rPh sb="77" eb="79">
      <t>タイサク</t>
    </rPh>
    <rPh sb="98" eb="100">
      <t>セッチ</t>
    </rPh>
    <rPh sb="105" eb="107">
      <t>キカイ</t>
    </rPh>
    <rPh sb="108" eb="110">
      <t>デンキ</t>
    </rPh>
    <rPh sb="110" eb="111">
      <t>トウ</t>
    </rPh>
    <rPh sb="111" eb="113">
      <t>セツビ</t>
    </rPh>
    <rPh sb="114" eb="116">
      <t>コウシン</t>
    </rPh>
    <rPh sb="117" eb="119">
      <t>ケイカク</t>
    </rPh>
    <rPh sb="121" eb="123">
      <t>ヒツヨウ</t>
    </rPh>
    <rPh sb="128" eb="131">
      <t>ショリジョウ</t>
    </rPh>
    <rPh sb="133" eb="135">
      <t>ケンセツ</t>
    </rPh>
    <rPh sb="135" eb="136">
      <t>ネン</t>
    </rPh>
    <rPh sb="137" eb="139">
      <t>ヘイセイ</t>
    </rPh>
    <rPh sb="141" eb="142">
      <t>ネン</t>
    </rPh>
    <rPh sb="143" eb="145">
      <t>ケイカ</t>
    </rPh>
    <rPh sb="145" eb="147">
      <t>ネンスウ</t>
    </rPh>
    <rPh sb="150" eb="151">
      <t>ネン</t>
    </rPh>
    <rPh sb="155" eb="158">
      <t>ロウキュウカ</t>
    </rPh>
    <rPh sb="158" eb="160">
      <t>タイサク</t>
    </rPh>
    <rPh sb="161" eb="163">
      <t>ケントウ</t>
    </rPh>
    <rPh sb="164" eb="166">
      <t>ジキ</t>
    </rPh>
    <rPh sb="167" eb="168">
      <t>キ</t>
    </rPh>
    <rPh sb="172" eb="174">
      <t>ホジョ</t>
    </rPh>
    <rPh sb="174" eb="176">
      <t>ジギョウ</t>
    </rPh>
    <rPh sb="176" eb="177">
      <t>トウ</t>
    </rPh>
    <rPh sb="178" eb="180">
      <t>カツヨウ</t>
    </rPh>
    <rPh sb="182" eb="184">
      <t>セツビ</t>
    </rPh>
    <rPh sb="184" eb="186">
      <t>コウシン</t>
    </rPh>
    <rPh sb="187" eb="189">
      <t>ケイカク</t>
    </rPh>
    <rPh sb="189" eb="191">
      <t>サクテイ</t>
    </rPh>
    <rPh sb="192" eb="193">
      <t>ト</t>
    </rPh>
    <rPh sb="194" eb="195">
      <t>ク</t>
    </rPh>
    <phoneticPr fontId="1"/>
  </si>
  <si>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や、地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0" eb="36">
      <t>ジンコウゲンショウシャカイ</t>
    </rPh>
    <rPh sb="37" eb="38">
      <t>トモナ</t>
    </rPh>
    <rPh sb="39" eb="41">
      <t>ショリ</t>
    </rPh>
    <rPh sb="41" eb="43">
      <t>スイリョウ</t>
    </rPh>
    <rPh sb="44" eb="46">
      <t>ゲンショウ</t>
    </rPh>
    <rPh sb="47" eb="50">
      <t>スイセンカ</t>
    </rPh>
    <rPh sb="50" eb="51">
      <t>リツ</t>
    </rPh>
    <rPh sb="52" eb="54">
      <t>テイメイ</t>
    </rPh>
    <rPh sb="58" eb="59">
      <t>キビ</t>
    </rPh>
    <rPh sb="61" eb="63">
      <t>ケイエイ</t>
    </rPh>
    <rPh sb="63" eb="65">
      <t>ジョウキョウ</t>
    </rPh>
    <rPh sb="72" eb="73">
      <t>ヒ</t>
    </rPh>
    <rPh sb="74" eb="75">
      <t>ツヅ</t>
    </rPh>
    <rPh sb="76" eb="78">
      <t>カニュウ</t>
    </rPh>
    <rPh sb="78" eb="80">
      <t>ソクシン</t>
    </rPh>
    <rPh sb="81" eb="82">
      <t>ツト</t>
    </rPh>
    <rPh sb="84" eb="87">
      <t>シヨウリョウ</t>
    </rPh>
    <rPh sb="88" eb="90">
      <t>テキセツ</t>
    </rPh>
    <rPh sb="91" eb="93">
      <t>セッテイ</t>
    </rPh>
    <rPh sb="96" eb="98">
      <t>シュウニュウ</t>
    </rPh>
    <rPh sb="99" eb="101">
      <t>カクホ</t>
    </rPh>
    <rPh sb="108" eb="113">
      <t>イジカンリヒ</t>
    </rPh>
    <rPh sb="114" eb="116">
      <t>セツゲン</t>
    </rPh>
    <rPh sb="116" eb="118">
      <t>タイサク</t>
    </rPh>
    <rPh sb="122" eb="124">
      <t>セツゾク</t>
    </rPh>
    <rPh sb="127" eb="130">
      <t>コウリツカ</t>
    </rPh>
    <rPh sb="131" eb="133">
      <t>スイシン</t>
    </rPh>
    <rPh sb="133" eb="134">
      <t>トウ</t>
    </rPh>
    <rPh sb="138" eb="140">
      <t>ケイエイ</t>
    </rPh>
    <rPh sb="140" eb="142">
      <t>カイゼン</t>
    </rPh>
    <rPh sb="143" eb="144">
      <t>ハカ</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</si>
</sst>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1.e-002</c:v>
                </c:pt>
                <c:pt idx="1">
                  <c:v>2.0499999999999998</c:v>
                </c:pt>
                <c:pt idx="2">
                  <c:v>1.e-002</c:v>
                </c:pt>
                <c:pt idx="3">
                  <c:v>1.e-002</c:v>
                </c:pt>
                <c:pt idx="4">
                  <c:v>2.e-002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32.6</c:v>
                </c:pt>
                <c:pt idx="1">
                  <c:v>35.799999999999997</c:v>
                </c:pt>
                <c:pt idx="2">
                  <c:v>32.6</c:v>
                </c:pt>
                <c:pt idx="3">
                  <c:v>32.799999999999997</c:v>
                </c:pt>
                <c:pt idx="4">
                  <c:v>32.799999999999997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52.31</c:v>
                </c:pt>
                <c:pt idx="1">
                  <c:v>60.65</c:v>
                </c:pt>
                <c:pt idx="2">
                  <c:v>51.75</c:v>
                </c:pt>
                <c:pt idx="3">
                  <c:v>50.68</c:v>
                </c:pt>
                <c:pt idx="4">
                  <c:v>50.14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52.57</c:v>
                </c:pt>
                <c:pt idx="1">
                  <c:v>54.21</c:v>
                </c:pt>
                <c:pt idx="2">
                  <c:v>55.67</c:v>
                </c:pt>
                <c:pt idx="3">
                  <c:v>57.4</c:v>
                </c:pt>
                <c:pt idx="4">
                  <c:v>60.17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84.32</c:v>
                </c:pt>
                <c:pt idx="1">
                  <c:v>84.58</c:v>
                </c:pt>
                <c:pt idx="2">
                  <c:v>84.84</c:v>
                </c:pt>
                <c:pt idx="3">
                  <c:v>84.86</c:v>
                </c:pt>
                <c:pt idx="4">
                  <c:v>84.98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78.89</c:v>
                </c:pt>
                <c:pt idx="1">
                  <c:v>80.31</c:v>
                </c:pt>
                <c:pt idx="2">
                  <c:v>106.55</c:v>
                </c:pt>
                <c:pt idx="3">
                  <c:v>104.81</c:v>
                </c:pt>
                <c:pt idx="4">
                  <c:v>105.45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2428.5500000000002</c:v>
                </c:pt>
                <c:pt idx="1">
                  <c:v>2122.9699999999998</c:v>
                </c:pt>
                <c:pt idx="2">
                  <c:v>1933.47</c:v>
                </c:pt>
                <c:pt idx="3">
                  <c:v>1729</c:v>
                </c:pt>
                <c:pt idx="4">
                  <c:v>1511.86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1081.8</c:v>
                </c:pt>
                <c:pt idx="1">
                  <c:v>974.93</c:v>
                </c:pt>
                <c:pt idx="2">
                  <c:v>855.8</c:v>
                </c:pt>
                <c:pt idx="3">
                  <c:v>789.46</c:v>
                </c:pt>
                <c:pt idx="4">
                  <c:v>826.83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21.45</c:v>
                </c:pt>
                <c:pt idx="1">
                  <c:v>26.97</c:v>
                </c:pt>
                <c:pt idx="2">
                  <c:v>83.39</c:v>
                </c:pt>
                <c:pt idx="3">
                  <c:v>82.23</c:v>
                </c:pt>
                <c:pt idx="4">
                  <c:v>65.599999999999994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52.19</c:v>
                </c:pt>
                <c:pt idx="1">
                  <c:v>55.32</c:v>
                </c:pt>
                <c:pt idx="2">
                  <c:v>59.8</c:v>
                </c:pt>
                <c:pt idx="3">
                  <c:v>57.77</c:v>
                </c:pt>
                <c:pt idx="4">
                  <c:v>57.31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804.51</c:v>
                </c:pt>
                <c:pt idx="1">
                  <c:v>657.34</c:v>
                </c:pt>
                <c:pt idx="2">
                  <c:v>208.44</c:v>
                </c:pt>
                <c:pt idx="3">
                  <c:v>210.88</c:v>
                </c:pt>
                <c:pt idx="4">
                  <c:v>271.42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296.14</c:v>
                </c:pt>
                <c:pt idx="1">
                  <c:v>283.17</c:v>
                </c:pt>
                <c:pt idx="2">
                  <c:v>263.76</c:v>
                </c:pt>
                <c:pt idx="3">
                  <c:v>274.35000000000002</c:v>
                </c:pt>
                <c:pt idx="4">
                  <c:v>273.52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【765.47】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【86.22】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【51.30】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【257.86】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【59.59】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H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16</v>
      </c>
      <c r="AM7" s="5"/>
      <c r="AN7" s="5"/>
      <c r="AO7" s="5"/>
      <c r="AP7" s="5"/>
      <c r="AQ7" s="5"/>
      <c r="AR7" s="5"/>
      <c r="AS7" s="5"/>
      <c r="AT7" s="5" t="s">
        <v>13</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1" t="str">
        <f>データ!$M$6</f>
        <v>非設置</v>
      </c>
      <c r="AE8" s="21"/>
      <c r="AF8" s="21"/>
      <c r="AG8" s="21"/>
      <c r="AH8" s="21"/>
      <c r="AI8" s="21"/>
      <c r="AJ8" s="21"/>
      <c r="AK8" s="3"/>
      <c r="AL8" s="22">
        <f>データ!S6</f>
        <v>7042</v>
      </c>
      <c r="AM8" s="22"/>
      <c r="AN8" s="22"/>
      <c r="AO8" s="22"/>
      <c r="AP8" s="22"/>
      <c r="AQ8" s="22"/>
      <c r="AR8" s="22"/>
      <c r="AS8" s="22"/>
      <c r="AT8" s="7">
        <f>データ!T6</f>
        <v>234.14</v>
      </c>
      <c r="AU8" s="7"/>
      <c r="AV8" s="7"/>
      <c r="AW8" s="7"/>
      <c r="AX8" s="7"/>
      <c r="AY8" s="7"/>
      <c r="AZ8" s="7"/>
      <c r="BA8" s="7"/>
      <c r="BB8" s="7">
        <f>データ!U6</f>
        <v>30.08</v>
      </c>
      <c r="BC8" s="7"/>
      <c r="BD8" s="7"/>
      <c r="BE8" s="7"/>
      <c r="BF8" s="7"/>
      <c r="BG8" s="7"/>
      <c r="BH8" s="7"/>
      <c r="BI8" s="7"/>
      <c r="BJ8" s="3"/>
      <c r="BK8" s="3"/>
      <c r="BL8" s="28" t="s">
        <v>14</v>
      </c>
      <c r="BM8" s="38"/>
      <c r="BN8" s="45" t="s">
        <v>20</v>
      </c>
      <c r="BO8" s="48"/>
      <c r="BP8" s="48"/>
      <c r="BQ8" s="48"/>
      <c r="BR8" s="48"/>
      <c r="BS8" s="48"/>
      <c r="BT8" s="48"/>
      <c r="BU8" s="48"/>
      <c r="BV8" s="48"/>
      <c r="BW8" s="48"/>
      <c r="BX8" s="48"/>
      <c r="BY8" s="52"/>
    </row>
    <row r="9" spans="1:78" ht="18.75" customHeight="1">
      <c r="A9" s="2"/>
      <c r="B9" s="5" t="s">
        <v>3</v>
      </c>
      <c r="C9" s="5"/>
      <c r="D9" s="5"/>
      <c r="E9" s="5"/>
      <c r="F9" s="5"/>
      <c r="G9" s="5"/>
      <c r="H9" s="5"/>
      <c r="I9" s="5" t="s">
        <v>21</v>
      </c>
      <c r="J9" s="5"/>
      <c r="K9" s="5"/>
      <c r="L9" s="5"/>
      <c r="M9" s="5"/>
      <c r="N9" s="5"/>
      <c r="O9" s="5"/>
      <c r="P9" s="5" t="s">
        <v>22</v>
      </c>
      <c r="Q9" s="5"/>
      <c r="R9" s="5"/>
      <c r="S9" s="5"/>
      <c r="T9" s="5"/>
      <c r="U9" s="5"/>
      <c r="V9" s="5"/>
      <c r="W9" s="5" t="s">
        <v>25</v>
      </c>
      <c r="X9" s="5"/>
      <c r="Y9" s="5"/>
      <c r="Z9" s="5"/>
      <c r="AA9" s="5"/>
      <c r="AB9" s="5"/>
      <c r="AC9" s="5"/>
      <c r="AD9" s="5" t="s">
        <v>2</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9" t="s">
        <v>33</v>
      </c>
      <c r="BM9" s="39"/>
      <c r="BN9" s="46"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17.16</v>
      </c>
      <c r="Q10" s="7"/>
      <c r="R10" s="7"/>
      <c r="S10" s="7"/>
      <c r="T10" s="7"/>
      <c r="U10" s="7"/>
      <c r="V10" s="7"/>
      <c r="W10" s="7">
        <f>データ!Q6</f>
        <v>100</v>
      </c>
      <c r="X10" s="7"/>
      <c r="Y10" s="7"/>
      <c r="Z10" s="7"/>
      <c r="AA10" s="7"/>
      <c r="AB10" s="7"/>
      <c r="AC10" s="7"/>
      <c r="AD10" s="22">
        <f>データ!R6</f>
        <v>3300</v>
      </c>
      <c r="AE10" s="22"/>
      <c r="AF10" s="22"/>
      <c r="AG10" s="22"/>
      <c r="AH10" s="22"/>
      <c r="AI10" s="22"/>
      <c r="AJ10" s="22"/>
      <c r="AK10" s="2"/>
      <c r="AL10" s="22">
        <f>データ!V6</f>
        <v>1195</v>
      </c>
      <c r="AM10" s="22"/>
      <c r="AN10" s="22"/>
      <c r="AO10" s="22"/>
      <c r="AP10" s="22"/>
      <c r="AQ10" s="22"/>
      <c r="AR10" s="22"/>
      <c r="AS10" s="22"/>
      <c r="AT10" s="7">
        <f>データ!W6</f>
        <v>0.65</v>
      </c>
      <c r="AU10" s="7"/>
      <c r="AV10" s="7"/>
      <c r="AW10" s="7"/>
      <c r="AX10" s="7"/>
      <c r="AY10" s="7"/>
      <c r="AZ10" s="7"/>
      <c r="BA10" s="7"/>
      <c r="BB10" s="7">
        <f>データ!X6</f>
        <v>1838.46</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42</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43</v>
      </c>
    </row>
    <row r="84" spans="1:78">
      <c r="C84" s="2"/>
    </row>
    <row r="85" spans="1:78" hidden="1">
      <c r="B85" s="12" t="s">
        <v>44</v>
      </c>
      <c r="C85" s="12"/>
      <c r="D85" s="12"/>
      <c r="E85" s="12" t="s">
        <v>46</v>
      </c>
      <c r="F85" s="12" t="s">
        <v>47</v>
      </c>
      <c r="G85" s="12" t="s">
        <v>48</v>
      </c>
      <c r="H85" s="12" t="s">
        <v>41</v>
      </c>
      <c r="I85" s="12" t="s">
        <v>10</v>
      </c>
      <c r="J85" s="12" t="s">
        <v>49</v>
      </c>
      <c r="K85" s="12" t="s">
        <v>50</v>
      </c>
      <c r="L85" s="12" t="s">
        <v>31</v>
      </c>
      <c r="M85" s="12" t="s">
        <v>34</v>
      </c>
      <c r="N85" s="12" t="s">
        <v>51</v>
      </c>
      <c r="O85" s="12" t="s">
        <v>53</v>
      </c>
    </row>
    <row r="86" spans="1:78" hidden="1">
      <c r="B86" s="12"/>
      <c r="C86" s="12"/>
      <c r="D86" s="12"/>
      <c r="E86" s="12" t="str">
        <f>データ!AI6</f>
        <v/>
      </c>
      <c r="F86" s="12" t="s">
        <v>38</v>
      </c>
      <c r="G86" s="12" t="s">
        <v>38</v>
      </c>
      <c r="H86" s="12" t="str">
        <f>データ!BP6</f>
        <v>【765.47】</v>
      </c>
      <c r="I86" s="12" t="str">
        <f>データ!CA6</f>
        <v>【59.59】</v>
      </c>
      <c r="J86" s="12" t="str">
        <f>データ!CL6</f>
        <v>【257.86】</v>
      </c>
      <c r="K86" s="12" t="str">
        <f>データ!CW6</f>
        <v>【51.30】</v>
      </c>
      <c r="L86" s="12" t="str">
        <f>データ!DH6</f>
        <v>【86.22】</v>
      </c>
      <c r="M86" s="12" t="s">
        <v>38</v>
      </c>
      <c r="N86" s="12" t="s">
        <v>38</v>
      </c>
      <c r="O86" s="12" t="str">
        <f>データ!EO6</f>
        <v>【0.02】</v>
      </c>
    </row>
  </sheetData>
  <sheetProtection algorithmName="SHA-512" hashValue="DM/Wg9FIDY/YLUpKyz73grJatlcf12QLlAijqQ6VtFd8GbRSIHDJq4Hhz6MAK7EuASe1h3t5W+UMaSTdWlSg8w==" saltValue="0NsTjwISjZS0cz/oKkfCsw=="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56</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19</v>
      </c>
      <c r="B3" s="62" t="s">
        <v>30</v>
      </c>
      <c r="C3" s="62" t="s">
        <v>58</v>
      </c>
      <c r="D3" s="62" t="s">
        <v>59</v>
      </c>
      <c r="E3" s="62" t="s">
        <v>6</v>
      </c>
      <c r="F3" s="62" t="s">
        <v>5</v>
      </c>
      <c r="G3" s="62" t="s">
        <v>24</v>
      </c>
      <c r="H3" s="69" t="s">
        <v>55</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60</v>
      </c>
      <c r="B4" s="63"/>
      <c r="C4" s="63"/>
      <c r="D4" s="63"/>
      <c r="E4" s="63"/>
      <c r="F4" s="63"/>
      <c r="G4" s="63"/>
      <c r="H4" s="70"/>
      <c r="I4" s="73"/>
      <c r="J4" s="73"/>
      <c r="K4" s="73"/>
      <c r="L4" s="73"/>
      <c r="M4" s="73"/>
      <c r="N4" s="73"/>
      <c r="O4" s="73"/>
      <c r="P4" s="73"/>
      <c r="Q4" s="73"/>
      <c r="R4" s="73"/>
      <c r="S4" s="73"/>
      <c r="T4" s="73"/>
      <c r="U4" s="73"/>
      <c r="V4" s="73"/>
      <c r="W4" s="73"/>
      <c r="X4" s="78"/>
      <c r="Y4" s="81" t="s">
        <v>23</v>
      </c>
      <c r="Z4" s="81"/>
      <c r="AA4" s="81"/>
      <c r="AB4" s="81"/>
      <c r="AC4" s="81"/>
      <c r="AD4" s="81"/>
      <c r="AE4" s="81"/>
      <c r="AF4" s="81"/>
      <c r="AG4" s="81"/>
      <c r="AH4" s="81"/>
      <c r="AI4" s="81"/>
      <c r="AJ4" s="81" t="s">
        <v>45</v>
      </c>
      <c r="AK4" s="81"/>
      <c r="AL4" s="81"/>
      <c r="AM4" s="81"/>
      <c r="AN4" s="81"/>
      <c r="AO4" s="81"/>
      <c r="AP4" s="81"/>
      <c r="AQ4" s="81"/>
      <c r="AR4" s="81"/>
      <c r="AS4" s="81"/>
      <c r="AT4" s="81"/>
      <c r="AU4" s="81" t="s">
        <v>26</v>
      </c>
      <c r="AV4" s="81"/>
      <c r="AW4" s="81"/>
      <c r="AX4" s="81"/>
      <c r="AY4" s="81"/>
      <c r="AZ4" s="81"/>
      <c r="BA4" s="81"/>
      <c r="BB4" s="81"/>
      <c r="BC4" s="81"/>
      <c r="BD4" s="81"/>
      <c r="BE4" s="81"/>
      <c r="BF4" s="81" t="s">
        <v>62</v>
      </c>
      <c r="BG4" s="81"/>
      <c r="BH4" s="81"/>
      <c r="BI4" s="81"/>
      <c r="BJ4" s="81"/>
      <c r="BK4" s="81"/>
      <c r="BL4" s="81"/>
      <c r="BM4" s="81"/>
      <c r="BN4" s="81"/>
      <c r="BO4" s="81"/>
      <c r="BP4" s="81"/>
      <c r="BQ4" s="81" t="s">
        <v>0</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c r="A5" s="60" t="s">
        <v>69</v>
      </c>
      <c r="B5" s="64"/>
      <c r="C5" s="64"/>
      <c r="D5" s="64"/>
      <c r="E5" s="64"/>
      <c r="F5" s="64"/>
      <c r="G5" s="64"/>
      <c r="H5" s="71" t="s">
        <v>57</v>
      </c>
      <c r="I5" s="71" t="s">
        <v>70</v>
      </c>
      <c r="J5" s="71" t="s">
        <v>71</v>
      </c>
      <c r="K5" s="71" t="s">
        <v>72</v>
      </c>
      <c r="L5" s="71" t="s">
        <v>73</v>
      </c>
      <c r="M5" s="71" t="s">
        <v>7</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44</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5" s="59" customFormat="1">
      <c r="A6" s="60" t="s">
        <v>95</v>
      </c>
      <c r="B6" s="65">
        <f t="shared" ref="B6:X6" si="1">B7</f>
        <v>2019</v>
      </c>
      <c r="C6" s="65">
        <f t="shared" si="1"/>
        <v>53490</v>
      </c>
      <c r="D6" s="65">
        <f t="shared" si="1"/>
        <v>47</v>
      </c>
      <c r="E6" s="65">
        <f t="shared" si="1"/>
        <v>17</v>
      </c>
      <c r="F6" s="65">
        <f t="shared" si="1"/>
        <v>5</v>
      </c>
      <c r="G6" s="65">
        <f t="shared" si="1"/>
        <v>0</v>
      </c>
      <c r="H6" s="65" t="str">
        <f t="shared" si="1"/>
        <v>秋田県　八峰町</v>
      </c>
      <c r="I6" s="65" t="str">
        <f t="shared" si="1"/>
        <v>法非適用</v>
      </c>
      <c r="J6" s="65" t="str">
        <f t="shared" si="1"/>
        <v>下水道事業</v>
      </c>
      <c r="K6" s="65" t="str">
        <f t="shared" si="1"/>
        <v>農業集落排水</v>
      </c>
      <c r="L6" s="65" t="str">
        <f t="shared" si="1"/>
        <v>F2</v>
      </c>
      <c r="M6" s="65" t="str">
        <f t="shared" si="1"/>
        <v>非設置</v>
      </c>
      <c r="N6" s="74" t="str">
        <f t="shared" si="1"/>
        <v>-</v>
      </c>
      <c r="O6" s="74" t="str">
        <f t="shared" si="1"/>
        <v>該当数値なし</v>
      </c>
      <c r="P6" s="74">
        <f t="shared" si="1"/>
        <v>17.16</v>
      </c>
      <c r="Q6" s="74">
        <f t="shared" si="1"/>
        <v>100</v>
      </c>
      <c r="R6" s="74">
        <f t="shared" si="1"/>
        <v>3300</v>
      </c>
      <c r="S6" s="74">
        <f t="shared" si="1"/>
        <v>7042</v>
      </c>
      <c r="T6" s="74">
        <f t="shared" si="1"/>
        <v>234.14</v>
      </c>
      <c r="U6" s="74">
        <f t="shared" si="1"/>
        <v>30.08</v>
      </c>
      <c r="V6" s="74">
        <f t="shared" si="1"/>
        <v>1195</v>
      </c>
      <c r="W6" s="74">
        <f t="shared" si="1"/>
        <v>0.65</v>
      </c>
      <c r="X6" s="74">
        <f t="shared" si="1"/>
        <v>1838.46</v>
      </c>
      <c r="Y6" s="82">
        <f t="shared" ref="Y6:AH6" si="2">IF(Y7="",NA(),Y7)</f>
        <v>78.89</v>
      </c>
      <c r="Z6" s="82">
        <f t="shared" si="2"/>
        <v>80.31</v>
      </c>
      <c r="AA6" s="82">
        <f t="shared" si="2"/>
        <v>106.55</v>
      </c>
      <c r="AB6" s="82">
        <f t="shared" si="2"/>
        <v>104.81</v>
      </c>
      <c r="AC6" s="82">
        <f t="shared" si="2"/>
        <v>105.45</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2428.5500000000002</v>
      </c>
      <c r="BG6" s="82">
        <f t="shared" si="5"/>
        <v>2122.9699999999998</v>
      </c>
      <c r="BH6" s="82">
        <f t="shared" si="5"/>
        <v>1933.47</v>
      </c>
      <c r="BI6" s="82">
        <f t="shared" si="5"/>
        <v>1729</v>
      </c>
      <c r="BJ6" s="82">
        <f t="shared" si="5"/>
        <v>1511.86</v>
      </c>
      <c r="BK6" s="82">
        <f t="shared" si="5"/>
        <v>1081.8</v>
      </c>
      <c r="BL6" s="82">
        <f t="shared" si="5"/>
        <v>974.93</v>
      </c>
      <c r="BM6" s="82">
        <f t="shared" si="5"/>
        <v>855.8</v>
      </c>
      <c r="BN6" s="82">
        <f t="shared" si="5"/>
        <v>789.46</v>
      </c>
      <c r="BO6" s="82">
        <f t="shared" si="5"/>
        <v>826.83</v>
      </c>
      <c r="BP6" s="74" t="str">
        <f>IF(BP7="","",IF(BP7="-","【-】","【"&amp;SUBSTITUTE(TEXT(BP7,"#,##0.00"),"-","△")&amp;"】"))</f>
        <v>【765.47】</v>
      </c>
      <c r="BQ6" s="82">
        <f t="shared" ref="BQ6:BZ6" si="6">IF(BQ7="",NA(),BQ7)</f>
        <v>21.45</v>
      </c>
      <c r="BR6" s="82">
        <f t="shared" si="6"/>
        <v>26.97</v>
      </c>
      <c r="BS6" s="82">
        <f t="shared" si="6"/>
        <v>83.39</v>
      </c>
      <c r="BT6" s="82">
        <f t="shared" si="6"/>
        <v>82.23</v>
      </c>
      <c r="BU6" s="82">
        <f t="shared" si="6"/>
        <v>65.599999999999994</v>
      </c>
      <c r="BV6" s="82">
        <f t="shared" si="6"/>
        <v>52.19</v>
      </c>
      <c r="BW6" s="82">
        <f t="shared" si="6"/>
        <v>55.32</v>
      </c>
      <c r="BX6" s="82">
        <f t="shared" si="6"/>
        <v>59.8</v>
      </c>
      <c r="BY6" s="82">
        <f t="shared" si="6"/>
        <v>57.77</v>
      </c>
      <c r="BZ6" s="82">
        <f t="shared" si="6"/>
        <v>57.31</v>
      </c>
      <c r="CA6" s="74" t="str">
        <f>IF(CA7="","",IF(CA7="-","【-】","【"&amp;SUBSTITUTE(TEXT(CA7,"#,##0.00"),"-","△")&amp;"】"))</f>
        <v>【59.59】</v>
      </c>
      <c r="CB6" s="82">
        <f t="shared" ref="CB6:CK6" si="7">IF(CB7="",NA(),CB7)</f>
        <v>804.51</v>
      </c>
      <c r="CC6" s="82">
        <f t="shared" si="7"/>
        <v>657.34</v>
      </c>
      <c r="CD6" s="82">
        <f t="shared" si="7"/>
        <v>208.44</v>
      </c>
      <c r="CE6" s="82">
        <f t="shared" si="7"/>
        <v>210.88</v>
      </c>
      <c r="CF6" s="82">
        <f t="shared" si="7"/>
        <v>271.42</v>
      </c>
      <c r="CG6" s="82">
        <f t="shared" si="7"/>
        <v>296.14</v>
      </c>
      <c r="CH6" s="82">
        <f t="shared" si="7"/>
        <v>283.17</v>
      </c>
      <c r="CI6" s="82">
        <f t="shared" si="7"/>
        <v>263.76</v>
      </c>
      <c r="CJ6" s="82">
        <f t="shared" si="7"/>
        <v>274.35000000000002</v>
      </c>
      <c r="CK6" s="82">
        <f t="shared" si="7"/>
        <v>273.52</v>
      </c>
      <c r="CL6" s="74" t="str">
        <f>IF(CL7="","",IF(CL7="-","【-】","【"&amp;SUBSTITUTE(TEXT(CL7,"#,##0.00"),"-","△")&amp;"】"))</f>
        <v>【257.86】</v>
      </c>
      <c r="CM6" s="82">
        <f t="shared" ref="CM6:CV6" si="8">IF(CM7="",NA(),CM7)</f>
        <v>32.6</v>
      </c>
      <c r="CN6" s="82">
        <f t="shared" si="8"/>
        <v>35.799999999999997</v>
      </c>
      <c r="CO6" s="82">
        <f t="shared" si="8"/>
        <v>32.6</v>
      </c>
      <c r="CP6" s="82">
        <f t="shared" si="8"/>
        <v>32.799999999999997</v>
      </c>
      <c r="CQ6" s="82">
        <f t="shared" si="8"/>
        <v>32.799999999999997</v>
      </c>
      <c r="CR6" s="82">
        <f t="shared" si="8"/>
        <v>52.31</v>
      </c>
      <c r="CS6" s="82">
        <f t="shared" si="8"/>
        <v>60.65</v>
      </c>
      <c r="CT6" s="82">
        <f t="shared" si="8"/>
        <v>51.75</v>
      </c>
      <c r="CU6" s="82">
        <f t="shared" si="8"/>
        <v>50.68</v>
      </c>
      <c r="CV6" s="82">
        <f t="shared" si="8"/>
        <v>50.14</v>
      </c>
      <c r="CW6" s="74" t="str">
        <f>IF(CW7="","",IF(CW7="-","【-】","【"&amp;SUBSTITUTE(TEXT(CW7,"#,##0.00"),"-","△")&amp;"】"))</f>
        <v>【51.30】</v>
      </c>
      <c r="CX6" s="82">
        <f t="shared" ref="CX6:DG6" si="9">IF(CX7="",NA(),CX7)</f>
        <v>52.57</v>
      </c>
      <c r="CY6" s="82">
        <f t="shared" si="9"/>
        <v>54.21</v>
      </c>
      <c r="CZ6" s="82">
        <f t="shared" si="9"/>
        <v>55.67</v>
      </c>
      <c r="DA6" s="82">
        <f t="shared" si="9"/>
        <v>57.4</v>
      </c>
      <c r="DB6" s="82">
        <f t="shared" si="9"/>
        <v>60.17</v>
      </c>
      <c r="DC6" s="82">
        <f t="shared" si="9"/>
        <v>84.32</v>
      </c>
      <c r="DD6" s="82">
        <f t="shared" si="9"/>
        <v>84.58</v>
      </c>
      <c r="DE6" s="82">
        <f t="shared" si="9"/>
        <v>84.84</v>
      </c>
      <c r="DF6" s="82">
        <f t="shared" si="9"/>
        <v>84.86</v>
      </c>
      <c r="DG6" s="82">
        <f t="shared" si="9"/>
        <v>84.98</v>
      </c>
      <c r="DH6" s="74" t="str">
        <f>IF(DH7="","",IF(DH7="-","【-】","【"&amp;SUBSTITUTE(TEXT(DH7,"#,##0.00"),"-","△")&amp;"】"))</f>
        <v>【86.22】</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1.e-002</v>
      </c>
      <c r="EK6" s="82">
        <f t="shared" si="12"/>
        <v>2.0499999999999998</v>
      </c>
      <c r="EL6" s="82">
        <f t="shared" si="12"/>
        <v>1.e-002</v>
      </c>
      <c r="EM6" s="82">
        <f t="shared" si="12"/>
        <v>1.e-002</v>
      </c>
      <c r="EN6" s="82">
        <f t="shared" si="12"/>
        <v>2.e-002</v>
      </c>
      <c r="EO6" s="74" t="str">
        <f>IF(EO7="","",IF(EO7="-","【-】","【"&amp;SUBSTITUTE(TEXT(EO7,"#,##0.00"),"-","△")&amp;"】"))</f>
        <v>【0.02】</v>
      </c>
    </row>
    <row r="7" spans="1:145" s="59" customFormat="1">
      <c r="A7" s="60"/>
      <c r="B7" s="66">
        <v>2019</v>
      </c>
      <c r="C7" s="66">
        <v>53490</v>
      </c>
      <c r="D7" s="66">
        <v>47</v>
      </c>
      <c r="E7" s="66">
        <v>17</v>
      </c>
      <c r="F7" s="66">
        <v>5</v>
      </c>
      <c r="G7" s="66">
        <v>0</v>
      </c>
      <c r="H7" s="66" t="s">
        <v>96</v>
      </c>
      <c r="I7" s="66" t="s">
        <v>97</v>
      </c>
      <c r="J7" s="66" t="s">
        <v>98</v>
      </c>
      <c r="K7" s="66" t="s">
        <v>99</v>
      </c>
      <c r="L7" s="66" t="s">
        <v>100</v>
      </c>
      <c r="M7" s="66" t="s">
        <v>101</v>
      </c>
      <c r="N7" s="75" t="s">
        <v>38</v>
      </c>
      <c r="O7" s="75" t="s">
        <v>102</v>
      </c>
      <c r="P7" s="75">
        <v>17.16</v>
      </c>
      <c r="Q7" s="75">
        <v>100</v>
      </c>
      <c r="R7" s="75">
        <v>3300</v>
      </c>
      <c r="S7" s="75">
        <v>7042</v>
      </c>
      <c r="T7" s="75">
        <v>234.14</v>
      </c>
      <c r="U7" s="75">
        <v>30.08</v>
      </c>
      <c r="V7" s="75">
        <v>1195</v>
      </c>
      <c r="W7" s="75">
        <v>0.65</v>
      </c>
      <c r="X7" s="75">
        <v>1838.46</v>
      </c>
      <c r="Y7" s="75">
        <v>78.89</v>
      </c>
      <c r="Z7" s="75">
        <v>80.31</v>
      </c>
      <c r="AA7" s="75">
        <v>106.55</v>
      </c>
      <c r="AB7" s="75">
        <v>104.81</v>
      </c>
      <c r="AC7" s="75">
        <v>105.45</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2428.5500000000002</v>
      </c>
      <c r="BG7" s="75">
        <v>2122.9699999999998</v>
      </c>
      <c r="BH7" s="75">
        <v>1933.47</v>
      </c>
      <c r="BI7" s="75">
        <v>1729</v>
      </c>
      <c r="BJ7" s="75">
        <v>1511.86</v>
      </c>
      <c r="BK7" s="75">
        <v>1081.8</v>
      </c>
      <c r="BL7" s="75">
        <v>974.93</v>
      </c>
      <c r="BM7" s="75">
        <v>855.8</v>
      </c>
      <c r="BN7" s="75">
        <v>789.46</v>
      </c>
      <c r="BO7" s="75">
        <v>826.83</v>
      </c>
      <c r="BP7" s="75">
        <v>765.47</v>
      </c>
      <c r="BQ7" s="75">
        <v>21.45</v>
      </c>
      <c r="BR7" s="75">
        <v>26.97</v>
      </c>
      <c r="BS7" s="75">
        <v>83.39</v>
      </c>
      <c r="BT7" s="75">
        <v>82.23</v>
      </c>
      <c r="BU7" s="75">
        <v>65.599999999999994</v>
      </c>
      <c r="BV7" s="75">
        <v>52.19</v>
      </c>
      <c r="BW7" s="75">
        <v>55.32</v>
      </c>
      <c r="BX7" s="75">
        <v>59.8</v>
      </c>
      <c r="BY7" s="75">
        <v>57.77</v>
      </c>
      <c r="BZ7" s="75">
        <v>57.31</v>
      </c>
      <c r="CA7" s="75">
        <v>59.59</v>
      </c>
      <c r="CB7" s="75">
        <v>804.51</v>
      </c>
      <c r="CC7" s="75">
        <v>657.34</v>
      </c>
      <c r="CD7" s="75">
        <v>208.44</v>
      </c>
      <c r="CE7" s="75">
        <v>210.88</v>
      </c>
      <c r="CF7" s="75">
        <v>271.42</v>
      </c>
      <c r="CG7" s="75">
        <v>296.14</v>
      </c>
      <c r="CH7" s="75">
        <v>283.17</v>
      </c>
      <c r="CI7" s="75">
        <v>263.76</v>
      </c>
      <c r="CJ7" s="75">
        <v>274.35000000000002</v>
      </c>
      <c r="CK7" s="75">
        <v>273.52</v>
      </c>
      <c r="CL7" s="75">
        <v>257.86</v>
      </c>
      <c r="CM7" s="75">
        <v>32.6</v>
      </c>
      <c r="CN7" s="75">
        <v>35.799999999999997</v>
      </c>
      <c r="CO7" s="75">
        <v>32.6</v>
      </c>
      <c r="CP7" s="75">
        <v>32.799999999999997</v>
      </c>
      <c r="CQ7" s="75">
        <v>32.799999999999997</v>
      </c>
      <c r="CR7" s="75">
        <v>52.31</v>
      </c>
      <c r="CS7" s="75">
        <v>60.65</v>
      </c>
      <c r="CT7" s="75">
        <v>51.75</v>
      </c>
      <c r="CU7" s="75">
        <v>50.68</v>
      </c>
      <c r="CV7" s="75">
        <v>50.14</v>
      </c>
      <c r="CW7" s="75">
        <v>51.3</v>
      </c>
      <c r="CX7" s="75">
        <v>52.57</v>
      </c>
      <c r="CY7" s="75">
        <v>54.21</v>
      </c>
      <c r="CZ7" s="75">
        <v>55.67</v>
      </c>
      <c r="DA7" s="75">
        <v>57.4</v>
      </c>
      <c r="DB7" s="75">
        <v>60.17</v>
      </c>
      <c r="DC7" s="75">
        <v>84.32</v>
      </c>
      <c r="DD7" s="75">
        <v>84.58</v>
      </c>
      <c r="DE7" s="75">
        <v>84.84</v>
      </c>
      <c r="DF7" s="75">
        <v>84.86</v>
      </c>
      <c r="DG7" s="75">
        <v>84.98</v>
      </c>
      <c r="DH7" s="75">
        <v>86.22</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1.e-002</v>
      </c>
      <c r="EK7" s="75">
        <v>2.0499999999999998</v>
      </c>
      <c r="EL7" s="75">
        <v>1.e-002</v>
      </c>
      <c r="EM7" s="75">
        <v>1.e-002</v>
      </c>
      <c r="EN7" s="75">
        <v>2.e-002</v>
      </c>
      <c r="EO7" s="75">
        <v>2.e-002</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30</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108</v>
      </c>
    </row>
    <row r="12" spans="1:145">
      <c r="B12">
        <v>1</v>
      </c>
      <c r="C12">
        <v>1</v>
      </c>
      <c r="D12">
        <v>1</v>
      </c>
      <c r="E12">
        <v>1</v>
      </c>
      <c r="F12">
        <v>1</v>
      </c>
      <c r="G12" t="s">
        <v>109</v>
      </c>
    </row>
    <row r="13" spans="1:145">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2020-12-04T03:00:12Z</dcterms:created>
  <dcterms:modified xsi:type="dcterms:W3CDTF">2021-01-20T07:13:28Z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2021-01-20T07:13:28Z</vt:filetime>
  </property>
</Properties>
</file>