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LGSFtPBR7O5y7+kLeusP3Ghb4ZBiK0D2JpDc24r7FyvteVWiWa+v4teiA5YNPvpxtWHIDl4ExkKkQjIafp2LRg==" workbookSaltValue="h5NdnhJghPvrVFnRlD3o5g==" workbookSpinCount="100000" lockStructure="1"/>
  <bookViews>
    <workbookView xWindow="1035" yWindow="405" windowWidth="15360" windowHeight="7635"/>
  </bookViews>
  <sheets>
    <sheet name="法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P10" i="4"/>
  <c r="I10" i="4"/>
  <c r="BB8" i="4"/>
  <c r="AT8" i="4"/>
  <c r="AL8" i="4"/>
  <c r="W8" i="4"/>
  <c r="P8" i="4"/>
  <c r="I8" i="4"/>
  <c r="B6" i="4"/>
</calcChain>
</file>

<file path=xl/sharedStrings.xml><?xml version="1.0" encoding="utf-8"?>
<sst xmlns="http://schemas.openxmlformats.org/spreadsheetml/2006/main" count="297" uniqueCount="116">
  <si>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</si>
  <si>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</si>
  <si>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</si>
  <si>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</si>
  <si>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</si>
  <si>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</si>
  <si>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</si>
  <si>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</si>
  <si>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</si>
  <si>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</si>
  <si>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</si>
  <si>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</si>
  <si>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</si>
  <si>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</si>
  <si>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</si>
  <si>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</si>
  <si>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</si>
  <si>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</si>
  <si>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</si>
  <si>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</si>
  <si>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</si>
  <si>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</si>
  <si>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</si>
  <si>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</si>
  <si>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</si>
  <si>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</si>
  <si>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</si>
  <si>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</si>
  <si>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</si>
  <si>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</si>
  <si>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</si>
  <si>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</si>
  <si>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</si>
  <si>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</si>
  <si>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</si>
  <si>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</si>
  <si>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</si>
  <si>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</si>
  <si>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</si>
  <si>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</si>
  <si>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</si>
  <si>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</si>
  <si>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</si>
  <si>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</si>
  <si>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</si>
  <si>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</si>
  <si>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</si>
  <si>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</si>
  <si>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</si>
  <si>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</si>
  <si>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</si>
  <si>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</si>
  <si>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</si>
  <si>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</si>
  <si>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</si>
  <si>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</si>
  <si>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</si>
  <si>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</si>
  <si>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</si>
  <si>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</si>
  <si>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</si>
  <si>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</si>
  <si>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</si>
  <si>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</si>
  <si>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</si>
  <si>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</si>
  <si>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</si>
  <si>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</si>
  <si>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</si>
  <si>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</si>
  <si>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</si>
  <si>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</si>
  <si>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</si>
  <si>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</si>
  <si>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</si>
  <si>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</si>
  <si>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</si>
  <si>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</si>
  <si>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</si>
  <si>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</si>
  <si>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</si>
  <si>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</si>
  <si>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</si>
  <si>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</si>
  <si>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</si>
  <si>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</si>
  <si>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</si>
  <si>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</si>
  <si>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</si>
  <si>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</si>
  <si>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</si>
  <si>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</si>
  <si>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</si>
  <si>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</si>
  <si>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</si>
  <si>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</si>
  <si>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</si>
  <si>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</si>
  <si>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下水道事業</t>
  </si>
  <si>
    <t>公共下水道</t>
  </si>
  <si>
    <t>Cc1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</si>
  <si>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</si>
  <si>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</si>
  <si>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</si>
  <si>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</si>
  <si>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</si>
  <si>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</si>
  <si>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</si>
  <si>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</si>
  <si>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</si>
  <si>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</si>
  <si>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</si>
  <si>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</si>
  <si>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本市における下水道事業会計は、使用料で汚水処理費を賄えず、一般会計からの繰入金を充当し運営している状況が続いている。
　厳しい財政状況の中、施設の維持管理費用や改築更新への投資の増加や将来的な人口減少等による使用料収入の減少が見込まれることから、持続的に安定した下水道経営を行うために、長期的な視点に立ち管理・経営を行っていくことが重要である。</t>
    <phoneticPr fontId="4"/>
  </si>
  <si>
    <r>
      <t xml:space="preserve">①有形固定資産減価償却率については、資産が老朽化していないため、平均値を下回っている。
</t>
    </r>
    <r>
      <rPr>
        <sz val="11"/>
        <rFont val="ＭＳ ゴシック"/>
        <family val="3"/>
        <charset val="128"/>
      </rPr>
      <t>②管渠老朽化率については、耐用年数を超えている管渠がほとんどない。</t>
    </r>
    <r>
      <rPr>
        <sz val="11"/>
        <color theme="1"/>
        <rFont val="ＭＳ ゴシック"/>
        <family val="3"/>
        <charset val="128"/>
      </rPr>
      <t xml:space="preserve">
③管渠改善率については、今後管渠の更新工事を実施する予定である。</t>
    </r>
    <phoneticPr fontId="4"/>
  </si>
  <si>
    <r>
      <t xml:space="preserve">①経常収支比率については、100%以上となっているが、一般会計繰入金に依存している状況である。
</t>
    </r>
    <r>
      <rPr>
        <sz val="11"/>
        <rFont val="ＭＳ ゴシック"/>
        <family val="3"/>
        <charset val="128"/>
      </rPr>
      <t>②累積欠損金比率については、法適化により長期前受金が発生し負債が大きくなり欠損金が生じていたが、当年度純利益により欠損金がなくなった。</t>
    </r>
    <r>
      <rPr>
        <sz val="11"/>
        <color theme="1"/>
        <rFont val="ＭＳ ゴシック"/>
        <family val="3"/>
        <charset val="128"/>
      </rPr>
      <t xml:space="preserve">
③流動比率については、多額の建設改良費に充てた企業債が大きいため、その企業債償還を使用料収入等では賄えていない。接続率を向上させるなど収入を確保するための経営が必要である。
④企業債残高対事業規模比率について、起債残高が大きいことから平均値を大きく上回っている。今後は、事業費の減少により企業債残高が減少していく見込みである。
⑤経費回収率については、費用削減等により今後も適正な事業運営に努めたい。
⑥汚水処理原価については、汚水処理費の資本費が減価償却費などにより大きくなり、平均を上回った。                                          ⑦施設利用率については、地域経済の状況や人口減少、節水機器の普及等により利用率が平均を下回る状況である。
⑧水洗化率については、安定した収入を確保するためにも、補助金制度を新設し浄化槽からの切替など接続促進を図っている。</t>
    </r>
    <rPh sb="96" eb="99">
      <t>トウネンド</t>
    </rPh>
    <rPh sb="99" eb="102">
      <t>ジュンリエキ</t>
    </rPh>
    <rPh sb="105" eb="108">
      <t>ケッソンキン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</si>
</sst>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1F32-4E92-9926-975620A9500E}"/>
            </c:ext>
          </c:extLst>
        </c:ser>
        <c:dLbls>
          <c:showLegendKey val="0"/>
          <c:showVal val="0"/>
          <c:showCatName val="0"/>
          <c:showSerName val="0"/>
          <c:showPercent val="0"/>
          <c:showBubbleSize val="0"/>
        </c:dLbls>
        <c:gapWidth val="150"/>
        <c:axId val="153909504"/>
        <c:axId val="154067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0.21</c:v>
                </c:pt>
                <c:pt idx="4">
                  <c:v>0.17</c:v>
                </c:pt>
              </c:numCache>
            </c:numRef>
          </c:val>
          <c:smooth val="0"/>
          <c:extLst xmlns:c16r2="http://schemas.microsoft.com/office/drawing/2015/06/chart">
            <c:ext xmlns:c16="http://schemas.microsoft.com/office/drawing/2014/chart" uri="{C3380CC4-5D6E-409C-BE32-E72D297353CC}">
              <c16:uniqueId val="{00000001-1F32-4E92-9926-975620A9500E}"/>
            </c:ext>
          </c:extLst>
        </c:ser>
        <c:dLbls>
          <c:showLegendKey val="0"/>
          <c:showVal val="0"/>
          <c:showCatName val="0"/>
          <c:showSerName val="0"/>
          <c:showPercent val="0"/>
          <c:showBubbleSize val="0"/>
        </c:dLbls>
        <c:marker val="1"/>
        <c:smooth val="0"/>
        <c:axId val="153909504"/>
        <c:axId val="154067712"/>
      </c:lineChart>
      <c:dateAx>
        <c:axId val="153909504"/>
        <c:scaling>
          <c:orientation val="minMax"/>
        </c:scaling>
        <c:delete val="1"/>
        <c:axPos val="b"/>
        <c:numFmt formatCode="&quot;H&quot;yy" sourceLinked="1"/>
        <c:majorTickMark val="none"/>
        <c:minorTickMark val="none"/>
        <c:tickLblPos val="none"/>
        <c:crossAx val="154067712"/>
        <c:crosses val="autoZero"/>
        <c:auto val="1"/>
        <c:lblOffset val="100"/>
        <c:baseTimeUnit val="years"/>
      </c:dateAx>
      <c:valAx>
        <c:axId val="154067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53909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30.53</c:v>
                </c:pt>
                <c:pt idx="4">
                  <c:v>29.71</c:v>
                </c:pt>
              </c:numCache>
            </c:numRef>
          </c:val>
          <c:extLst xmlns:c16r2="http://schemas.microsoft.com/office/drawing/2015/06/chart">
            <c:ext xmlns:c16="http://schemas.microsoft.com/office/drawing/2014/chart" uri="{C3380CC4-5D6E-409C-BE32-E72D297353CC}">
              <c16:uniqueId val="{00000000-95AE-416A-AE08-491C4BB9BF27}"/>
            </c:ext>
          </c:extLst>
        </c:ser>
        <c:dLbls>
          <c:showLegendKey val="0"/>
          <c:showVal val="0"/>
          <c:showCatName val="0"/>
          <c:showSerName val="0"/>
          <c:showPercent val="0"/>
          <c:showBubbleSize val="0"/>
        </c:dLbls>
        <c:gapWidth val="150"/>
        <c:axId val="135346048"/>
        <c:axId val="135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58</c:v>
                </c:pt>
                <c:pt idx="4">
                  <c:v>57.42</c:v>
                </c:pt>
              </c:numCache>
            </c:numRef>
          </c:val>
          <c:smooth val="0"/>
          <c:extLst xmlns:c16r2="http://schemas.microsoft.com/office/drawing/2015/06/chart">
            <c:ext xmlns:c16="http://schemas.microsoft.com/office/drawing/2014/chart" uri="{C3380CC4-5D6E-409C-BE32-E72D297353CC}">
              <c16:uniqueId val="{00000001-95AE-416A-AE08-491C4BB9BF27}"/>
            </c:ext>
          </c:extLst>
        </c:ser>
        <c:dLbls>
          <c:showLegendKey val="0"/>
          <c:showVal val="0"/>
          <c:showCatName val="0"/>
          <c:showSerName val="0"/>
          <c:showPercent val="0"/>
          <c:showBubbleSize val="0"/>
        </c:dLbls>
        <c:marker val="1"/>
        <c:smooth val="0"/>
        <c:axId val="135346048"/>
        <c:axId val="135348224"/>
      </c:lineChart>
      <c:dateAx>
        <c:axId val="135346048"/>
        <c:scaling>
          <c:orientation val="minMax"/>
        </c:scaling>
        <c:delete val="1"/>
        <c:axPos val="b"/>
        <c:numFmt formatCode="&quot;H&quot;yy" sourceLinked="1"/>
        <c:majorTickMark val="none"/>
        <c:minorTickMark val="none"/>
        <c:tickLblPos val="none"/>
        <c:crossAx val="135348224"/>
        <c:crosses val="autoZero"/>
        <c:auto val="1"/>
        <c:lblOffset val="100"/>
        <c:baseTimeUnit val="years"/>
      </c:dateAx>
      <c:valAx>
        <c:axId val="135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34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0</c:v>
                </c:pt>
                <c:pt idx="1">
                  <c:v>0</c:v>
                </c:pt>
                <c:pt idx="2">
                  <c:v>0</c:v>
                </c:pt>
                <c:pt idx="3">
                  <c:v>68.599999999999994</c:v>
                </c:pt>
                <c:pt idx="4">
                  <c:v>68.33</c:v>
                </c:pt>
              </c:numCache>
            </c:numRef>
          </c:val>
          <c:extLst xmlns:c16r2="http://schemas.microsoft.com/office/drawing/2015/06/chart">
            <c:ext xmlns:c16="http://schemas.microsoft.com/office/drawing/2014/chart" uri="{C3380CC4-5D6E-409C-BE32-E72D297353CC}">
              <c16:uniqueId val="{00000000-B109-4480-848F-7EC335BAED61}"/>
            </c:ext>
          </c:extLst>
        </c:ser>
        <c:dLbls>
          <c:showLegendKey val="0"/>
          <c:showVal val="0"/>
          <c:showCatName val="0"/>
          <c:showSerName val="0"/>
          <c:showPercent val="0"/>
          <c:showBubbleSize val="0"/>
        </c:dLbls>
        <c:gapWidth val="150"/>
        <c:axId val="135379200"/>
        <c:axId val="1353854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89.79</c:v>
                </c:pt>
                <c:pt idx="4">
                  <c:v>90.42</c:v>
                </c:pt>
              </c:numCache>
            </c:numRef>
          </c:val>
          <c:smooth val="0"/>
          <c:extLst xmlns:c16r2="http://schemas.microsoft.com/office/drawing/2015/06/chart">
            <c:ext xmlns:c16="http://schemas.microsoft.com/office/drawing/2014/chart" uri="{C3380CC4-5D6E-409C-BE32-E72D297353CC}">
              <c16:uniqueId val="{00000001-B109-4480-848F-7EC335BAED61}"/>
            </c:ext>
          </c:extLst>
        </c:ser>
        <c:dLbls>
          <c:showLegendKey val="0"/>
          <c:showVal val="0"/>
          <c:showCatName val="0"/>
          <c:showSerName val="0"/>
          <c:showPercent val="0"/>
          <c:showBubbleSize val="0"/>
        </c:dLbls>
        <c:marker val="1"/>
        <c:smooth val="0"/>
        <c:axId val="135379200"/>
        <c:axId val="135385472"/>
      </c:lineChart>
      <c:dateAx>
        <c:axId val="135379200"/>
        <c:scaling>
          <c:orientation val="minMax"/>
        </c:scaling>
        <c:delete val="1"/>
        <c:axPos val="b"/>
        <c:numFmt formatCode="&quot;H&quot;yy" sourceLinked="1"/>
        <c:majorTickMark val="none"/>
        <c:minorTickMark val="none"/>
        <c:tickLblPos val="none"/>
        <c:crossAx val="135385472"/>
        <c:crosses val="autoZero"/>
        <c:auto val="1"/>
        <c:lblOffset val="100"/>
        <c:baseTimeUnit val="years"/>
      </c:dateAx>
      <c:valAx>
        <c:axId val="135385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379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0</c:v>
                </c:pt>
                <c:pt idx="1">
                  <c:v>0</c:v>
                </c:pt>
                <c:pt idx="2">
                  <c:v>0</c:v>
                </c:pt>
                <c:pt idx="3">
                  <c:v>124.1</c:v>
                </c:pt>
                <c:pt idx="4">
                  <c:v>124.5</c:v>
                </c:pt>
              </c:numCache>
            </c:numRef>
          </c:val>
          <c:extLst xmlns:c16r2="http://schemas.microsoft.com/office/drawing/2015/06/chart">
            <c:ext xmlns:c16="http://schemas.microsoft.com/office/drawing/2014/chart" uri="{C3380CC4-5D6E-409C-BE32-E72D297353CC}">
              <c16:uniqueId val="{00000000-9491-4C4B-8A11-5C4DEDA185EA}"/>
            </c:ext>
          </c:extLst>
        </c:ser>
        <c:dLbls>
          <c:showLegendKey val="0"/>
          <c:showVal val="0"/>
          <c:showCatName val="0"/>
          <c:showSerName val="0"/>
          <c:showPercent val="0"/>
          <c:showBubbleSize val="0"/>
        </c:dLbls>
        <c:gapWidth val="150"/>
        <c:axId val="187743616"/>
        <c:axId val="1877424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105.06</c:v>
                </c:pt>
                <c:pt idx="4">
                  <c:v>106.81</c:v>
                </c:pt>
              </c:numCache>
            </c:numRef>
          </c:val>
          <c:smooth val="0"/>
          <c:extLst xmlns:c16r2="http://schemas.microsoft.com/office/drawing/2015/06/chart">
            <c:ext xmlns:c16="http://schemas.microsoft.com/office/drawing/2014/chart" uri="{C3380CC4-5D6E-409C-BE32-E72D297353CC}">
              <c16:uniqueId val="{00000001-9491-4C4B-8A11-5C4DEDA185EA}"/>
            </c:ext>
          </c:extLst>
        </c:ser>
        <c:dLbls>
          <c:showLegendKey val="0"/>
          <c:showVal val="0"/>
          <c:showCatName val="0"/>
          <c:showSerName val="0"/>
          <c:showPercent val="0"/>
          <c:showBubbleSize val="0"/>
        </c:dLbls>
        <c:marker val="1"/>
        <c:smooth val="0"/>
        <c:axId val="187743616"/>
        <c:axId val="187742464"/>
      </c:lineChart>
      <c:dateAx>
        <c:axId val="187743616"/>
        <c:scaling>
          <c:orientation val="minMax"/>
        </c:scaling>
        <c:delete val="1"/>
        <c:axPos val="b"/>
        <c:numFmt formatCode="&quot;H&quot;yy" sourceLinked="1"/>
        <c:majorTickMark val="none"/>
        <c:minorTickMark val="none"/>
        <c:tickLblPos val="none"/>
        <c:crossAx val="187742464"/>
        <c:crosses val="autoZero"/>
        <c:auto val="1"/>
        <c:lblOffset val="100"/>
        <c:baseTimeUnit val="years"/>
      </c:dateAx>
      <c:valAx>
        <c:axId val="187742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7743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0</c:v>
                </c:pt>
                <c:pt idx="1">
                  <c:v>0</c:v>
                </c:pt>
                <c:pt idx="2">
                  <c:v>0</c:v>
                </c:pt>
                <c:pt idx="3">
                  <c:v>2.75</c:v>
                </c:pt>
                <c:pt idx="4">
                  <c:v>5.46</c:v>
                </c:pt>
              </c:numCache>
            </c:numRef>
          </c:val>
          <c:extLst xmlns:c16r2="http://schemas.microsoft.com/office/drawing/2015/06/chart">
            <c:ext xmlns:c16="http://schemas.microsoft.com/office/drawing/2014/chart" uri="{C3380CC4-5D6E-409C-BE32-E72D297353CC}">
              <c16:uniqueId val="{00000000-0558-4AFC-9098-1BDB743C7F4A}"/>
            </c:ext>
          </c:extLst>
        </c:ser>
        <c:dLbls>
          <c:showLegendKey val="0"/>
          <c:showVal val="0"/>
          <c:showCatName val="0"/>
          <c:showSerName val="0"/>
          <c:showPercent val="0"/>
          <c:showBubbleSize val="0"/>
        </c:dLbls>
        <c:gapWidth val="150"/>
        <c:axId val="41061376"/>
        <c:axId val="41063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30.6</c:v>
                </c:pt>
                <c:pt idx="4">
                  <c:v>29.23</c:v>
                </c:pt>
              </c:numCache>
            </c:numRef>
          </c:val>
          <c:smooth val="0"/>
          <c:extLst xmlns:c16r2="http://schemas.microsoft.com/office/drawing/2015/06/chart">
            <c:ext xmlns:c16="http://schemas.microsoft.com/office/drawing/2014/chart" uri="{C3380CC4-5D6E-409C-BE32-E72D297353CC}">
              <c16:uniqueId val="{00000001-0558-4AFC-9098-1BDB743C7F4A}"/>
            </c:ext>
          </c:extLst>
        </c:ser>
        <c:dLbls>
          <c:showLegendKey val="0"/>
          <c:showVal val="0"/>
          <c:showCatName val="0"/>
          <c:showSerName val="0"/>
          <c:showPercent val="0"/>
          <c:showBubbleSize val="0"/>
        </c:dLbls>
        <c:marker val="1"/>
        <c:smooth val="0"/>
        <c:axId val="41061376"/>
        <c:axId val="41063552"/>
      </c:lineChart>
      <c:dateAx>
        <c:axId val="41061376"/>
        <c:scaling>
          <c:orientation val="minMax"/>
        </c:scaling>
        <c:delete val="1"/>
        <c:axPos val="b"/>
        <c:numFmt formatCode="&quot;H&quot;yy" sourceLinked="1"/>
        <c:majorTickMark val="none"/>
        <c:minorTickMark val="none"/>
        <c:tickLblPos val="none"/>
        <c:crossAx val="41063552"/>
        <c:crosses val="autoZero"/>
        <c:auto val="1"/>
        <c:lblOffset val="100"/>
        <c:baseTimeUnit val="years"/>
      </c:dateAx>
      <c:valAx>
        <c:axId val="41063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061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1.62</c:v>
                </c:pt>
                <c:pt idx="4">
                  <c:v>1.59</c:v>
                </c:pt>
              </c:numCache>
            </c:numRef>
          </c:val>
          <c:extLst xmlns:c16r2="http://schemas.microsoft.com/office/drawing/2015/06/chart">
            <c:ext xmlns:c16="http://schemas.microsoft.com/office/drawing/2014/chart" uri="{C3380CC4-5D6E-409C-BE32-E72D297353CC}">
              <c16:uniqueId val="{00000000-9971-4B9C-827D-2A3C73AD2357}"/>
            </c:ext>
          </c:extLst>
        </c:ser>
        <c:dLbls>
          <c:showLegendKey val="0"/>
          <c:showVal val="0"/>
          <c:showCatName val="0"/>
          <c:showSerName val="0"/>
          <c:showPercent val="0"/>
          <c:showBubbleSize val="0"/>
        </c:dLbls>
        <c:gapWidth val="150"/>
        <c:axId val="41074048"/>
        <c:axId val="41076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1.83</c:v>
                </c:pt>
                <c:pt idx="4">
                  <c:v>1.37</c:v>
                </c:pt>
              </c:numCache>
            </c:numRef>
          </c:val>
          <c:smooth val="0"/>
          <c:extLst xmlns:c16r2="http://schemas.microsoft.com/office/drawing/2015/06/chart">
            <c:ext xmlns:c16="http://schemas.microsoft.com/office/drawing/2014/chart" uri="{C3380CC4-5D6E-409C-BE32-E72D297353CC}">
              <c16:uniqueId val="{00000001-9971-4B9C-827D-2A3C73AD2357}"/>
            </c:ext>
          </c:extLst>
        </c:ser>
        <c:dLbls>
          <c:showLegendKey val="0"/>
          <c:showVal val="0"/>
          <c:showCatName val="0"/>
          <c:showSerName val="0"/>
          <c:showPercent val="0"/>
          <c:showBubbleSize val="0"/>
        </c:dLbls>
        <c:marker val="1"/>
        <c:smooth val="0"/>
        <c:axId val="41074048"/>
        <c:axId val="41076224"/>
      </c:lineChart>
      <c:dateAx>
        <c:axId val="41074048"/>
        <c:scaling>
          <c:orientation val="minMax"/>
        </c:scaling>
        <c:delete val="1"/>
        <c:axPos val="b"/>
        <c:numFmt formatCode="&quot;H&quot;yy" sourceLinked="1"/>
        <c:majorTickMark val="none"/>
        <c:minorTickMark val="none"/>
        <c:tickLblPos val="none"/>
        <c:crossAx val="41076224"/>
        <c:crosses val="autoZero"/>
        <c:auto val="1"/>
        <c:lblOffset val="100"/>
        <c:baseTimeUnit val="years"/>
      </c:dateAx>
      <c:valAx>
        <c:axId val="41076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074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56.06</c:v>
                </c:pt>
                <c:pt idx="4" formatCode="#,##0.00;&quot;△&quot;#,##0.00">
                  <c:v>0</c:v>
                </c:pt>
              </c:numCache>
            </c:numRef>
          </c:val>
          <c:extLst xmlns:c16r2="http://schemas.microsoft.com/office/drawing/2015/06/chart">
            <c:ext xmlns:c16="http://schemas.microsoft.com/office/drawing/2014/chart" uri="{C3380CC4-5D6E-409C-BE32-E72D297353CC}">
              <c16:uniqueId val="{00000000-13DF-4961-87D8-C13409335CFB}"/>
            </c:ext>
          </c:extLst>
        </c:ser>
        <c:dLbls>
          <c:showLegendKey val="0"/>
          <c:showVal val="0"/>
          <c:showCatName val="0"/>
          <c:showSerName val="0"/>
          <c:showPercent val="0"/>
          <c:showBubbleSize val="0"/>
        </c:dLbls>
        <c:gapWidth val="150"/>
        <c:axId val="41087360"/>
        <c:axId val="41089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41.56</c:v>
                </c:pt>
                <c:pt idx="4">
                  <c:v>34.4</c:v>
                </c:pt>
              </c:numCache>
            </c:numRef>
          </c:val>
          <c:smooth val="0"/>
          <c:extLst xmlns:c16r2="http://schemas.microsoft.com/office/drawing/2015/06/chart">
            <c:ext xmlns:c16="http://schemas.microsoft.com/office/drawing/2014/chart" uri="{C3380CC4-5D6E-409C-BE32-E72D297353CC}">
              <c16:uniqueId val="{00000001-13DF-4961-87D8-C13409335CFB}"/>
            </c:ext>
          </c:extLst>
        </c:ser>
        <c:dLbls>
          <c:showLegendKey val="0"/>
          <c:showVal val="0"/>
          <c:showCatName val="0"/>
          <c:showSerName val="0"/>
          <c:showPercent val="0"/>
          <c:showBubbleSize val="0"/>
        </c:dLbls>
        <c:marker val="1"/>
        <c:smooth val="0"/>
        <c:axId val="41087360"/>
        <c:axId val="41089280"/>
      </c:lineChart>
      <c:dateAx>
        <c:axId val="41087360"/>
        <c:scaling>
          <c:orientation val="minMax"/>
        </c:scaling>
        <c:delete val="1"/>
        <c:axPos val="b"/>
        <c:numFmt formatCode="&quot;H&quot;yy" sourceLinked="1"/>
        <c:majorTickMark val="none"/>
        <c:minorTickMark val="none"/>
        <c:tickLblPos val="none"/>
        <c:crossAx val="41089280"/>
        <c:crosses val="autoZero"/>
        <c:auto val="1"/>
        <c:lblOffset val="100"/>
        <c:baseTimeUnit val="years"/>
      </c:dateAx>
      <c:valAx>
        <c:axId val="41089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1087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0</c:v>
                </c:pt>
                <c:pt idx="1">
                  <c:v>0</c:v>
                </c:pt>
                <c:pt idx="2">
                  <c:v>0</c:v>
                </c:pt>
                <c:pt idx="3">
                  <c:v>23.45</c:v>
                </c:pt>
                <c:pt idx="4">
                  <c:v>27.19</c:v>
                </c:pt>
              </c:numCache>
            </c:numRef>
          </c:val>
          <c:extLst xmlns:c16r2="http://schemas.microsoft.com/office/drawing/2015/06/chart">
            <c:ext xmlns:c16="http://schemas.microsoft.com/office/drawing/2014/chart" uri="{C3380CC4-5D6E-409C-BE32-E72D297353CC}">
              <c16:uniqueId val="{00000000-F47D-46A9-9BD2-EF6273CAF193}"/>
            </c:ext>
          </c:extLst>
        </c:ser>
        <c:dLbls>
          <c:showLegendKey val="0"/>
          <c:showVal val="0"/>
          <c:showCatName val="0"/>
          <c:showSerName val="0"/>
          <c:showPercent val="0"/>
          <c:showBubbleSize val="0"/>
        </c:dLbls>
        <c:gapWidth val="150"/>
        <c:axId val="135111424"/>
        <c:axId val="135113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80.81</c:v>
                </c:pt>
                <c:pt idx="4">
                  <c:v>68.17</c:v>
                </c:pt>
              </c:numCache>
            </c:numRef>
          </c:val>
          <c:smooth val="0"/>
          <c:extLst xmlns:c16r2="http://schemas.microsoft.com/office/drawing/2015/06/chart">
            <c:ext xmlns:c16="http://schemas.microsoft.com/office/drawing/2014/chart" uri="{C3380CC4-5D6E-409C-BE32-E72D297353CC}">
              <c16:uniqueId val="{00000001-F47D-46A9-9BD2-EF6273CAF193}"/>
            </c:ext>
          </c:extLst>
        </c:ser>
        <c:dLbls>
          <c:showLegendKey val="0"/>
          <c:showVal val="0"/>
          <c:showCatName val="0"/>
          <c:showSerName val="0"/>
          <c:showPercent val="0"/>
          <c:showBubbleSize val="0"/>
        </c:dLbls>
        <c:marker val="1"/>
        <c:smooth val="0"/>
        <c:axId val="135111424"/>
        <c:axId val="135113344"/>
      </c:lineChart>
      <c:dateAx>
        <c:axId val="135111424"/>
        <c:scaling>
          <c:orientation val="minMax"/>
        </c:scaling>
        <c:delete val="1"/>
        <c:axPos val="b"/>
        <c:numFmt formatCode="&quot;H&quot;yy" sourceLinked="1"/>
        <c:majorTickMark val="none"/>
        <c:minorTickMark val="none"/>
        <c:tickLblPos val="none"/>
        <c:crossAx val="135113344"/>
        <c:crosses val="autoZero"/>
        <c:auto val="1"/>
        <c:lblOffset val="100"/>
        <c:baseTimeUnit val="years"/>
      </c:dateAx>
      <c:valAx>
        <c:axId val="135113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111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1816.03</c:v>
                </c:pt>
                <c:pt idx="4">
                  <c:v>1709.41</c:v>
                </c:pt>
              </c:numCache>
            </c:numRef>
          </c:val>
          <c:extLst xmlns:c16r2="http://schemas.microsoft.com/office/drawing/2015/06/chart">
            <c:ext xmlns:c16="http://schemas.microsoft.com/office/drawing/2014/chart" uri="{C3380CC4-5D6E-409C-BE32-E72D297353CC}">
              <c16:uniqueId val="{00000000-9136-41E7-B998-A93231AB6BC3}"/>
            </c:ext>
          </c:extLst>
        </c:ser>
        <c:dLbls>
          <c:showLegendKey val="0"/>
          <c:showVal val="0"/>
          <c:showCatName val="0"/>
          <c:showSerName val="0"/>
          <c:showPercent val="0"/>
          <c:showBubbleSize val="0"/>
        </c:dLbls>
        <c:gapWidth val="150"/>
        <c:axId val="135214208"/>
        <c:axId val="135216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768.62</c:v>
                </c:pt>
                <c:pt idx="4">
                  <c:v>789.44</c:v>
                </c:pt>
              </c:numCache>
            </c:numRef>
          </c:val>
          <c:smooth val="0"/>
          <c:extLst xmlns:c16r2="http://schemas.microsoft.com/office/drawing/2015/06/chart">
            <c:ext xmlns:c16="http://schemas.microsoft.com/office/drawing/2014/chart" uri="{C3380CC4-5D6E-409C-BE32-E72D297353CC}">
              <c16:uniqueId val="{00000001-9136-41E7-B998-A93231AB6BC3}"/>
            </c:ext>
          </c:extLst>
        </c:ser>
        <c:dLbls>
          <c:showLegendKey val="0"/>
          <c:showVal val="0"/>
          <c:showCatName val="0"/>
          <c:showSerName val="0"/>
          <c:showPercent val="0"/>
          <c:showBubbleSize val="0"/>
        </c:dLbls>
        <c:marker val="1"/>
        <c:smooth val="0"/>
        <c:axId val="135214208"/>
        <c:axId val="135216128"/>
      </c:lineChart>
      <c:dateAx>
        <c:axId val="135214208"/>
        <c:scaling>
          <c:orientation val="minMax"/>
        </c:scaling>
        <c:delete val="1"/>
        <c:axPos val="b"/>
        <c:numFmt formatCode="&quot;H&quot;yy" sourceLinked="1"/>
        <c:majorTickMark val="none"/>
        <c:minorTickMark val="none"/>
        <c:tickLblPos val="none"/>
        <c:crossAx val="135216128"/>
        <c:crosses val="autoZero"/>
        <c:auto val="1"/>
        <c:lblOffset val="100"/>
        <c:baseTimeUnit val="years"/>
      </c:dateAx>
      <c:valAx>
        <c:axId val="135216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214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0</c:v>
                </c:pt>
                <c:pt idx="1">
                  <c:v>0</c:v>
                </c:pt>
                <c:pt idx="2">
                  <c:v>0</c:v>
                </c:pt>
                <c:pt idx="3">
                  <c:v>84.13</c:v>
                </c:pt>
                <c:pt idx="4">
                  <c:v>91.89</c:v>
                </c:pt>
              </c:numCache>
            </c:numRef>
          </c:val>
          <c:extLst xmlns:c16r2="http://schemas.microsoft.com/office/drawing/2015/06/chart">
            <c:ext xmlns:c16="http://schemas.microsoft.com/office/drawing/2014/chart" uri="{C3380CC4-5D6E-409C-BE32-E72D297353CC}">
              <c16:uniqueId val="{00000000-D40A-4173-8515-59ED92049ED7}"/>
            </c:ext>
          </c:extLst>
        </c:ser>
        <c:dLbls>
          <c:showLegendKey val="0"/>
          <c:showVal val="0"/>
          <c:showCatName val="0"/>
          <c:showSerName val="0"/>
          <c:showPercent val="0"/>
          <c:showBubbleSize val="0"/>
        </c:dLbls>
        <c:gapWidth val="150"/>
        <c:axId val="135230976"/>
        <c:axId val="13523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88.06</c:v>
                </c:pt>
                <c:pt idx="4">
                  <c:v>87.29</c:v>
                </c:pt>
              </c:numCache>
            </c:numRef>
          </c:val>
          <c:smooth val="0"/>
          <c:extLst xmlns:c16r2="http://schemas.microsoft.com/office/drawing/2015/06/chart">
            <c:ext xmlns:c16="http://schemas.microsoft.com/office/drawing/2014/chart" uri="{C3380CC4-5D6E-409C-BE32-E72D297353CC}">
              <c16:uniqueId val="{00000001-D40A-4173-8515-59ED92049ED7}"/>
            </c:ext>
          </c:extLst>
        </c:ser>
        <c:dLbls>
          <c:showLegendKey val="0"/>
          <c:showVal val="0"/>
          <c:showCatName val="0"/>
          <c:showSerName val="0"/>
          <c:showPercent val="0"/>
          <c:showBubbleSize val="0"/>
        </c:dLbls>
        <c:marker val="1"/>
        <c:smooth val="0"/>
        <c:axId val="135230976"/>
        <c:axId val="135232896"/>
      </c:lineChart>
      <c:dateAx>
        <c:axId val="135230976"/>
        <c:scaling>
          <c:orientation val="minMax"/>
        </c:scaling>
        <c:delete val="1"/>
        <c:axPos val="b"/>
        <c:numFmt formatCode="&quot;H&quot;yy" sourceLinked="1"/>
        <c:majorTickMark val="none"/>
        <c:minorTickMark val="none"/>
        <c:tickLblPos val="none"/>
        <c:crossAx val="135232896"/>
        <c:crosses val="autoZero"/>
        <c:auto val="1"/>
        <c:lblOffset val="100"/>
        <c:baseTimeUnit val="years"/>
      </c:dateAx>
      <c:valAx>
        <c:axId val="135232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230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0</c:v>
                </c:pt>
                <c:pt idx="1">
                  <c:v>0</c:v>
                </c:pt>
                <c:pt idx="2">
                  <c:v>0</c:v>
                </c:pt>
                <c:pt idx="3">
                  <c:v>204.27</c:v>
                </c:pt>
                <c:pt idx="4">
                  <c:v>188.26</c:v>
                </c:pt>
              </c:numCache>
            </c:numRef>
          </c:val>
          <c:extLst xmlns:c16r2="http://schemas.microsoft.com/office/drawing/2015/06/chart">
            <c:ext xmlns:c16="http://schemas.microsoft.com/office/drawing/2014/chart" uri="{C3380CC4-5D6E-409C-BE32-E72D297353CC}">
              <c16:uniqueId val="{00000000-94F9-4794-9541-AE2A8ACBA33B}"/>
            </c:ext>
          </c:extLst>
        </c:ser>
        <c:dLbls>
          <c:showLegendKey val="0"/>
          <c:showVal val="0"/>
          <c:showCatName val="0"/>
          <c:showSerName val="0"/>
          <c:showPercent val="0"/>
          <c:showBubbleSize val="0"/>
        </c:dLbls>
        <c:gapWidth val="150"/>
        <c:axId val="135255936"/>
        <c:axId val="135262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179.32</c:v>
                </c:pt>
                <c:pt idx="4">
                  <c:v>176.67</c:v>
                </c:pt>
              </c:numCache>
            </c:numRef>
          </c:val>
          <c:smooth val="0"/>
          <c:extLst xmlns:c16r2="http://schemas.microsoft.com/office/drawing/2015/06/chart">
            <c:ext xmlns:c16="http://schemas.microsoft.com/office/drawing/2014/chart" uri="{C3380CC4-5D6E-409C-BE32-E72D297353CC}">
              <c16:uniqueId val="{00000001-94F9-4794-9541-AE2A8ACBA33B}"/>
            </c:ext>
          </c:extLst>
        </c:ser>
        <c:dLbls>
          <c:showLegendKey val="0"/>
          <c:showVal val="0"/>
          <c:showCatName val="0"/>
          <c:showSerName val="0"/>
          <c:showPercent val="0"/>
          <c:showBubbleSize val="0"/>
        </c:dLbls>
        <c:marker val="1"/>
        <c:smooth val="0"/>
        <c:axId val="135255936"/>
        <c:axId val="135262208"/>
      </c:lineChart>
      <c:dateAx>
        <c:axId val="135255936"/>
        <c:scaling>
          <c:orientation val="minMax"/>
        </c:scaling>
        <c:delete val="1"/>
        <c:axPos val="b"/>
        <c:numFmt formatCode="&quot;H&quot;yy" sourceLinked="1"/>
        <c:majorTickMark val="none"/>
        <c:minorTickMark val="none"/>
        <c:tickLblPos val="none"/>
        <c:crossAx val="135262208"/>
        <c:crosses val="autoZero"/>
        <c:auto val="1"/>
        <c:lblOffset val="100"/>
        <c:baseTimeUnit val="years"/>
      </c:dateAx>
      <c:valAx>
        <c:axId val="135262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255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【108.07】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【69.54】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【38.57】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H4" zoomScaleNormal="100" workbookViewId="0">
      <selection activeCell="CA16" sqref="CA1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大仙市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Cc1</v>
      </c>
      <c r="X8" s="72"/>
      <c r="Y8" s="72"/>
      <c r="Z8" s="72"/>
      <c r="AA8" s="72"/>
      <c r="AB8" s="72"/>
      <c r="AC8" s="72"/>
      <c r="AD8" s="73" t="str">
        <f>データ!$M$6</f>
        <v>自治体職員</v>
      </c>
      <c r="AE8" s="73"/>
      <c r="AF8" s="73"/>
      <c r="AG8" s="73"/>
      <c r="AH8" s="73"/>
      <c r="AI8" s="73"/>
      <c r="AJ8" s="73"/>
      <c r="AK8" s="3"/>
      <c r="AL8" s="69">
        <f>データ!S6</f>
        <v>80459</v>
      </c>
      <c r="AM8" s="69"/>
      <c r="AN8" s="69"/>
      <c r="AO8" s="69"/>
      <c r="AP8" s="69"/>
      <c r="AQ8" s="69"/>
      <c r="AR8" s="69"/>
      <c r="AS8" s="69"/>
      <c r="AT8" s="68">
        <f>データ!T6</f>
        <v>866.79</v>
      </c>
      <c r="AU8" s="68"/>
      <c r="AV8" s="68"/>
      <c r="AW8" s="68"/>
      <c r="AX8" s="68"/>
      <c r="AY8" s="68"/>
      <c r="AZ8" s="68"/>
      <c r="BA8" s="68"/>
      <c r="BB8" s="68">
        <f>データ!U6</f>
        <v>92.82</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41.23</v>
      </c>
      <c r="J10" s="68"/>
      <c r="K10" s="68"/>
      <c r="L10" s="68"/>
      <c r="M10" s="68"/>
      <c r="N10" s="68"/>
      <c r="O10" s="68"/>
      <c r="P10" s="68">
        <f>データ!P6</f>
        <v>33.04</v>
      </c>
      <c r="Q10" s="68"/>
      <c r="R10" s="68"/>
      <c r="S10" s="68"/>
      <c r="T10" s="68"/>
      <c r="U10" s="68"/>
      <c r="V10" s="68"/>
      <c r="W10" s="68">
        <f>データ!Q6</f>
        <v>87.32</v>
      </c>
      <c r="X10" s="68"/>
      <c r="Y10" s="68"/>
      <c r="Z10" s="68"/>
      <c r="AA10" s="68"/>
      <c r="AB10" s="68"/>
      <c r="AC10" s="68"/>
      <c r="AD10" s="69">
        <f>データ!R6</f>
        <v>3220</v>
      </c>
      <c r="AE10" s="69"/>
      <c r="AF10" s="69"/>
      <c r="AG10" s="69"/>
      <c r="AH10" s="69"/>
      <c r="AI10" s="69"/>
      <c r="AJ10" s="69"/>
      <c r="AK10" s="2"/>
      <c r="AL10" s="69">
        <f>データ!V6</f>
        <v>26406</v>
      </c>
      <c r="AM10" s="69"/>
      <c r="AN10" s="69"/>
      <c r="AO10" s="69"/>
      <c r="AP10" s="69"/>
      <c r="AQ10" s="69"/>
      <c r="AR10" s="69"/>
      <c r="AS10" s="69"/>
      <c r="AT10" s="68">
        <f>データ!W6</f>
        <v>8.4499999999999993</v>
      </c>
      <c r="AU10" s="68"/>
      <c r="AV10" s="68"/>
      <c r="AW10" s="68"/>
      <c r="AX10" s="68"/>
      <c r="AY10" s="68"/>
      <c r="AZ10" s="68"/>
      <c r="BA10" s="68"/>
      <c r="BB10" s="68">
        <f>データ!X6</f>
        <v>3124.97</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115</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114</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113</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【108.07】</v>
      </c>
      <c r="F85" s="26" t="str">
        <f>データ!AT6</f>
        <v>【3.09】</v>
      </c>
      <c r="G85" s="26" t="str">
        <f>データ!BE6</f>
        <v>【69.54】</v>
      </c>
      <c r="H85" s="26" t="str">
        <f>データ!BP6</f>
        <v>【682.51】</v>
      </c>
      <c r="I85" s="26" t="str">
        <f>データ!CA6</f>
        <v>【100.34】</v>
      </c>
      <c r="J85" s="26" t="str">
        <f>データ!CL6</f>
        <v>【136.15】</v>
      </c>
      <c r="K85" s="26" t="str">
        <f>データ!CW6</f>
        <v>【59.64】</v>
      </c>
      <c r="L85" s="26" t="str">
        <f>データ!DH6</f>
        <v>【95.35】</v>
      </c>
      <c r="M85" s="26" t="str">
        <f>データ!DS6</f>
        <v>【38.57】</v>
      </c>
      <c r="N85" s="26" t="str">
        <f>データ!ED6</f>
        <v>【5.90】</v>
      </c>
      <c r="O85" s="26" t="str">
        <f>データ!EO6</f>
        <v>【0.22】</v>
      </c>
    </row>
  </sheetData>
  <sheetProtection algorithmName="SHA-512" hashValue="cLcH+PWBJ52bUxaXfqsLSrkJLrtkwrtjnBCk7dOXd8X9JakqSNSyS5WGsZZ/S6kV0aia+TX/BNUPGL9dIQ5MoA==" saltValue="XWG4iaBDJHJrlkXBMEGE1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52124</v>
      </c>
      <c r="D6" s="33">
        <f t="shared" si="3"/>
        <v>46</v>
      </c>
      <c r="E6" s="33">
        <f t="shared" si="3"/>
        <v>17</v>
      </c>
      <c r="F6" s="33">
        <f t="shared" si="3"/>
        <v>1</v>
      </c>
      <c r="G6" s="33">
        <f t="shared" si="3"/>
        <v>0</v>
      </c>
      <c r="H6" s="33" t="str">
        <f t="shared" si="3"/>
        <v>秋田県　大仙市</v>
      </c>
      <c r="I6" s="33" t="str">
        <f t="shared" si="3"/>
        <v>法適用</v>
      </c>
      <c r="J6" s="33" t="str">
        <f t="shared" si="3"/>
        <v>下水道事業</v>
      </c>
      <c r="K6" s="33" t="str">
        <f t="shared" si="3"/>
        <v>公共下水道</v>
      </c>
      <c r="L6" s="33" t="str">
        <f t="shared" si="3"/>
        <v>Cc1</v>
      </c>
      <c r="M6" s="33" t="str">
        <f t="shared" si="3"/>
        <v>自治体職員</v>
      </c>
      <c r="N6" s="34" t="str">
        <f t="shared" si="3"/>
        <v>-</v>
      </c>
      <c r="O6" s="34">
        <f t="shared" si="3"/>
        <v>41.23</v>
      </c>
      <c r="P6" s="34">
        <f t="shared" si="3"/>
        <v>33.04</v>
      </c>
      <c r="Q6" s="34">
        <f t="shared" si="3"/>
        <v>87.32</v>
      </c>
      <c r="R6" s="34">
        <f t="shared" si="3"/>
        <v>3220</v>
      </c>
      <c r="S6" s="34">
        <f t="shared" si="3"/>
        <v>80459</v>
      </c>
      <c r="T6" s="34">
        <f t="shared" si="3"/>
        <v>866.79</v>
      </c>
      <c r="U6" s="34">
        <f t="shared" si="3"/>
        <v>92.82</v>
      </c>
      <c r="V6" s="34">
        <f t="shared" si="3"/>
        <v>26406</v>
      </c>
      <c r="W6" s="34">
        <f t="shared" si="3"/>
        <v>8.4499999999999993</v>
      </c>
      <c r="X6" s="34">
        <f t="shared" si="3"/>
        <v>3124.97</v>
      </c>
      <c r="Y6" s="35" t="str">
        <f>IF(Y7="",NA(),Y7)</f>
        <v>-</v>
      </c>
      <c r="Z6" s="35" t="str">
        <f t="shared" ref="Z6:AH6" si="4">IF(Z7="",NA(),Z7)</f>
        <v>-</v>
      </c>
      <c r="AA6" s="35" t="str">
        <f t="shared" si="4"/>
        <v>-</v>
      </c>
      <c r="AB6" s="35">
        <f t="shared" si="4"/>
        <v>124.1</v>
      </c>
      <c r="AC6" s="35">
        <f t="shared" si="4"/>
        <v>124.5</v>
      </c>
      <c r="AD6" s="35" t="str">
        <f t="shared" si="4"/>
        <v>-</v>
      </c>
      <c r="AE6" s="35" t="str">
        <f t="shared" si="4"/>
        <v>-</v>
      </c>
      <c r="AF6" s="35" t="str">
        <f t="shared" si="4"/>
        <v>-</v>
      </c>
      <c r="AG6" s="35">
        <f t="shared" si="4"/>
        <v>105.06</v>
      </c>
      <c r="AH6" s="35">
        <f t="shared" si="4"/>
        <v>106.81</v>
      </c>
      <c r="AI6" s="34" t="str">
        <f>IF(AI7="","",IF(AI7="-","【-】","【"&amp;SUBSTITUTE(TEXT(AI7,"#,##0.00"),"-","△")&amp;"】"))</f>
        <v>【108.07】</v>
      </c>
      <c r="AJ6" s="35" t="str">
        <f>IF(AJ7="",NA(),AJ7)</f>
        <v>-</v>
      </c>
      <c r="AK6" s="35" t="str">
        <f t="shared" ref="AK6:AS6" si="5">IF(AK7="",NA(),AK7)</f>
        <v>-</v>
      </c>
      <c r="AL6" s="35" t="str">
        <f t="shared" si="5"/>
        <v>-</v>
      </c>
      <c r="AM6" s="35">
        <f t="shared" si="5"/>
        <v>56.06</v>
      </c>
      <c r="AN6" s="34">
        <f t="shared" si="5"/>
        <v>0</v>
      </c>
      <c r="AO6" s="35" t="str">
        <f t="shared" si="5"/>
        <v>-</v>
      </c>
      <c r="AP6" s="35" t="str">
        <f t="shared" si="5"/>
        <v>-</v>
      </c>
      <c r="AQ6" s="35" t="str">
        <f t="shared" si="5"/>
        <v>-</v>
      </c>
      <c r="AR6" s="35">
        <f t="shared" si="5"/>
        <v>41.56</v>
      </c>
      <c r="AS6" s="35">
        <f t="shared" si="5"/>
        <v>34.4</v>
      </c>
      <c r="AT6" s="34" t="str">
        <f>IF(AT7="","",IF(AT7="-","【-】","【"&amp;SUBSTITUTE(TEXT(AT7,"#,##0.00"),"-","△")&amp;"】"))</f>
        <v>【3.09】</v>
      </c>
      <c r="AU6" s="35" t="str">
        <f>IF(AU7="",NA(),AU7)</f>
        <v>-</v>
      </c>
      <c r="AV6" s="35" t="str">
        <f t="shared" ref="AV6:BD6" si="6">IF(AV7="",NA(),AV7)</f>
        <v>-</v>
      </c>
      <c r="AW6" s="35" t="str">
        <f t="shared" si="6"/>
        <v>-</v>
      </c>
      <c r="AX6" s="35">
        <f t="shared" si="6"/>
        <v>23.45</v>
      </c>
      <c r="AY6" s="35">
        <f t="shared" si="6"/>
        <v>27.19</v>
      </c>
      <c r="AZ6" s="35" t="str">
        <f t="shared" si="6"/>
        <v>-</v>
      </c>
      <c r="BA6" s="35" t="str">
        <f t="shared" si="6"/>
        <v>-</v>
      </c>
      <c r="BB6" s="35" t="str">
        <f t="shared" si="6"/>
        <v>-</v>
      </c>
      <c r="BC6" s="35">
        <f t="shared" si="6"/>
        <v>80.81</v>
      </c>
      <c r="BD6" s="35">
        <f t="shared" si="6"/>
        <v>68.17</v>
      </c>
      <c r="BE6" s="34" t="str">
        <f>IF(BE7="","",IF(BE7="-","【-】","【"&amp;SUBSTITUTE(TEXT(BE7,"#,##0.00"),"-","△")&amp;"】"))</f>
        <v>【69.54】</v>
      </c>
      <c r="BF6" s="35" t="str">
        <f>IF(BF7="",NA(),BF7)</f>
        <v>-</v>
      </c>
      <c r="BG6" s="35" t="str">
        <f t="shared" ref="BG6:BO6" si="7">IF(BG7="",NA(),BG7)</f>
        <v>-</v>
      </c>
      <c r="BH6" s="35" t="str">
        <f t="shared" si="7"/>
        <v>-</v>
      </c>
      <c r="BI6" s="35">
        <f t="shared" si="7"/>
        <v>1816.03</v>
      </c>
      <c r="BJ6" s="35">
        <f t="shared" si="7"/>
        <v>1709.41</v>
      </c>
      <c r="BK6" s="35" t="str">
        <f t="shared" si="7"/>
        <v>-</v>
      </c>
      <c r="BL6" s="35" t="str">
        <f t="shared" si="7"/>
        <v>-</v>
      </c>
      <c r="BM6" s="35" t="str">
        <f t="shared" si="7"/>
        <v>-</v>
      </c>
      <c r="BN6" s="35">
        <f t="shared" si="7"/>
        <v>768.62</v>
      </c>
      <c r="BO6" s="35">
        <f t="shared" si="7"/>
        <v>789.44</v>
      </c>
      <c r="BP6" s="34" t="str">
        <f>IF(BP7="","",IF(BP7="-","【-】","【"&amp;SUBSTITUTE(TEXT(BP7,"#,##0.00"),"-","△")&amp;"】"))</f>
        <v>【682.51】</v>
      </c>
      <c r="BQ6" s="35" t="str">
        <f>IF(BQ7="",NA(),BQ7)</f>
        <v>-</v>
      </c>
      <c r="BR6" s="35" t="str">
        <f t="shared" ref="BR6:BZ6" si="8">IF(BR7="",NA(),BR7)</f>
        <v>-</v>
      </c>
      <c r="BS6" s="35" t="str">
        <f t="shared" si="8"/>
        <v>-</v>
      </c>
      <c r="BT6" s="35">
        <f t="shared" si="8"/>
        <v>84.13</v>
      </c>
      <c r="BU6" s="35">
        <f t="shared" si="8"/>
        <v>91.89</v>
      </c>
      <c r="BV6" s="35" t="str">
        <f t="shared" si="8"/>
        <v>-</v>
      </c>
      <c r="BW6" s="35" t="str">
        <f t="shared" si="8"/>
        <v>-</v>
      </c>
      <c r="BX6" s="35" t="str">
        <f t="shared" si="8"/>
        <v>-</v>
      </c>
      <c r="BY6" s="35">
        <f t="shared" si="8"/>
        <v>88.06</v>
      </c>
      <c r="BZ6" s="35">
        <f t="shared" si="8"/>
        <v>87.29</v>
      </c>
      <c r="CA6" s="34" t="str">
        <f>IF(CA7="","",IF(CA7="-","【-】","【"&amp;SUBSTITUTE(TEXT(CA7,"#,##0.00"),"-","△")&amp;"】"))</f>
        <v>【100.34】</v>
      </c>
      <c r="CB6" s="35" t="str">
        <f>IF(CB7="",NA(),CB7)</f>
        <v>-</v>
      </c>
      <c r="CC6" s="35" t="str">
        <f t="shared" ref="CC6:CK6" si="9">IF(CC7="",NA(),CC7)</f>
        <v>-</v>
      </c>
      <c r="CD6" s="35" t="str">
        <f t="shared" si="9"/>
        <v>-</v>
      </c>
      <c r="CE6" s="35">
        <f t="shared" si="9"/>
        <v>204.27</v>
      </c>
      <c r="CF6" s="35">
        <f t="shared" si="9"/>
        <v>188.26</v>
      </c>
      <c r="CG6" s="35" t="str">
        <f t="shared" si="9"/>
        <v>-</v>
      </c>
      <c r="CH6" s="35" t="str">
        <f t="shared" si="9"/>
        <v>-</v>
      </c>
      <c r="CI6" s="35" t="str">
        <f t="shared" si="9"/>
        <v>-</v>
      </c>
      <c r="CJ6" s="35">
        <f t="shared" si="9"/>
        <v>179.32</v>
      </c>
      <c r="CK6" s="35">
        <f t="shared" si="9"/>
        <v>176.67</v>
      </c>
      <c r="CL6" s="34" t="str">
        <f>IF(CL7="","",IF(CL7="-","【-】","【"&amp;SUBSTITUTE(TEXT(CL7,"#,##0.00"),"-","△")&amp;"】"))</f>
        <v>【136.15】</v>
      </c>
      <c r="CM6" s="35" t="str">
        <f>IF(CM7="",NA(),CM7)</f>
        <v>-</v>
      </c>
      <c r="CN6" s="35" t="str">
        <f t="shared" ref="CN6:CV6" si="10">IF(CN7="",NA(),CN7)</f>
        <v>-</v>
      </c>
      <c r="CO6" s="35" t="str">
        <f t="shared" si="10"/>
        <v>-</v>
      </c>
      <c r="CP6" s="35">
        <f t="shared" si="10"/>
        <v>30.53</v>
      </c>
      <c r="CQ6" s="35">
        <f t="shared" si="10"/>
        <v>29.71</v>
      </c>
      <c r="CR6" s="35" t="str">
        <f t="shared" si="10"/>
        <v>-</v>
      </c>
      <c r="CS6" s="35" t="str">
        <f t="shared" si="10"/>
        <v>-</v>
      </c>
      <c r="CT6" s="35" t="str">
        <f t="shared" si="10"/>
        <v>-</v>
      </c>
      <c r="CU6" s="35">
        <f t="shared" si="10"/>
        <v>58</v>
      </c>
      <c r="CV6" s="35">
        <f t="shared" si="10"/>
        <v>57.42</v>
      </c>
      <c r="CW6" s="34" t="str">
        <f>IF(CW7="","",IF(CW7="-","【-】","【"&amp;SUBSTITUTE(TEXT(CW7,"#,##0.00"),"-","△")&amp;"】"))</f>
        <v>【59.64】</v>
      </c>
      <c r="CX6" s="35" t="str">
        <f>IF(CX7="",NA(),CX7)</f>
        <v>-</v>
      </c>
      <c r="CY6" s="35" t="str">
        <f t="shared" ref="CY6:DG6" si="11">IF(CY7="",NA(),CY7)</f>
        <v>-</v>
      </c>
      <c r="CZ6" s="35" t="str">
        <f t="shared" si="11"/>
        <v>-</v>
      </c>
      <c r="DA6" s="35">
        <f t="shared" si="11"/>
        <v>68.599999999999994</v>
      </c>
      <c r="DB6" s="35">
        <f t="shared" si="11"/>
        <v>68.33</v>
      </c>
      <c r="DC6" s="35" t="str">
        <f t="shared" si="11"/>
        <v>-</v>
      </c>
      <c r="DD6" s="35" t="str">
        <f t="shared" si="11"/>
        <v>-</v>
      </c>
      <c r="DE6" s="35" t="str">
        <f t="shared" si="11"/>
        <v>-</v>
      </c>
      <c r="DF6" s="35">
        <f t="shared" si="11"/>
        <v>89.79</v>
      </c>
      <c r="DG6" s="35">
        <f t="shared" si="11"/>
        <v>90.42</v>
      </c>
      <c r="DH6" s="34" t="str">
        <f>IF(DH7="","",IF(DH7="-","【-】","【"&amp;SUBSTITUTE(TEXT(DH7,"#,##0.00"),"-","△")&amp;"】"))</f>
        <v>【95.35】</v>
      </c>
      <c r="DI6" s="35" t="str">
        <f>IF(DI7="",NA(),DI7)</f>
        <v>-</v>
      </c>
      <c r="DJ6" s="35" t="str">
        <f t="shared" ref="DJ6:DR6" si="12">IF(DJ7="",NA(),DJ7)</f>
        <v>-</v>
      </c>
      <c r="DK6" s="35" t="str">
        <f t="shared" si="12"/>
        <v>-</v>
      </c>
      <c r="DL6" s="35">
        <f t="shared" si="12"/>
        <v>2.75</v>
      </c>
      <c r="DM6" s="35">
        <f t="shared" si="12"/>
        <v>5.46</v>
      </c>
      <c r="DN6" s="35" t="str">
        <f t="shared" si="12"/>
        <v>-</v>
      </c>
      <c r="DO6" s="35" t="str">
        <f t="shared" si="12"/>
        <v>-</v>
      </c>
      <c r="DP6" s="35" t="str">
        <f t="shared" si="12"/>
        <v>-</v>
      </c>
      <c r="DQ6" s="35">
        <f t="shared" si="12"/>
        <v>30.6</v>
      </c>
      <c r="DR6" s="35">
        <f t="shared" si="12"/>
        <v>29.23</v>
      </c>
      <c r="DS6" s="34" t="str">
        <f>IF(DS7="","",IF(DS7="-","【-】","【"&amp;SUBSTITUTE(TEXT(DS7,"#,##0.00"),"-","△")&amp;"】"))</f>
        <v>【38.57】</v>
      </c>
      <c r="DT6" s="35" t="str">
        <f>IF(DT7="",NA(),DT7)</f>
        <v>-</v>
      </c>
      <c r="DU6" s="35" t="str">
        <f t="shared" ref="DU6:EC6" si="13">IF(DU7="",NA(),DU7)</f>
        <v>-</v>
      </c>
      <c r="DV6" s="35" t="str">
        <f t="shared" si="13"/>
        <v>-</v>
      </c>
      <c r="DW6" s="35">
        <f t="shared" si="13"/>
        <v>1.62</v>
      </c>
      <c r="DX6" s="35">
        <f t="shared" si="13"/>
        <v>1.59</v>
      </c>
      <c r="DY6" s="35" t="str">
        <f t="shared" si="13"/>
        <v>-</v>
      </c>
      <c r="DZ6" s="35" t="str">
        <f t="shared" si="13"/>
        <v>-</v>
      </c>
      <c r="EA6" s="35" t="str">
        <f t="shared" si="13"/>
        <v>-</v>
      </c>
      <c r="EB6" s="35">
        <f t="shared" si="13"/>
        <v>1.83</v>
      </c>
      <c r="EC6" s="35">
        <f t="shared" si="13"/>
        <v>1.37</v>
      </c>
      <c r="ED6" s="34" t="str">
        <f>IF(ED7="","",IF(ED7="-","【-】","【"&amp;SUBSTITUTE(TEXT(ED7,"#,##0.00"),"-","△")&amp;"】"))</f>
        <v>【5.90】</v>
      </c>
      <c r="EE6" s="35" t="str">
        <f>IF(EE7="",NA(),EE7)</f>
        <v>-</v>
      </c>
      <c r="EF6" s="35" t="str">
        <f t="shared" ref="EF6:EN6" si="14">IF(EF7="",NA(),EF7)</f>
        <v>-</v>
      </c>
      <c r="EG6" s="35" t="str">
        <f t="shared" si="14"/>
        <v>-</v>
      </c>
      <c r="EH6" s="34">
        <f t="shared" si="14"/>
        <v>0</v>
      </c>
      <c r="EI6" s="34">
        <f t="shared" si="14"/>
        <v>0</v>
      </c>
      <c r="EJ6" s="35" t="str">
        <f t="shared" si="14"/>
        <v>-</v>
      </c>
      <c r="EK6" s="35" t="str">
        <f t="shared" si="14"/>
        <v>-</v>
      </c>
      <c r="EL6" s="35" t="str">
        <f t="shared" si="14"/>
        <v>-</v>
      </c>
      <c r="EM6" s="35">
        <f t="shared" si="14"/>
        <v>0.21</v>
      </c>
      <c r="EN6" s="35">
        <f t="shared" si="14"/>
        <v>0.17</v>
      </c>
      <c r="EO6" s="34" t="str">
        <f>IF(EO7="","",IF(EO7="-","【-】","【"&amp;SUBSTITUTE(TEXT(EO7,"#,##0.00"),"-","△")&amp;"】"))</f>
        <v>【0.22】</v>
      </c>
    </row>
    <row r="7" spans="1:148" s="36" customFormat="1" x14ac:dyDescent="0.15">
      <c r="A7" s="28"/>
      <c r="B7" s="37">
        <v>2019</v>
      </c>
      <c r="C7" s="37">
        <v>52124</v>
      </c>
      <c r="D7" s="37">
        <v>46</v>
      </c>
      <c r="E7" s="37">
        <v>17</v>
      </c>
      <c r="F7" s="37">
        <v>1</v>
      </c>
      <c r="G7" s="37">
        <v>0</v>
      </c>
      <c r="H7" s="37" t="s">
        <v>96</v>
      </c>
      <c r="I7" s="37" t="s">
        <v>97</v>
      </c>
      <c r="J7" s="37" t="s">
        <v>98</v>
      </c>
      <c r="K7" s="37" t="s">
        <v>99</v>
      </c>
      <c r="L7" s="37" t="s">
        <v>100</v>
      </c>
      <c r="M7" s="37" t="s">
        <v>101</v>
      </c>
      <c r="N7" s="38" t="s">
        <v>102</v>
      </c>
      <c r="O7" s="38">
        <v>41.23</v>
      </c>
      <c r="P7" s="38">
        <v>33.04</v>
      </c>
      <c r="Q7" s="38">
        <v>87.32</v>
      </c>
      <c r="R7" s="38">
        <v>3220</v>
      </c>
      <c r="S7" s="38">
        <v>80459</v>
      </c>
      <c r="T7" s="38">
        <v>866.79</v>
      </c>
      <c r="U7" s="38">
        <v>92.82</v>
      </c>
      <c r="V7" s="38">
        <v>26406</v>
      </c>
      <c r="W7" s="38">
        <v>8.4499999999999993</v>
      </c>
      <c r="X7" s="38">
        <v>3124.97</v>
      </c>
      <c r="Y7" s="38" t="s">
        <v>102</v>
      </c>
      <c r="Z7" s="38" t="s">
        <v>102</v>
      </c>
      <c r="AA7" s="38" t="s">
        <v>102</v>
      </c>
      <c r="AB7" s="38">
        <v>124.1</v>
      </c>
      <c r="AC7" s="38">
        <v>124.5</v>
      </c>
      <c r="AD7" s="38" t="s">
        <v>102</v>
      </c>
      <c r="AE7" s="38" t="s">
        <v>102</v>
      </c>
      <c r="AF7" s="38" t="s">
        <v>102</v>
      </c>
      <c r="AG7" s="38">
        <v>105.06</v>
      </c>
      <c r="AH7" s="38">
        <v>106.81</v>
      </c>
      <c r="AI7" s="38">
        <v>108.07</v>
      </c>
      <c r="AJ7" s="38" t="s">
        <v>102</v>
      </c>
      <c r="AK7" s="38" t="s">
        <v>102</v>
      </c>
      <c r="AL7" s="38" t="s">
        <v>102</v>
      </c>
      <c r="AM7" s="38">
        <v>56.06</v>
      </c>
      <c r="AN7" s="38">
        <v>0</v>
      </c>
      <c r="AO7" s="38" t="s">
        <v>102</v>
      </c>
      <c r="AP7" s="38" t="s">
        <v>102</v>
      </c>
      <c r="AQ7" s="38" t="s">
        <v>102</v>
      </c>
      <c r="AR7" s="38">
        <v>41.56</v>
      </c>
      <c r="AS7" s="38">
        <v>34.4</v>
      </c>
      <c r="AT7" s="38">
        <v>3.09</v>
      </c>
      <c r="AU7" s="38" t="s">
        <v>102</v>
      </c>
      <c r="AV7" s="38" t="s">
        <v>102</v>
      </c>
      <c r="AW7" s="38" t="s">
        <v>102</v>
      </c>
      <c r="AX7" s="38">
        <v>23.45</v>
      </c>
      <c r="AY7" s="38">
        <v>27.19</v>
      </c>
      <c r="AZ7" s="38" t="s">
        <v>102</v>
      </c>
      <c r="BA7" s="38" t="s">
        <v>102</v>
      </c>
      <c r="BB7" s="38" t="s">
        <v>102</v>
      </c>
      <c r="BC7" s="38">
        <v>80.81</v>
      </c>
      <c r="BD7" s="38">
        <v>68.17</v>
      </c>
      <c r="BE7" s="38">
        <v>69.540000000000006</v>
      </c>
      <c r="BF7" s="38" t="s">
        <v>102</v>
      </c>
      <c r="BG7" s="38" t="s">
        <v>102</v>
      </c>
      <c r="BH7" s="38" t="s">
        <v>102</v>
      </c>
      <c r="BI7" s="38">
        <v>1816.03</v>
      </c>
      <c r="BJ7" s="38">
        <v>1709.41</v>
      </c>
      <c r="BK7" s="38" t="s">
        <v>102</v>
      </c>
      <c r="BL7" s="38" t="s">
        <v>102</v>
      </c>
      <c r="BM7" s="38" t="s">
        <v>102</v>
      </c>
      <c r="BN7" s="38">
        <v>768.62</v>
      </c>
      <c r="BO7" s="38">
        <v>789.44</v>
      </c>
      <c r="BP7" s="38">
        <v>682.51</v>
      </c>
      <c r="BQ7" s="38" t="s">
        <v>102</v>
      </c>
      <c r="BR7" s="38" t="s">
        <v>102</v>
      </c>
      <c r="BS7" s="38" t="s">
        <v>102</v>
      </c>
      <c r="BT7" s="38">
        <v>84.13</v>
      </c>
      <c r="BU7" s="38">
        <v>91.89</v>
      </c>
      <c r="BV7" s="38" t="s">
        <v>102</v>
      </c>
      <c r="BW7" s="38" t="s">
        <v>102</v>
      </c>
      <c r="BX7" s="38" t="s">
        <v>102</v>
      </c>
      <c r="BY7" s="38">
        <v>88.06</v>
      </c>
      <c r="BZ7" s="38">
        <v>87.29</v>
      </c>
      <c r="CA7" s="38">
        <v>100.34</v>
      </c>
      <c r="CB7" s="38" t="s">
        <v>102</v>
      </c>
      <c r="CC7" s="38" t="s">
        <v>102</v>
      </c>
      <c r="CD7" s="38" t="s">
        <v>102</v>
      </c>
      <c r="CE7" s="38">
        <v>204.27</v>
      </c>
      <c r="CF7" s="38">
        <v>188.26</v>
      </c>
      <c r="CG7" s="38" t="s">
        <v>102</v>
      </c>
      <c r="CH7" s="38" t="s">
        <v>102</v>
      </c>
      <c r="CI7" s="38" t="s">
        <v>102</v>
      </c>
      <c r="CJ7" s="38">
        <v>179.32</v>
      </c>
      <c r="CK7" s="38">
        <v>176.67</v>
      </c>
      <c r="CL7" s="38">
        <v>136.15</v>
      </c>
      <c r="CM7" s="38" t="s">
        <v>102</v>
      </c>
      <c r="CN7" s="38" t="s">
        <v>102</v>
      </c>
      <c r="CO7" s="38" t="s">
        <v>102</v>
      </c>
      <c r="CP7" s="38">
        <v>30.53</v>
      </c>
      <c r="CQ7" s="38">
        <v>29.71</v>
      </c>
      <c r="CR7" s="38" t="s">
        <v>102</v>
      </c>
      <c r="CS7" s="38" t="s">
        <v>102</v>
      </c>
      <c r="CT7" s="38" t="s">
        <v>102</v>
      </c>
      <c r="CU7" s="38">
        <v>58</v>
      </c>
      <c r="CV7" s="38">
        <v>57.42</v>
      </c>
      <c r="CW7" s="38">
        <v>59.64</v>
      </c>
      <c r="CX7" s="38" t="s">
        <v>102</v>
      </c>
      <c r="CY7" s="38" t="s">
        <v>102</v>
      </c>
      <c r="CZ7" s="38" t="s">
        <v>102</v>
      </c>
      <c r="DA7" s="38">
        <v>68.599999999999994</v>
      </c>
      <c r="DB7" s="38">
        <v>68.33</v>
      </c>
      <c r="DC7" s="38" t="s">
        <v>102</v>
      </c>
      <c r="DD7" s="38" t="s">
        <v>102</v>
      </c>
      <c r="DE7" s="38" t="s">
        <v>102</v>
      </c>
      <c r="DF7" s="38">
        <v>89.79</v>
      </c>
      <c r="DG7" s="38">
        <v>90.42</v>
      </c>
      <c r="DH7" s="38">
        <v>95.35</v>
      </c>
      <c r="DI7" s="38" t="s">
        <v>102</v>
      </c>
      <c r="DJ7" s="38" t="s">
        <v>102</v>
      </c>
      <c r="DK7" s="38" t="s">
        <v>102</v>
      </c>
      <c r="DL7" s="38">
        <v>2.75</v>
      </c>
      <c r="DM7" s="38">
        <v>5.46</v>
      </c>
      <c r="DN7" s="38" t="s">
        <v>102</v>
      </c>
      <c r="DO7" s="38" t="s">
        <v>102</v>
      </c>
      <c r="DP7" s="38" t="s">
        <v>102</v>
      </c>
      <c r="DQ7" s="38">
        <v>30.6</v>
      </c>
      <c r="DR7" s="38">
        <v>29.23</v>
      </c>
      <c r="DS7" s="38">
        <v>38.57</v>
      </c>
      <c r="DT7" s="38" t="s">
        <v>102</v>
      </c>
      <c r="DU7" s="38" t="s">
        <v>102</v>
      </c>
      <c r="DV7" s="38" t="s">
        <v>102</v>
      </c>
      <c r="DW7" s="38">
        <v>1.62</v>
      </c>
      <c r="DX7" s="38">
        <v>1.59</v>
      </c>
      <c r="DY7" s="38" t="s">
        <v>102</v>
      </c>
      <c r="DZ7" s="38" t="s">
        <v>102</v>
      </c>
      <c r="EA7" s="38" t="s">
        <v>102</v>
      </c>
      <c r="EB7" s="38">
        <v>1.83</v>
      </c>
      <c r="EC7" s="38">
        <v>1.37</v>
      </c>
      <c r="ED7" s="38">
        <v>5.9</v>
      </c>
      <c r="EE7" s="38" t="s">
        <v>102</v>
      </c>
      <c r="EF7" s="38" t="s">
        <v>102</v>
      </c>
      <c r="EG7" s="38" t="s">
        <v>102</v>
      </c>
      <c r="EH7" s="38">
        <v>0</v>
      </c>
      <c r="EI7" s="38">
        <v>0</v>
      </c>
      <c r="EJ7" s="38" t="s">
        <v>102</v>
      </c>
      <c r="EK7" s="38" t="s">
        <v>102</v>
      </c>
      <c r="EL7" s="38" t="s">
        <v>102</v>
      </c>
      <c r="EM7" s="38">
        <v>0.21</v>
      </c>
      <c r="EN7" s="38">
        <v>0.17</v>
      </c>
      <c r="EO7" s="38">
        <v>0.22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110</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2021-01-18T10:55:22Z</cp:lastPrinted>
  <dcterms:created xsi:type="dcterms:W3CDTF">2020-12-04T02:24:33Z</dcterms:created>
  <dcterms:modified xsi:type="dcterms:W3CDTF">2021-01-18T10:55:25Z</dcterms:modified>
  <cp:category/>
</cp:coreProperties>
</file>