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xG42oAzxhKFTlr0nsqN+F7PcLD3Rjfsh5df+7xEJDHNiew9Sod16J/6KElTcEcMXRSJ9G1Y8EaH+WBTY9G4tmg==" workbookSaltValue="B3Z6LZ5QbAK73w3Vx4JApQ==" workbookSpinCount="100000" lockStructure="1"/>
  <bookViews>
    <workbookView xWindow="0" yWindow="0" windowWidth="15360" windowHeight="7635"/>
  </bookViews>
  <sheets>
    <sheet name="法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<sst xmlns="http://schemas.openxmlformats.org/spreadsheetml/2006/main" count="297" uniqueCount="117">
  <si>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</si>
  <si>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</si>
  <si>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</si>
  <si>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</si>
  <si>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</si>
  <si>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</si>
  <si>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</si>
  <si>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</si>
  <si>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</si>
  <si>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</si>
  <si>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</si>
  <si>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</si>
  <si>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</si>
  <si>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</si>
  <si>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</si>
  <si>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</si>
  <si>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</si>
  <si>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</si>
  <si>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</si>
  <si>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</si>
  <si>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</si>
  <si>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</si>
  <si>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</si>
  <si>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</si>
  <si>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</si>
  <si>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</si>
  <si>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</si>
  <si>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</si>
  <si>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</si>
  <si>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</si>
  <si>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</si>
  <si>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</si>
  <si>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</si>
  <si>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</si>
  <si>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</si>
  <si>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</si>
  <si>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</si>
  <si>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</si>
  <si>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</si>
  <si>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</si>
  <si>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</si>
  <si>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</si>
  <si>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</si>
  <si>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</si>
  <si>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</si>
  <si>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</si>
  <si>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</si>
  <si>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</si>
  <si>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</si>
  <si>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</si>
  <si>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</si>
  <si>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</si>
  <si>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</si>
  <si>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</si>
  <si>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</si>
  <si>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</si>
  <si>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</si>
  <si>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</si>
  <si>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</si>
  <si>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</si>
  <si>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</si>
  <si>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</si>
  <si>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</si>
  <si>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</si>
  <si>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</si>
  <si>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</si>
  <si>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</si>
  <si>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</si>
  <si>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</si>
  <si>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</si>
  <si>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</si>
  <si>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</si>
  <si>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</si>
  <si>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</si>
  <si>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</si>
  <si>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</si>
  <si>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</si>
  <si>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</si>
  <si>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</si>
  <si>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</si>
  <si>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</si>
  <si>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</si>
  <si>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</si>
  <si>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</si>
  <si>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</si>
  <si>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</si>
  <si>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</si>
  <si>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</si>
  <si>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</si>
  <si>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</si>
  <si>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</si>
  <si>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</si>
  <si>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</si>
  <si>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</si>
  <si>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</si>
  <si>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大仙市</t>
  </si>
  <si>
    <t>法適用</t>
  </si>
  <si>
    <t>下水道事業</t>
  </si>
  <si>
    <t>特定環境保全公共下水道</t>
  </si>
  <si>
    <t>D2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</si>
  <si>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</si>
  <si>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</si>
  <si>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</si>
  <si>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</si>
  <si>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</si>
  <si>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</si>
  <si>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</si>
  <si>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</si>
  <si>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</si>
  <si>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</si>
  <si>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</si>
  <si>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</si>
  <si>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</si>
  <si>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←書式設定</t>
    <rPh sb="1" eb="3">
      <t>ショシキ</t>
    </rPh>
    <rPh sb="3" eb="5">
      <t>セッテイ</t>
    </rPh>
    <phoneticPr fontId="4"/>
  </si>
  <si>
    <t>①有形固定資産減価償却率については、資産が老朽化していないため、平均値を下回っている。
②管渠老朽化率については、耐用年数を超えている管渠がないため、平均値を下回っている。
③管渠改善率については、将来的には耐用年数を超える管渠が増加してくることから、計画的に予防保全のための維持管理を行っていきたい。</t>
    <phoneticPr fontId="4"/>
  </si>
  <si>
    <t>　本市における下水道事業会計は、使用料で汚水処理費を賄えず、一般会計からの繰入金を充当し運営している状況が続いている。
　厳しい財政状況の中、施設の維持管理費用や改築更新への投資の増加や将来的な人口減少等による使用料収入の減少が見込まれることから、持続的に安定した下水道経営を行うために、長期的な視点に立ち管理・経営を行っていくことが重要である。</t>
    <phoneticPr fontId="4"/>
  </si>
  <si>
    <t>①経常収支比率については、100%以上となっているが、一般会計繰入金に依存している状況である。
②累積欠損金比率については、法適化により長期前受金が発生し負債が大きくなり欠損金が生じていたが、当年度純利益により欠損金がなくなった。
③流動比率については、多額の建設改良費に充てた企業債が大きいため、その企業債償還を使用料収入等では賄えていない。接続率を向上させるなど収入を確保するための経営が必要である。
④企業債残高対事業規模比率について、起債残高が大きいことから平均値を大きく上回っている。今後は、事業費の減少により企業債残高が減少していく見込みである。
⑤経費回収率については、費用削減等により今後も適正な事業運営に努めたい。
⑥汚水処理原価については、汚水処理費の資本費が減価償却費などにより大きくなり、平均を上回った。
⑦施設利用率については、地域経済の状況や人口減少、節水機器の普及等により利用率が平均を下回る状況である。
⑧水洗化率については、安定した収入を確保するためにも、補助金制度を新設し浄化槽からの切替など接続促進を図っている。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</si>
</sst>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8969-4F9D-B971-843490194406}"/>
            </c:ext>
          </c:extLst>
        </c:ser>
        <c:dLbls>
          <c:showLegendKey val="0"/>
          <c:showVal val="0"/>
          <c:showCatName val="0"/>
          <c:showSerName val="0"/>
          <c:showPercent val="0"/>
          <c:showBubbleSize val="0"/>
        </c:dLbls>
        <c:gapWidth val="150"/>
        <c:axId val="154273664"/>
        <c:axId val="154288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0.13</c:v>
                </c:pt>
                <c:pt idx="4">
                  <c:v>0.36</c:v>
                </c:pt>
              </c:numCache>
            </c:numRef>
          </c:val>
          <c:smooth val="0"/>
          <c:extLst xmlns:c16r2="http://schemas.microsoft.com/office/drawing/2015/06/chart">
            <c:ext xmlns:c16="http://schemas.microsoft.com/office/drawing/2014/chart" uri="{C3380CC4-5D6E-409C-BE32-E72D297353CC}">
              <c16:uniqueId val="{00000001-8969-4F9D-B971-843490194406}"/>
            </c:ext>
          </c:extLst>
        </c:ser>
        <c:dLbls>
          <c:showLegendKey val="0"/>
          <c:showVal val="0"/>
          <c:showCatName val="0"/>
          <c:showSerName val="0"/>
          <c:showPercent val="0"/>
          <c:showBubbleSize val="0"/>
        </c:dLbls>
        <c:marker val="1"/>
        <c:smooth val="0"/>
        <c:axId val="154273664"/>
        <c:axId val="154288128"/>
      </c:lineChart>
      <c:dateAx>
        <c:axId val="154273664"/>
        <c:scaling>
          <c:orientation val="minMax"/>
        </c:scaling>
        <c:delete val="1"/>
        <c:axPos val="b"/>
        <c:numFmt formatCode="&quot;H&quot;yy" sourceLinked="1"/>
        <c:majorTickMark val="none"/>
        <c:minorTickMark val="none"/>
        <c:tickLblPos val="none"/>
        <c:crossAx val="154288128"/>
        <c:crosses val="autoZero"/>
        <c:auto val="1"/>
        <c:lblOffset val="100"/>
        <c:baseTimeUnit val="years"/>
      </c:dateAx>
      <c:valAx>
        <c:axId val="154288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427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0</c:v>
                </c:pt>
                <c:pt idx="2">
                  <c:v>0</c:v>
                </c:pt>
                <c:pt idx="3">
                  <c:v>26.53</c:v>
                </c:pt>
                <c:pt idx="4">
                  <c:v>26.05</c:v>
                </c:pt>
              </c:numCache>
            </c:numRef>
          </c:val>
          <c:extLst xmlns:c16r2="http://schemas.microsoft.com/office/drawing/2015/06/chart">
            <c:ext xmlns:c16="http://schemas.microsoft.com/office/drawing/2014/chart" uri="{C3380CC4-5D6E-409C-BE32-E72D297353CC}">
              <c16:uniqueId val="{00000000-6000-477D-9665-2FD38DD4A7F3}"/>
            </c:ext>
          </c:extLst>
        </c:ser>
        <c:dLbls>
          <c:showLegendKey val="0"/>
          <c:showVal val="0"/>
          <c:showCatName val="0"/>
          <c:showSerName val="0"/>
          <c:showPercent val="0"/>
          <c:showBubbleSize val="0"/>
        </c:dLbls>
        <c:gapWidth val="150"/>
        <c:axId val="154998656"/>
        <c:axId val="1550090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42.56</c:v>
                </c:pt>
                <c:pt idx="4">
                  <c:v>42.47</c:v>
                </c:pt>
              </c:numCache>
            </c:numRef>
          </c:val>
          <c:smooth val="0"/>
          <c:extLst xmlns:c16r2="http://schemas.microsoft.com/office/drawing/2015/06/chart">
            <c:ext xmlns:c16="http://schemas.microsoft.com/office/drawing/2014/chart" uri="{C3380CC4-5D6E-409C-BE32-E72D297353CC}">
              <c16:uniqueId val="{00000001-6000-477D-9665-2FD38DD4A7F3}"/>
            </c:ext>
          </c:extLst>
        </c:ser>
        <c:dLbls>
          <c:showLegendKey val="0"/>
          <c:showVal val="0"/>
          <c:showCatName val="0"/>
          <c:showSerName val="0"/>
          <c:showPercent val="0"/>
          <c:showBubbleSize val="0"/>
        </c:dLbls>
        <c:marker val="1"/>
        <c:smooth val="0"/>
        <c:axId val="154998656"/>
        <c:axId val="155009024"/>
      </c:lineChart>
      <c:dateAx>
        <c:axId val="154998656"/>
        <c:scaling>
          <c:orientation val="minMax"/>
        </c:scaling>
        <c:delete val="1"/>
        <c:axPos val="b"/>
        <c:numFmt formatCode="&quot;H&quot;yy" sourceLinked="1"/>
        <c:majorTickMark val="none"/>
        <c:minorTickMark val="none"/>
        <c:tickLblPos val="none"/>
        <c:crossAx val="155009024"/>
        <c:crosses val="autoZero"/>
        <c:auto val="1"/>
        <c:lblOffset val="100"/>
        <c:baseTimeUnit val="years"/>
      </c:dateAx>
      <c:valAx>
        <c:axId val="155009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4998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0</c:v>
                </c:pt>
                <c:pt idx="1">
                  <c:v>0</c:v>
                </c:pt>
                <c:pt idx="2">
                  <c:v>0</c:v>
                </c:pt>
                <c:pt idx="3">
                  <c:v>74.59</c:v>
                </c:pt>
                <c:pt idx="4">
                  <c:v>75.48</c:v>
                </c:pt>
              </c:numCache>
            </c:numRef>
          </c:val>
          <c:extLst xmlns:c16r2="http://schemas.microsoft.com/office/drawing/2015/06/chart">
            <c:ext xmlns:c16="http://schemas.microsoft.com/office/drawing/2014/chart" uri="{C3380CC4-5D6E-409C-BE32-E72D297353CC}">
              <c16:uniqueId val="{00000000-203F-4E25-B565-85034089A9AE}"/>
            </c:ext>
          </c:extLst>
        </c:ser>
        <c:dLbls>
          <c:showLegendKey val="0"/>
          <c:showVal val="0"/>
          <c:showCatName val="0"/>
          <c:showSerName val="0"/>
          <c:showPercent val="0"/>
          <c:showBubbleSize val="0"/>
        </c:dLbls>
        <c:gapWidth val="150"/>
        <c:axId val="155031808"/>
        <c:axId val="1550421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83.32</c:v>
                </c:pt>
                <c:pt idx="4">
                  <c:v>83.75</c:v>
                </c:pt>
              </c:numCache>
            </c:numRef>
          </c:val>
          <c:smooth val="0"/>
          <c:extLst xmlns:c16r2="http://schemas.microsoft.com/office/drawing/2015/06/chart">
            <c:ext xmlns:c16="http://schemas.microsoft.com/office/drawing/2014/chart" uri="{C3380CC4-5D6E-409C-BE32-E72D297353CC}">
              <c16:uniqueId val="{00000001-203F-4E25-B565-85034089A9AE}"/>
            </c:ext>
          </c:extLst>
        </c:ser>
        <c:dLbls>
          <c:showLegendKey val="0"/>
          <c:showVal val="0"/>
          <c:showCatName val="0"/>
          <c:showSerName val="0"/>
          <c:showPercent val="0"/>
          <c:showBubbleSize val="0"/>
        </c:dLbls>
        <c:marker val="1"/>
        <c:smooth val="0"/>
        <c:axId val="155031808"/>
        <c:axId val="155042176"/>
      </c:lineChart>
      <c:dateAx>
        <c:axId val="155031808"/>
        <c:scaling>
          <c:orientation val="minMax"/>
        </c:scaling>
        <c:delete val="1"/>
        <c:axPos val="b"/>
        <c:numFmt formatCode="&quot;H&quot;yy" sourceLinked="1"/>
        <c:majorTickMark val="none"/>
        <c:minorTickMark val="none"/>
        <c:tickLblPos val="none"/>
        <c:crossAx val="155042176"/>
        <c:crosses val="autoZero"/>
        <c:auto val="1"/>
        <c:lblOffset val="100"/>
        <c:baseTimeUnit val="years"/>
      </c:dateAx>
      <c:valAx>
        <c:axId val="155042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5031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0</c:v>
                </c:pt>
                <c:pt idx="1">
                  <c:v>0</c:v>
                </c:pt>
                <c:pt idx="2">
                  <c:v>0</c:v>
                </c:pt>
                <c:pt idx="3">
                  <c:v>123.41</c:v>
                </c:pt>
                <c:pt idx="4">
                  <c:v>122.65</c:v>
                </c:pt>
              </c:numCache>
            </c:numRef>
          </c:val>
          <c:extLst xmlns:c16r2="http://schemas.microsoft.com/office/drawing/2015/06/chart">
            <c:ext xmlns:c16="http://schemas.microsoft.com/office/drawing/2014/chart" uri="{C3380CC4-5D6E-409C-BE32-E72D297353CC}">
              <c16:uniqueId val="{00000000-3AB3-4CC5-A650-EA0FAC7DB584}"/>
            </c:ext>
          </c:extLst>
        </c:ser>
        <c:dLbls>
          <c:showLegendKey val="0"/>
          <c:showVal val="0"/>
          <c:showCatName val="0"/>
          <c:showSerName val="0"/>
          <c:showPercent val="0"/>
          <c:showBubbleSize val="0"/>
        </c:dLbls>
        <c:gapWidth val="150"/>
        <c:axId val="154315008"/>
        <c:axId val="1543335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101.72</c:v>
                </c:pt>
                <c:pt idx="4">
                  <c:v>102.73</c:v>
                </c:pt>
              </c:numCache>
            </c:numRef>
          </c:val>
          <c:smooth val="0"/>
          <c:extLst xmlns:c16r2="http://schemas.microsoft.com/office/drawing/2015/06/chart">
            <c:ext xmlns:c16="http://schemas.microsoft.com/office/drawing/2014/chart" uri="{C3380CC4-5D6E-409C-BE32-E72D297353CC}">
              <c16:uniqueId val="{00000001-3AB3-4CC5-A650-EA0FAC7DB584}"/>
            </c:ext>
          </c:extLst>
        </c:ser>
        <c:dLbls>
          <c:showLegendKey val="0"/>
          <c:showVal val="0"/>
          <c:showCatName val="0"/>
          <c:showSerName val="0"/>
          <c:showPercent val="0"/>
          <c:showBubbleSize val="0"/>
        </c:dLbls>
        <c:marker val="1"/>
        <c:smooth val="0"/>
        <c:axId val="154315008"/>
        <c:axId val="154333568"/>
      </c:lineChart>
      <c:dateAx>
        <c:axId val="154315008"/>
        <c:scaling>
          <c:orientation val="minMax"/>
        </c:scaling>
        <c:delete val="1"/>
        <c:axPos val="b"/>
        <c:numFmt formatCode="&quot;H&quot;yy" sourceLinked="1"/>
        <c:majorTickMark val="none"/>
        <c:minorTickMark val="none"/>
        <c:tickLblPos val="none"/>
        <c:crossAx val="154333568"/>
        <c:crosses val="autoZero"/>
        <c:auto val="1"/>
        <c:lblOffset val="100"/>
        <c:baseTimeUnit val="years"/>
      </c:dateAx>
      <c:valAx>
        <c:axId val="154333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4315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0</c:v>
                </c:pt>
                <c:pt idx="1">
                  <c:v>0</c:v>
                </c:pt>
                <c:pt idx="2">
                  <c:v>0</c:v>
                </c:pt>
                <c:pt idx="3">
                  <c:v>3.23</c:v>
                </c:pt>
                <c:pt idx="4">
                  <c:v>6.5</c:v>
                </c:pt>
              </c:numCache>
            </c:numRef>
          </c:val>
          <c:extLst xmlns:c16r2="http://schemas.microsoft.com/office/drawing/2015/06/chart">
            <c:ext xmlns:c16="http://schemas.microsoft.com/office/drawing/2014/chart" uri="{C3380CC4-5D6E-409C-BE32-E72D297353CC}">
              <c16:uniqueId val="{00000000-E7E1-4A80-A860-828A5CD4DD72}"/>
            </c:ext>
          </c:extLst>
        </c:ser>
        <c:dLbls>
          <c:showLegendKey val="0"/>
          <c:showVal val="0"/>
          <c:showCatName val="0"/>
          <c:showSerName val="0"/>
          <c:showPercent val="0"/>
          <c:showBubbleSize val="0"/>
        </c:dLbls>
        <c:gapWidth val="150"/>
        <c:axId val="151091840"/>
        <c:axId val="1510940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24.68</c:v>
                </c:pt>
                <c:pt idx="4">
                  <c:v>24.68</c:v>
                </c:pt>
              </c:numCache>
            </c:numRef>
          </c:val>
          <c:smooth val="0"/>
          <c:extLst xmlns:c16r2="http://schemas.microsoft.com/office/drawing/2015/06/chart">
            <c:ext xmlns:c16="http://schemas.microsoft.com/office/drawing/2014/chart" uri="{C3380CC4-5D6E-409C-BE32-E72D297353CC}">
              <c16:uniqueId val="{00000001-E7E1-4A80-A860-828A5CD4DD72}"/>
            </c:ext>
          </c:extLst>
        </c:ser>
        <c:dLbls>
          <c:showLegendKey val="0"/>
          <c:showVal val="0"/>
          <c:showCatName val="0"/>
          <c:showSerName val="0"/>
          <c:showPercent val="0"/>
          <c:showBubbleSize val="0"/>
        </c:dLbls>
        <c:marker val="1"/>
        <c:smooth val="0"/>
        <c:axId val="151091840"/>
        <c:axId val="151094016"/>
      </c:lineChart>
      <c:dateAx>
        <c:axId val="151091840"/>
        <c:scaling>
          <c:orientation val="minMax"/>
        </c:scaling>
        <c:delete val="1"/>
        <c:axPos val="b"/>
        <c:numFmt formatCode="&quot;H&quot;yy" sourceLinked="1"/>
        <c:majorTickMark val="none"/>
        <c:minorTickMark val="none"/>
        <c:tickLblPos val="none"/>
        <c:crossAx val="151094016"/>
        <c:crosses val="autoZero"/>
        <c:auto val="1"/>
        <c:lblOffset val="100"/>
        <c:baseTimeUnit val="years"/>
      </c:dateAx>
      <c:valAx>
        <c:axId val="151094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1091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8A75-4A06-9890-EE0E103535AB}"/>
            </c:ext>
          </c:extLst>
        </c:ser>
        <c:dLbls>
          <c:showLegendKey val="0"/>
          <c:showVal val="0"/>
          <c:showCatName val="0"/>
          <c:showSerName val="0"/>
          <c:showPercent val="0"/>
          <c:showBubbleSize val="0"/>
        </c:dLbls>
        <c:gapWidth val="150"/>
        <c:axId val="155210880"/>
        <c:axId val="1552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0.01</c:v>
                </c:pt>
                <c:pt idx="4">
                  <c:v>8.6199999999999992</c:v>
                </c:pt>
              </c:numCache>
            </c:numRef>
          </c:val>
          <c:smooth val="0"/>
          <c:extLst xmlns:c16r2="http://schemas.microsoft.com/office/drawing/2015/06/chart">
            <c:ext xmlns:c16="http://schemas.microsoft.com/office/drawing/2014/chart" uri="{C3380CC4-5D6E-409C-BE32-E72D297353CC}">
              <c16:uniqueId val="{00000001-8A75-4A06-9890-EE0E103535AB}"/>
            </c:ext>
          </c:extLst>
        </c:ser>
        <c:dLbls>
          <c:showLegendKey val="0"/>
          <c:showVal val="0"/>
          <c:showCatName val="0"/>
          <c:showSerName val="0"/>
          <c:showPercent val="0"/>
          <c:showBubbleSize val="0"/>
        </c:dLbls>
        <c:marker val="1"/>
        <c:smooth val="0"/>
        <c:axId val="155210880"/>
        <c:axId val="155212800"/>
      </c:lineChart>
      <c:dateAx>
        <c:axId val="155210880"/>
        <c:scaling>
          <c:orientation val="minMax"/>
        </c:scaling>
        <c:delete val="1"/>
        <c:axPos val="b"/>
        <c:numFmt formatCode="&quot;H&quot;yy" sourceLinked="1"/>
        <c:majorTickMark val="none"/>
        <c:minorTickMark val="none"/>
        <c:tickLblPos val="none"/>
        <c:crossAx val="155212800"/>
        <c:crosses val="autoZero"/>
        <c:auto val="1"/>
        <c:lblOffset val="100"/>
        <c:baseTimeUnit val="years"/>
      </c:dateAx>
      <c:valAx>
        <c:axId val="155212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52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0</c:v>
                </c:pt>
                <c:pt idx="1">
                  <c:v>0</c:v>
                </c:pt>
                <c:pt idx="2">
                  <c:v>0</c:v>
                </c:pt>
                <c:pt idx="3">
                  <c:v>92.36</c:v>
                </c:pt>
                <c:pt idx="4" formatCode="#,##0.00;&quot;△&quot;#,##0.00">
                  <c:v>0</c:v>
                </c:pt>
              </c:numCache>
            </c:numRef>
          </c:val>
          <c:extLst xmlns:c16r2="http://schemas.microsoft.com/office/drawing/2015/06/chart">
            <c:ext xmlns:c16="http://schemas.microsoft.com/office/drawing/2014/chart" uri="{C3380CC4-5D6E-409C-BE32-E72D297353CC}">
              <c16:uniqueId val="{00000000-8C52-4227-A01C-1A7EDD71C959}"/>
            </c:ext>
          </c:extLst>
        </c:ser>
        <c:dLbls>
          <c:showLegendKey val="0"/>
          <c:showVal val="0"/>
          <c:showCatName val="0"/>
          <c:showSerName val="0"/>
          <c:showPercent val="0"/>
          <c:showBubbleSize val="0"/>
        </c:dLbls>
        <c:gapWidth val="150"/>
        <c:axId val="155240320"/>
        <c:axId val="155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112.88</c:v>
                </c:pt>
                <c:pt idx="4">
                  <c:v>94.97</c:v>
                </c:pt>
              </c:numCache>
            </c:numRef>
          </c:val>
          <c:smooth val="0"/>
          <c:extLst xmlns:c16r2="http://schemas.microsoft.com/office/drawing/2015/06/chart">
            <c:ext xmlns:c16="http://schemas.microsoft.com/office/drawing/2014/chart" uri="{C3380CC4-5D6E-409C-BE32-E72D297353CC}">
              <c16:uniqueId val="{00000001-8C52-4227-A01C-1A7EDD71C959}"/>
            </c:ext>
          </c:extLst>
        </c:ser>
        <c:dLbls>
          <c:showLegendKey val="0"/>
          <c:showVal val="0"/>
          <c:showCatName val="0"/>
          <c:showSerName val="0"/>
          <c:showPercent val="0"/>
          <c:showBubbleSize val="0"/>
        </c:dLbls>
        <c:marker val="1"/>
        <c:smooth val="0"/>
        <c:axId val="155240320"/>
        <c:axId val="155242496"/>
      </c:lineChart>
      <c:dateAx>
        <c:axId val="155240320"/>
        <c:scaling>
          <c:orientation val="minMax"/>
        </c:scaling>
        <c:delete val="1"/>
        <c:axPos val="b"/>
        <c:numFmt formatCode="&quot;H&quot;yy" sourceLinked="1"/>
        <c:majorTickMark val="none"/>
        <c:minorTickMark val="none"/>
        <c:tickLblPos val="none"/>
        <c:crossAx val="155242496"/>
        <c:crosses val="autoZero"/>
        <c:auto val="1"/>
        <c:lblOffset val="100"/>
        <c:baseTimeUnit val="years"/>
      </c:dateAx>
      <c:valAx>
        <c:axId val="155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5240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0</c:v>
                </c:pt>
                <c:pt idx="1">
                  <c:v>0</c:v>
                </c:pt>
                <c:pt idx="2">
                  <c:v>0</c:v>
                </c:pt>
                <c:pt idx="3">
                  <c:v>23.06</c:v>
                </c:pt>
                <c:pt idx="4">
                  <c:v>21.19</c:v>
                </c:pt>
              </c:numCache>
            </c:numRef>
          </c:val>
          <c:extLst xmlns:c16r2="http://schemas.microsoft.com/office/drawing/2015/06/chart">
            <c:ext xmlns:c16="http://schemas.microsoft.com/office/drawing/2014/chart" uri="{C3380CC4-5D6E-409C-BE32-E72D297353CC}">
              <c16:uniqueId val="{00000000-828C-4CE1-A2BB-F6EA12428FE2}"/>
            </c:ext>
          </c:extLst>
        </c:ser>
        <c:dLbls>
          <c:showLegendKey val="0"/>
          <c:showVal val="0"/>
          <c:showCatName val="0"/>
          <c:showSerName val="0"/>
          <c:showPercent val="0"/>
          <c:showBubbleSize val="0"/>
        </c:dLbls>
        <c:gapWidth val="150"/>
        <c:axId val="155408640"/>
        <c:axId val="1554149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49.18</c:v>
                </c:pt>
                <c:pt idx="4">
                  <c:v>47.72</c:v>
                </c:pt>
              </c:numCache>
            </c:numRef>
          </c:val>
          <c:smooth val="0"/>
          <c:extLst xmlns:c16r2="http://schemas.microsoft.com/office/drawing/2015/06/chart">
            <c:ext xmlns:c16="http://schemas.microsoft.com/office/drawing/2014/chart" uri="{C3380CC4-5D6E-409C-BE32-E72D297353CC}">
              <c16:uniqueId val="{00000001-828C-4CE1-A2BB-F6EA12428FE2}"/>
            </c:ext>
          </c:extLst>
        </c:ser>
        <c:dLbls>
          <c:showLegendKey val="0"/>
          <c:showVal val="0"/>
          <c:showCatName val="0"/>
          <c:showSerName val="0"/>
          <c:showPercent val="0"/>
          <c:showBubbleSize val="0"/>
        </c:dLbls>
        <c:marker val="1"/>
        <c:smooth val="0"/>
        <c:axId val="155408640"/>
        <c:axId val="155414912"/>
      </c:lineChart>
      <c:dateAx>
        <c:axId val="155408640"/>
        <c:scaling>
          <c:orientation val="minMax"/>
        </c:scaling>
        <c:delete val="1"/>
        <c:axPos val="b"/>
        <c:numFmt formatCode="&quot;H&quot;yy" sourceLinked="1"/>
        <c:majorTickMark val="none"/>
        <c:minorTickMark val="none"/>
        <c:tickLblPos val="none"/>
        <c:crossAx val="155414912"/>
        <c:crosses val="autoZero"/>
        <c:auto val="1"/>
        <c:lblOffset val="100"/>
        <c:baseTimeUnit val="years"/>
      </c:dateAx>
      <c:valAx>
        <c:axId val="155414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5408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0</c:v>
                </c:pt>
                <c:pt idx="2">
                  <c:v>0</c:v>
                </c:pt>
                <c:pt idx="3">
                  <c:v>2306.0500000000002</c:v>
                </c:pt>
                <c:pt idx="4">
                  <c:v>2226.65</c:v>
                </c:pt>
              </c:numCache>
            </c:numRef>
          </c:val>
          <c:extLst xmlns:c16r2="http://schemas.microsoft.com/office/drawing/2015/06/chart">
            <c:ext xmlns:c16="http://schemas.microsoft.com/office/drawing/2014/chart" uri="{C3380CC4-5D6E-409C-BE32-E72D297353CC}">
              <c16:uniqueId val="{00000000-1ADC-4CE8-A619-A7D41F311412}"/>
            </c:ext>
          </c:extLst>
        </c:ser>
        <c:dLbls>
          <c:showLegendKey val="0"/>
          <c:showVal val="0"/>
          <c:showCatName val="0"/>
          <c:showSerName val="0"/>
          <c:showPercent val="0"/>
          <c:showBubbleSize val="0"/>
        </c:dLbls>
        <c:gapWidth val="150"/>
        <c:axId val="155443968"/>
        <c:axId val="1554458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1194.1500000000001</c:v>
                </c:pt>
                <c:pt idx="4">
                  <c:v>1206.79</c:v>
                </c:pt>
              </c:numCache>
            </c:numRef>
          </c:val>
          <c:smooth val="0"/>
          <c:extLst xmlns:c16r2="http://schemas.microsoft.com/office/drawing/2015/06/chart">
            <c:ext xmlns:c16="http://schemas.microsoft.com/office/drawing/2014/chart" uri="{C3380CC4-5D6E-409C-BE32-E72D297353CC}">
              <c16:uniqueId val="{00000001-1ADC-4CE8-A619-A7D41F311412}"/>
            </c:ext>
          </c:extLst>
        </c:ser>
        <c:dLbls>
          <c:showLegendKey val="0"/>
          <c:showVal val="0"/>
          <c:showCatName val="0"/>
          <c:showSerName val="0"/>
          <c:showPercent val="0"/>
          <c:showBubbleSize val="0"/>
        </c:dLbls>
        <c:marker val="1"/>
        <c:smooth val="0"/>
        <c:axId val="155443968"/>
        <c:axId val="155445888"/>
      </c:lineChart>
      <c:dateAx>
        <c:axId val="155443968"/>
        <c:scaling>
          <c:orientation val="minMax"/>
        </c:scaling>
        <c:delete val="1"/>
        <c:axPos val="b"/>
        <c:numFmt formatCode="&quot;H&quot;yy" sourceLinked="1"/>
        <c:majorTickMark val="none"/>
        <c:minorTickMark val="none"/>
        <c:tickLblPos val="none"/>
        <c:crossAx val="155445888"/>
        <c:crosses val="autoZero"/>
        <c:auto val="1"/>
        <c:lblOffset val="100"/>
        <c:baseTimeUnit val="years"/>
      </c:dateAx>
      <c:valAx>
        <c:axId val="155445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5443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0</c:v>
                </c:pt>
                <c:pt idx="1">
                  <c:v>0</c:v>
                </c:pt>
                <c:pt idx="2">
                  <c:v>0</c:v>
                </c:pt>
                <c:pt idx="3">
                  <c:v>81.97</c:v>
                </c:pt>
                <c:pt idx="4">
                  <c:v>80.19</c:v>
                </c:pt>
              </c:numCache>
            </c:numRef>
          </c:val>
          <c:extLst xmlns:c16r2="http://schemas.microsoft.com/office/drawing/2015/06/chart">
            <c:ext xmlns:c16="http://schemas.microsoft.com/office/drawing/2014/chart" uri="{C3380CC4-5D6E-409C-BE32-E72D297353CC}">
              <c16:uniqueId val="{00000000-1257-4396-AF51-46772DE98D7B}"/>
            </c:ext>
          </c:extLst>
        </c:ser>
        <c:dLbls>
          <c:showLegendKey val="0"/>
          <c:showVal val="0"/>
          <c:showCatName val="0"/>
          <c:showSerName val="0"/>
          <c:showPercent val="0"/>
          <c:showBubbleSize val="0"/>
        </c:dLbls>
        <c:gapWidth val="150"/>
        <c:axId val="155362432"/>
        <c:axId val="1553643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72.260000000000005</c:v>
                </c:pt>
                <c:pt idx="4">
                  <c:v>71.84</c:v>
                </c:pt>
              </c:numCache>
            </c:numRef>
          </c:val>
          <c:smooth val="0"/>
          <c:extLst xmlns:c16r2="http://schemas.microsoft.com/office/drawing/2015/06/chart">
            <c:ext xmlns:c16="http://schemas.microsoft.com/office/drawing/2014/chart" uri="{C3380CC4-5D6E-409C-BE32-E72D297353CC}">
              <c16:uniqueId val="{00000001-1257-4396-AF51-46772DE98D7B}"/>
            </c:ext>
          </c:extLst>
        </c:ser>
        <c:dLbls>
          <c:showLegendKey val="0"/>
          <c:showVal val="0"/>
          <c:showCatName val="0"/>
          <c:showSerName val="0"/>
          <c:showPercent val="0"/>
          <c:showBubbleSize val="0"/>
        </c:dLbls>
        <c:marker val="1"/>
        <c:smooth val="0"/>
        <c:axId val="155362432"/>
        <c:axId val="155364352"/>
      </c:lineChart>
      <c:dateAx>
        <c:axId val="155362432"/>
        <c:scaling>
          <c:orientation val="minMax"/>
        </c:scaling>
        <c:delete val="1"/>
        <c:axPos val="b"/>
        <c:numFmt formatCode="&quot;H&quot;yy" sourceLinked="1"/>
        <c:majorTickMark val="none"/>
        <c:minorTickMark val="none"/>
        <c:tickLblPos val="none"/>
        <c:crossAx val="155364352"/>
        <c:crosses val="autoZero"/>
        <c:auto val="1"/>
        <c:lblOffset val="100"/>
        <c:baseTimeUnit val="years"/>
      </c:dateAx>
      <c:valAx>
        <c:axId val="155364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5362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0</c:v>
                </c:pt>
                <c:pt idx="1">
                  <c:v>0</c:v>
                </c:pt>
                <c:pt idx="2">
                  <c:v>0</c:v>
                </c:pt>
                <c:pt idx="3">
                  <c:v>194.63</c:v>
                </c:pt>
                <c:pt idx="4">
                  <c:v>200.28</c:v>
                </c:pt>
              </c:numCache>
            </c:numRef>
          </c:val>
          <c:extLst xmlns:c16r2="http://schemas.microsoft.com/office/drawing/2015/06/chart">
            <c:ext xmlns:c16="http://schemas.microsoft.com/office/drawing/2014/chart" uri="{C3380CC4-5D6E-409C-BE32-E72D297353CC}">
              <c16:uniqueId val="{00000000-9865-41C9-AC0A-574D8F128742}"/>
            </c:ext>
          </c:extLst>
        </c:ser>
        <c:dLbls>
          <c:showLegendKey val="0"/>
          <c:showVal val="0"/>
          <c:showCatName val="0"/>
          <c:showSerName val="0"/>
          <c:showPercent val="0"/>
          <c:showBubbleSize val="0"/>
        </c:dLbls>
        <c:gapWidth val="150"/>
        <c:axId val="155461120"/>
        <c:axId val="1554630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230.02</c:v>
                </c:pt>
                <c:pt idx="4">
                  <c:v>228.47</c:v>
                </c:pt>
              </c:numCache>
            </c:numRef>
          </c:val>
          <c:smooth val="0"/>
          <c:extLst xmlns:c16r2="http://schemas.microsoft.com/office/drawing/2015/06/chart">
            <c:ext xmlns:c16="http://schemas.microsoft.com/office/drawing/2014/chart" uri="{C3380CC4-5D6E-409C-BE32-E72D297353CC}">
              <c16:uniqueId val="{00000001-9865-41C9-AC0A-574D8F128742}"/>
            </c:ext>
          </c:extLst>
        </c:ser>
        <c:dLbls>
          <c:showLegendKey val="0"/>
          <c:showVal val="0"/>
          <c:showCatName val="0"/>
          <c:showSerName val="0"/>
          <c:showPercent val="0"/>
          <c:showBubbleSize val="0"/>
        </c:dLbls>
        <c:marker val="1"/>
        <c:smooth val="0"/>
        <c:axId val="155461120"/>
        <c:axId val="155463040"/>
      </c:lineChart>
      <c:dateAx>
        <c:axId val="155461120"/>
        <c:scaling>
          <c:orientation val="minMax"/>
        </c:scaling>
        <c:delete val="1"/>
        <c:axPos val="b"/>
        <c:numFmt formatCode="&quot;H&quot;yy" sourceLinked="1"/>
        <c:majorTickMark val="none"/>
        <c:minorTickMark val="none"/>
        <c:tickLblPos val="none"/>
        <c:crossAx val="155463040"/>
        <c:crosses val="autoZero"/>
        <c:auto val="1"/>
        <c:lblOffset val="100"/>
        <c:baseTimeUnit val="years"/>
      </c:dateAx>
      <c:valAx>
        <c:axId val="155463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5461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【76.63】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【49.61】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【1,218.70】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【218.56】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L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大仙市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D2</v>
      </c>
      <c r="X8" s="72"/>
      <c r="Y8" s="72"/>
      <c r="Z8" s="72"/>
      <c r="AA8" s="72"/>
      <c r="AB8" s="72"/>
      <c r="AC8" s="72"/>
      <c r="AD8" s="73" t="str">
        <f>データ!$M$6</f>
        <v>自治体職員</v>
      </c>
      <c r="AE8" s="73"/>
      <c r="AF8" s="73"/>
      <c r="AG8" s="73"/>
      <c r="AH8" s="73"/>
      <c r="AI8" s="73"/>
      <c r="AJ8" s="73"/>
      <c r="AK8" s="3"/>
      <c r="AL8" s="69">
        <f>データ!S6</f>
        <v>80459</v>
      </c>
      <c r="AM8" s="69"/>
      <c r="AN8" s="69"/>
      <c r="AO8" s="69"/>
      <c r="AP8" s="69"/>
      <c r="AQ8" s="69"/>
      <c r="AR8" s="69"/>
      <c r="AS8" s="69"/>
      <c r="AT8" s="68">
        <f>データ!T6</f>
        <v>866.79</v>
      </c>
      <c r="AU8" s="68"/>
      <c r="AV8" s="68"/>
      <c r="AW8" s="68"/>
      <c r="AX8" s="68"/>
      <c r="AY8" s="68"/>
      <c r="AZ8" s="68"/>
      <c r="BA8" s="68"/>
      <c r="BB8" s="68">
        <f>データ!U6</f>
        <v>92.82</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54.7</v>
      </c>
      <c r="J10" s="68"/>
      <c r="K10" s="68"/>
      <c r="L10" s="68"/>
      <c r="M10" s="68"/>
      <c r="N10" s="68"/>
      <c r="O10" s="68"/>
      <c r="P10" s="68">
        <f>データ!P6</f>
        <v>11.78</v>
      </c>
      <c r="Q10" s="68"/>
      <c r="R10" s="68"/>
      <c r="S10" s="68"/>
      <c r="T10" s="68"/>
      <c r="U10" s="68"/>
      <c r="V10" s="68"/>
      <c r="W10" s="68">
        <f>データ!Q6</f>
        <v>89.55</v>
      </c>
      <c r="X10" s="68"/>
      <c r="Y10" s="68"/>
      <c r="Z10" s="68"/>
      <c r="AA10" s="68"/>
      <c r="AB10" s="68"/>
      <c r="AC10" s="68"/>
      <c r="AD10" s="69">
        <f>データ!R6</f>
        <v>3220</v>
      </c>
      <c r="AE10" s="69"/>
      <c r="AF10" s="69"/>
      <c r="AG10" s="69"/>
      <c r="AH10" s="69"/>
      <c r="AI10" s="69"/>
      <c r="AJ10" s="69"/>
      <c r="AK10" s="2"/>
      <c r="AL10" s="69">
        <f>データ!V6</f>
        <v>9417</v>
      </c>
      <c r="AM10" s="69"/>
      <c r="AN10" s="69"/>
      <c r="AO10" s="69"/>
      <c r="AP10" s="69"/>
      <c r="AQ10" s="69"/>
      <c r="AR10" s="69"/>
      <c r="AS10" s="69"/>
      <c r="AT10" s="68">
        <f>データ!W6</f>
        <v>6.17</v>
      </c>
      <c r="AU10" s="68"/>
      <c r="AV10" s="68"/>
      <c r="AW10" s="68"/>
      <c r="AX10" s="68"/>
      <c r="AY10" s="68"/>
      <c r="AZ10" s="68"/>
      <c r="BA10" s="68"/>
      <c r="BB10" s="68">
        <f>データ!X6</f>
        <v>1526.26</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116</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114</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115</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【102.87】</v>
      </c>
      <c r="F85" s="26" t="str">
        <f>データ!AT6</f>
        <v>【76.63】</v>
      </c>
      <c r="G85" s="26" t="str">
        <f>データ!BE6</f>
        <v>【49.61】</v>
      </c>
      <c r="H85" s="26" t="str">
        <f>データ!BP6</f>
        <v>【1,218.70】</v>
      </c>
      <c r="I85" s="26" t="str">
        <f>データ!CA6</f>
        <v>【74.17】</v>
      </c>
      <c r="J85" s="26" t="str">
        <f>データ!CL6</f>
        <v>【218.56】</v>
      </c>
      <c r="K85" s="26" t="str">
        <f>データ!CW6</f>
        <v>【42.86】</v>
      </c>
      <c r="L85" s="26" t="str">
        <f>データ!DH6</f>
        <v>【84.20】</v>
      </c>
      <c r="M85" s="26" t="str">
        <f>データ!DS6</f>
        <v>【25.37】</v>
      </c>
      <c r="N85" s="26" t="str">
        <f>データ!ED6</f>
        <v>【6.20】</v>
      </c>
      <c r="O85" s="26" t="str">
        <f>データ!EO6</f>
        <v>【0.28】</v>
      </c>
    </row>
  </sheetData>
  <sheetProtection algorithmName="SHA-512" hashValue="lbSnJYYReuitpUJgxniKpvYyolQUqAI351Fnmg5Uk1PjuBkfuHrrchG8dDeB43Cxde0Ld3/Fk38A4WyBtLHoRQ==" saltValue="tEkQulJNTrPInXSIHa+ls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28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54</v>
      </c>
      <c r="B4" s="30"/>
      <c r="C4" s="30"/>
      <c r="D4" s="30"/>
      <c r="E4" s="30"/>
      <c r="F4" s="30"/>
      <c r="G4" s="30"/>
      <c r="H4" s="80"/>
      <c r="I4" s="81"/>
      <c r="J4" s="81"/>
      <c r="K4" s="81"/>
      <c r="L4" s="81"/>
      <c r="M4" s="81"/>
      <c r="N4" s="81"/>
      <c r="O4" s="81"/>
      <c r="P4" s="81"/>
      <c r="Q4" s="81"/>
      <c r="R4" s="81"/>
      <c r="S4" s="81"/>
      <c r="T4" s="81"/>
      <c r="U4" s="81"/>
      <c r="V4" s="81"/>
      <c r="W4" s="81"/>
      <c r="X4" s="82"/>
      <c r="Y4" s="76" t="s">
        <v>55</v>
      </c>
      <c r="Z4" s="76"/>
      <c r="AA4" s="76"/>
      <c r="AB4" s="76"/>
      <c r="AC4" s="76"/>
      <c r="AD4" s="76"/>
      <c r="AE4" s="76"/>
      <c r="AF4" s="76"/>
      <c r="AG4" s="76"/>
      <c r="AH4" s="76"/>
      <c r="AI4" s="76"/>
      <c r="AJ4" s="76" t="s">
        <v>56</v>
      </c>
      <c r="AK4" s="76"/>
      <c r="AL4" s="76"/>
      <c r="AM4" s="76"/>
      <c r="AN4" s="76"/>
      <c r="AO4" s="76"/>
      <c r="AP4" s="76"/>
      <c r="AQ4" s="76"/>
      <c r="AR4" s="76"/>
      <c r="AS4" s="76"/>
      <c r="AT4" s="76"/>
      <c r="AU4" s="76" t="s">
        <v>57</v>
      </c>
      <c r="AV4" s="76"/>
      <c r="AW4" s="76"/>
      <c r="AX4" s="76"/>
      <c r="AY4" s="76"/>
      <c r="AZ4" s="76"/>
      <c r="BA4" s="76"/>
      <c r="BB4" s="76"/>
      <c r="BC4" s="76"/>
      <c r="BD4" s="76"/>
      <c r="BE4" s="76"/>
      <c r="BF4" s="76" t="s">
        <v>58</v>
      </c>
      <c r="BG4" s="76"/>
      <c r="BH4" s="76"/>
      <c r="BI4" s="76"/>
      <c r="BJ4" s="76"/>
      <c r="BK4" s="76"/>
      <c r="BL4" s="76"/>
      <c r="BM4" s="76"/>
      <c r="BN4" s="76"/>
      <c r="BO4" s="76"/>
      <c r="BP4" s="76"/>
      <c r="BQ4" s="76" t="s">
        <v>59</v>
      </c>
      <c r="BR4" s="76"/>
      <c r="BS4" s="76"/>
      <c r="BT4" s="76"/>
      <c r="BU4" s="76"/>
      <c r="BV4" s="76"/>
      <c r="BW4" s="76"/>
      <c r="BX4" s="76"/>
      <c r="BY4" s="76"/>
      <c r="BZ4" s="76"/>
      <c r="CA4" s="76"/>
      <c r="CB4" s="76" t="s">
        <v>60</v>
      </c>
      <c r="CC4" s="76"/>
      <c r="CD4" s="76"/>
      <c r="CE4" s="76"/>
      <c r="CF4" s="76"/>
      <c r="CG4" s="76"/>
      <c r="CH4" s="76"/>
      <c r="CI4" s="76"/>
      <c r="CJ4" s="76"/>
      <c r="CK4" s="76"/>
      <c r="CL4" s="76"/>
      <c r="CM4" s="76" t="s">
        <v>61</v>
      </c>
      <c r="CN4" s="76"/>
      <c r="CO4" s="76"/>
      <c r="CP4" s="76"/>
      <c r="CQ4" s="76"/>
      <c r="CR4" s="76"/>
      <c r="CS4" s="76"/>
      <c r="CT4" s="76"/>
      <c r="CU4" s="76"/>
      <c r="CV4" s="76"/>
      <c r="CW4" s="76"/>
      <c r="CX4" s="76" t="s">
        <v>62</v>
      </c>
      <c r="CY4" s="76"/>
      <c r="CZ4" s="76"/>
      <c r="DA4" s="76"/>
      <c r="DB4" s="76"/>
      <c r="DC4" s="76"/>
      <c r="DD4" s="76"/>
      <c r="DE4" s="76"/>
      <c r="DF4" s="76"/>
      <c r="DG4" s="76"/>
      <c r="DH4" s="76"/>
      <c r="DI4" s="76" t="s">
        <v>63</v>
      </c>
      <c r="DJ4" s="76"/>
      <c r="DK4" s="76"/>
      <c r="DL4" s="76"/>
      <c r="DM4" s="76"/>
      <c r="DN4" s="76"/>
      <c r="DO4" s="76"/>
      <c r="DP4" s="76"/>
      <c r="DQ4" s="76"/>
      <c r="DR4" s="76"/>
      <c r="DS4" s="76"/>
      <c r="DT4" s="76" t="s">
        <v>64</v>
      </c>
      <c r="DU4" s="76"/>
      <c r="DV4" s="76"/>
      <c r="DW4" s="76"/>
      <c r="DX4" s="76"/>
      <c r="DY4" s="76"/>
      <c r="DZ4" s="76"/>
      <c r="EA4" s="76"/>
      <c r="EB4" s="76"/>
      <c r="EC4" s="76"/>
      <c r="ED4" s="76"/>
      <c r="EE4" s="76" t="s">
        <v>65</v>
      </c>
      <c r="EF4" s="76"/>
      <c r="EG4" s="76"/>
      <c r="EH4" s="76"/>
      <c r="EI4" s="76"/>
      <c r="EJ4" s="76"/>
      <c r="EK4" s="76"/>
      <c r="EL4" s="76"/>
      <c r="EM4" s="76"/>
      <c r="EN4" s="76"/>
      <c r="EO4" s="76"/>
    </row>
    <row r="5" spans="1:148" x14ac:dyDescent="0.15">
      <c r="A5" s="28" t="s">
        <v>66</v>
      </c>
      <c r="B5" s="31"/>
      <c r="C5" s="31"/>
      <c r="D5" s="31"/>
      <c r="E5" s="31"/>
      <c r="F5" s="31"/>
      <c r="G5" s="31"/>
      <c r="H5" s="32" t="s">
        <v>67</v>
      </c>
      <c r="I5" s="32" t="s">
        <v>68</v>
      </c>
      <c r="J5" s="32" t="s">
        <v>69</v>
      </c>
      <c r="K5" s="32" t="s">
        <v>70</v>
      </c>
      <c r="L5" s="32" t="s">
        <v>71</v>
      </c>
      <c r="M5" s="32" t="s">
        <v>5</v>
      </c>
      <c r="N5" s="32" t="s">
        <v>72</v>
      </c>
      <c r="O5" s="32" t="s">
        <v>73</v>
      </c>
      <c r="P5" s="32" t="s">
        <v>74</v>
      </c>
      <c r="Q5" s="32" t="s">
        <v>75</v>
      </c>
      <c r="R5" s="32" t="s">
        <v>76</v>
      </c>
      <c r="S5" s="32" t="s">
        <v>77</v>
      </c>
      <c r="T5" s="32" t="s">
        <v>78</v>
      </c>
      <c r="U5" s="32" t="s">
        <v>79</v>
      </c>
      <c r="V5" s="32" t="s">
        <v>80</v>
      </c>
      <c r="W5" s="32" t="s">
        <v>81</v>
      </c>
      <c r="X5" s="32" t="s">
        <v>82</v>
      </c>
      <c r="Y5" s="32" t="s">
        <v>83</v>
      </c>
      <c r="Z5" s="32" t="s">
        <v>84</v>
      </c>
      <c r="AA5" s="32" t="s">
        <v>85</v>
      </c>
      <c r="AB5" s="32" t="s">
        <v>86</v>
      </c>
      <c r="AC5" s="32" t="s">
        <v>87</v>
      </c>
      <c r="AD5" s="32" t="s">
        <v>88</v>
      </c>
      <c r="AE5" s="32" t="s">
        <v>89</v>
      </c>
      <c r="AF5" s="32" t="s">
        <v>90</v>
      </c>
      <c r="AG5" s="32" t="s">
        <v>91</v>
      </c>
      <c r="AH5" s="32" t="s">
        <v>92</v>
      </c>
      <c r="AI5" s="32" t="s">
        <v>31</v>
      </c>
      <c r="AJ5" s="32" t="s">
        <v>83</v>
      </c>
      <c r="AK5" s="32" t="s">
        <v>84</v>
      </c>
      <c r="AL5" s="32" t="s">
        <v>85</v>
      </c>
      <c r="AM5" s="32" t="s">
        <v>86</v>
      </c>
      <c r="AN5" s="32" t="s">
        <v>87</v>
      </c>
      <c r="AO5" s="32" t="s">
        <v>88</v>
      </c>
      <c r="AP5" s="32" t="s">
        <v>89</v>
      </c>
      <c r="AQ5" s="32" t="s">
        <v>90</v>
      </c>
      <c r="AR5" s="32" t="s">
        <v>91</v>
      </c>
      <c r="AS5" s="32" t="s">
        <v>92</v>
      </c>
      <c r="AT5" s="32" t="s">
        <v>93</v>
      </c>
      <c r="AU5" s="32" t="s">
        <v>83</v>
      </c>
      <c r="AV5" s="32" t="s">
        <v>84</v>
      </c>
      <c r="AW5" s="32" t="s">
        <v>85</v>
      </c>
      <c r="AX5" s="32" t="s">
        <v>86</v>
      </c>
      <c r="AY5" s="32" t="s">
        <v>87</v>
      </c>
      <c r="AZ5" s="32" t="s">
        <v>88</v>
      </c>
      <c r="BA5" s="32" t="s">
        <v>89</v>
      </c>
      <c r="BB5" s="32" t="s">
        <v>90</v>
      </c>
      <c r="BC5" s="32" t="s">
        <v>91</v>
      </c>
      <c r="BD5" s="32" t="s">
        <v>92</v>
      </c>
      <c r="BE5" s="32" t="s">
        <v>93</v>
      </c>
      <c r="BF5" s="32" t="s">
        <v>83</v>
      </c>
      <c r="BG5" s="32" t="s">
        <v>84</v>
      </c>
      <c r="BH5" s="32" t="s">
        <v>85</v>
      </c>
      <c r="BI5" s="32" t="s">
        <v>86</v>
      </c>
      <c r="BJ5" s="32" t="s">
        <v>87</v>
      </c>
      <c r="BK5" s="32" t="s">
        <v>88</v>
      </c>
      <c r="BL5" s="32" t="s">
        <v>89</v>
      </c>
      <c r="BM5" s="32" t="s">
        <v>90</v>
      </c>
      <c r="BN5" s="32" t="s">
        <v>91</v>
      </c>
      <c r="BO5" s="32" t="s">
        <v>92</v>
      </c>
      <c r="BP5" s="32" t="s">
        <v>93</v>
      </c>
      <c r="BQ5" s="32" t="s">
        <v>83</v>
      </c>
      <c r="BR5" s="32" t="s">
        <v>84</v>
      </c>
      <c r="BS5" s="32" t="s">
        <v>85</v>
      </c>
      <c r="BT5" s="32" t="s">
        <v>86</v>
      </c>
      <c r="BU5" s="32" t="s">
        <v>87</v>
      </c>
      <c r="BV5" s="32" t="s">
        <v>88</v>
      </c>
      <c r="BW5" s="32" t="s">
        <v>89</v>
      </c>
      <c r="BX5" s="32" t="s">
        <v>90</v>
      </c>
      <c r="BY5" s="32" t="s">
        <v>91</v>
      </c>
      <c r="BZ5" s="32" t="s">
        <v>92</v>
      </c>
      <c r="CA5" s="32" t="s">
        <v>93</v>
      </c>
      <c r="CB5" s="32" t="s">
        <v>83</v>
      </c>
      <c r="CC5" s="32" t="s">
        <v>84</v>
      </c>
      <c r="CD5" s="32" t="s">
        <v>85</v>
      </c>
      <c r="CE5" s="32" t="s">
        <v>86</v>
      </c>
      <c r="CF5" s="32" t="s">
        <v>87</v>
      </c>
      <c r="CG5" s="32" t="s">
        <v>88</v>
      </c>
      <c r="CH5" s="32" t="s">
        <v>89</v>
      </c>
      <c r="CI5" s="32" t="s">
        <v>90</v>
      </c>
      <c r="CJ5" s="32" t="s">
        <v>91</v>
      </c>
      <c r="CK5" s="32" t="s">
        <v>92</v>
      </c>
      <c r="CL5" s="32" t="s">
        <v>93</v>
      </c>
      <c r="CM5" s="32" t="s">
        <v>83</v>
      </c>
      <c r="CN5" s="32" t="s">
        <v>84</v>
      </c>
      <c r="CO5" s="32" t="s">
        <v>85</v>
      </c>
      <c r="CP5" s="32" t="s">
        <v>86</v>
      </c>
      <c r="CQ5" s="32" t="s">
        <v>87</v>
      </c>
      <c r="CR5" s="32" t="s">
        <v>88</v>
      </c>
      <c r="CS5" s="32" t="s">
        <v>89</v>
      </c>
      <c r="CT5" s="32" t="s">
        <v>90</v>
      </c>
      <c r="CU5" s="32" t="s">
        <v>91</v>
      </c>
      <c r="CV5" s="32" t="s">
        <v>92</v>
      </c>
      <c r="CW5" s="32" t="s">
        <v>93</v>
      </c>
      <c r="CX5" s="32" t="s">
        <v>83</v>
      </c>
      <c r="CY5" s="32" t="s">
        <v>84</v>
      </c>
      <c r="CZ5" s="32" t="s">
        <v>85</v>
      </c>
      <c r="DA5" s="32" t="s">
        <v>86</v>
      </c>
      <c r="DB5" s="32" t="s">
        <v>87</v>
      </c>
      <c r="DC5" s="32" t="s">
        <v>88</v>
      </c>
      <c r="DD5" s="32" t="s">
        <v>89</v>
      </c>
      <c r="DE5" s="32" t="s">
        <v>90</v>
      </c>
      <c r="DF5" s="32" t="s">
        <v>91</v>
      </c>
      <c r="DG5" s="32" t="s">
        <v>92</v>
      </c>
      <c r="DH5" s="32" t="s">
        <v>93</v>
      </c>
      <c r="DI5" s="32" t="s">
        <v>83</v>
      </c>
      <c r="DJ5" s="32" t="s">
        <v>84</v>
      </c>
      <c r="DK5" s="32" t="s">
        <v>85</v>
      </c>
      <c r="DL5" s="32" t="s">
        <v>86</v>
      </c>
      <c r="DM5" s="32" t="s">
        <v>87</v>
      </c>
      <c r="DN5" s="32" t="s">
        <v>88</v>
      </c>
      <c r="DO5" s="32" t="s">
        <v>89</v>
      </c>
      <c r="DP5" s="32" t="s">
        <v>90</v>
      </c>
      <c r="DQ5" s="32" t="s">
        <v>91</v>
      </c>
      <c r="DR5" s="32" t="s">
        <v>92</v>
      </c>
      <c r="DS5" s="32" t="s">
        <v>93</v>
      </c>
      <c r="DT5" s="32" t="s">
        <v>83</v>
      </c>
      <c r="DU5" s="32" t="s">
        <v>84</v>
      </c>
      <c r="DV5" s="32" t="s">
        <v>85</v>
      </c>
      <c r="DW5" s="32" t="s">
        <v>86</v>
      </c>
      <c r="DX5" s="32" t="s">
        <v>87</v>
      </c>
      <c r="DY5" s="32" t="s">
        <v>88</v>
      </c>
      <c r="DZ5" s="32" t="s">
        <v>89</v>
      </c>
      <c r="EA5" s="32" t="s">
        <v>90</v>
      </c>
      <c r="EB5" s="32" t="s">
        <v>91</v>
      </c>
      <c r="EC5" s="32" t="s">
        <v>92</v>
      </c>
      <c r="ED5" s="32" t="s">
        <v>93</v>
      </c>
      <c r="EE5" s="32" t="s">
        <v>83</v>
      </c>
      <c r="EF5" s="32" t="s">
        <v>84</v>
      </c>
      <c r="EG5" s="32" t="s">
        <v>85</v>
      </c>
      <c r="EH5" s="32" t="s">
        <v>86</v>
      </c>
      <c r="EI5" s="32" t="s">
        <v>87</v>
      </c>
      <c r="EJ5" s="32" t="s">
        <v>88</v>
      </c>
      <c r="EK5" s="32" t="s">
        <v>89</v>
      </c>
      <c r="EL5" s="32" t="s">
        <v>90</v>
      </c>
      <c r="EM5" s="32" t="s">
        <v>91</v>
      </c>
      <c r="EN5" s="32" t="s">
        <v>92</v>
      </c>
      <c r="EO5" s="32" t="s">
        <v>93</v>
      </c>
    </row>
    <row r="6" spans="1:148" s="36" customFormat="1" x14ac:dyDescent="0.15">
      <c r="A6" s="28" t="s">
        <v>94</v>
      </c>
      <c r="B6" s="33">
        <f>B7</f>
        <v>2019</v>
      </c>
      <c r="C6" s="33">
        <f t="shared" ref="C6:X6" si="3">C7</f>
        <v>52124</v>
      </c>
      <c r="D6" s="33">
        <f t="shared" si="3"/>
        <v>46</v>
      </c>
      <c r="E6" s="33">
        <f t="shared" si="3"/>
        <v>17</v>
      </c>
      <c r="F6" s="33">
        <f t="shared" si="3"/>
        <v>4</v>
      </c>
      <c r="G6" s="33">
        <f t="shared" si="3"/>
        <v>0</v>
      </c>
      <c r="H6" s="33" t="str">
        <f t="shared" si="3"/>
        <v>秋田県　大仙市</v>
      </c>
      <c r="I6" s="33" t="str">
        <f t="shared" si="3"/>
        <v>法適用</v>
      </c>
      <c r="J6" s="33" t="str">
        <f t="shared" si="3"/>
        <v>下水道事業</v>
      </c>
      <c r="K6" s="33" t="str">
        <f t="shared" si="3"/>
        <v>特定環境保全公共下水道</v>
      </c>
      <c r="L6" s="33" t="str">
        <f t="shared" si="3"/>
        <v>D2</v>
      </c>
      <c r="M6" s="33" t="str">
        <f t="shared" si="3"/>
        <v>自治体職員</v>
      </c>
      <c r="N6" s="34" t="str">
        <f t="shared" si="3"/>
        <v>-</v>
      </c>
      <c r="O6" s="34">
        <f t="shared" si="3"/>
        <v>54.7</v>
      </c>
      <c r="P6" s="34">
        <f t="shared" si="3"/>
        <v>11.78</v>
      </c>
      <c r="Q6" s="34">
        <f t="shared" si="3"/>
        <v>89.55</v>
      </c>
      <c r="R6" s="34">
        <f t="shared" si="3"/>
        <v>3220</v>
      </c>
      <c r="S6" s="34">
        <f t="shared" si="3"/>
        <v>80459</v>
      </c>
      <c r="T6" s="34">
        <f t="shared" si="3"/>
        <v>866.79</v>
      </c>
      <c r="U6" s="34">
        <f t="shared" si="3"/>
        <v>92.82</v>
      </c>
      <c r="V6" s="34">
        <f t="shared" si="3"/>
        <v>9417</v>
      </c>
      <c r="W6" s="34">
        <f t="shared" si="3"/>
        <v>6.17</v>
      </c>
      <c r="X6" s="34">
        <f t="shared" si="3"/>
        <v>1526.26</v>
      </c>
      <c r="Y6" s="35" t="str">
        <f>IF(Y7="",NA(),Y7)</f>
        <v>-</v>
      </c>
      <c r="Z6" s="35" t="str">
        <f t="shared" ref="Z6:AH6" si="4">IF(Z7="",NA(),Z7)</f>
        <v>-</v>
      </c>
      <c r="AA6" s="35" t="str">
        <f t="shared" si="4"/>
        <v>-</v>
      </c>
      <c r="AB6" s="35">
        <f t="shared" si="4"/>
        <v>123.41</v>
      </c>
      <c r="AC6" s="35">
        <f t="shared" si="4"/>
        <v>122.65</v>
      </c>
      <c r="AD6" s="35" t="str">
        <f t="shared" si="4"/>
        <v>-</v>
      </c>
      <c r="AE6" s="35" t="str">
        <f t="shared" si="4"/>
        <v>-</v>
      </c>
      <c r="AF6" s="35" t="str">
        <f t="shared" si="4"/>
        <v>-</v>
      </c>
      <c r="AG6" s="35">
        <f t="shared" si="4"/>
        <v>101.72</v>
      </c>
      <c r="AH6" s="35">
        <f t="shared" si="4"/>
        <v>102.73</v>
      </c>
      <c r="AI6" s="34" t="str">
        <f>IF(AI7="","",IF(AI7="-","【-】","【"&amp;SUBSTITUTE(TEXT(AI7,"#,##0.00"),"-","△")&amp;"】"))</f>
        <v>【102.87】</v>
      </c>
      <c r="AJ6" s="35" t="str">
        <f>IF(AJ7="",NA(),AJ7)</f>
        <v>-</v>
      </c>
      <c r="AK6" s="35" t="str">
        <f t="shared" ref="AK6:AS6" si="5">IF(AK7="",NA(),AK7)</f>
        <v>-</v>
      </c>
      <c r="AL6" s="35" t="str">
        <f t="shared" si="5"/>
        <v>-</v>
      </c>
      <c r="AM6" s="35">
        <f t="shared" si="5"/>
        <v>92.36</v>
      </c>
      <c r="AN6" s="34">
        <f t="shared" si="5"/>
        <v>0</v>
      </c>
      <c r="AO6" s="35" t="str">
        <f t="shared" si="5"/>
        <v>-</v>
      </c>
      <c r="AP6" s="35" t="str">
        <f t="shared" si="5"/>
        <v>-</v>
      </c>
      <c r="AQ6" s="35" t="str">
        <f t="shared" si="5"/>
        <v>-</v>
      </c>
      <c r="AR6" s="35">
        <f t="shared" si="5"/>
        <v>112.88</v>
      </c>
      <c r="AS6" s="35">
        <f t="shared" si="5"/>
        <v>94.97</v>
      </c>
      <c r="AT6" s="34" t="str">
        <f>IF(AT7="","",IF(AT7="-","【-】","【"&amp;SUBSTITUTE(TEXT(AT7,"#,##0.00"),"-","△")&amp;"】"))</f>
        <v>【76.63】</v>
      </c>
      <c r="AU6" s="35" t="str">
        <f>IF(AU7="",NA(),AU7)</f>
        <v>-</v>
      </c>
      <c r="AV6" s="35" t="str">
        <f t="shared" ref="AV6:BD6" si="6">IF(AV7="",NA(),AV7)</f>
        <v>-</v>
      </c>
      <c r="AW6" s="35" t="str">
        <f t="shared" si="6"/>
        <v>-</v>
      </c>
      <c r="AX6" s="35">
        <f t="shared" si="6"/>
        <v>23.06</v>
      </c>
      <c r="AY6" s="35">
        <f t="shared" si="6"/>
        <v>21.19</v>
      </c>
      <c r="AZ6" s="35" t="str">
        <f t="shared" si="6"/>
        <v>-</v>
      </c>
      <c r="BA6" s="35" t="str">
        <f t="shared" si="6"/>
        <v>-</v>
      </c>
      <c r="BB6" s="35" t="str">
        <f t="shared" si="6"/>
        <v>-</v>
      </c>
      <c r="BC6" s="35">
        <f t="shared" si="6"/>
        <v>49.18</v>
      </c>
      <c r="BD6" s="35">
        <f t="shared" si="6"/>
        <v>47.72</v>
      </c>
      <c r="BE6" s="34" t="str">
        <f>IF(BE7="","",IF(BE7="-","【-】","【"&amp;SUBSTITUTE(TEXT(BE7,"#,##0.00"),"-","△")&amp;"】"))</f>
        <v>【49.61】</v>
      </c>
      <c r="BF6" s="35" t="str">
        <f>IF(BF7="",NA(),BF7)</f>
        <v>-</v>
      </c>
      <c r="BG6" s="35" t="str">
        <f t="shared" ref="BG6:BO6" si="7">IF(BG7="",NA(),BG7)</f>
        <v>-</v>
      </c>
      <c r="BH6" s="35" t="str">
        <f t="shared" si="7"/>
        <v>-</v>
      </c>
      <c r="BI6" s="35">
        <f t="shared" si="7"/>
        <v>2306.0500000000002</v>
      </c>
      <c r="BJ6" s="35">
        <f t="shared" si="7"/>
        <v>2226.65</v>
      </c>
      <c r="BK6" s="35" t="str">
        <f t="shared" si="7"/>
        <v>-</v>
      </c>
      <c r="BL6" s="35" t="str">
        <f t="shared" si="7"/>
        <v>-</v>
      </c>
      <c r="BM6" s="35" t="str">
        <f t="shared" si="7"/>
        <v>-</v>
      </c>
      <c r="BN6" s="35">
        <f t="shared" si="7"/>
        <v>1194.1500000000001</v>
      </c>
      <c r="BO6" s="35">
        <f t="shared" si="7"/>
        <v>1206.79</v>
      </c>
      <c r="BP6" s="34" t="str">
        <f>IF(BP7="","",IF(BP7="-","【-】","【"&amp;SUBSTITUTE(TEXT(BP7,"#,##0.00"),"-","△")&amp;"】"))</f>
        <v>【1,218.70】</v>
      </c>
      <c r="BQ6" s="35" t="str">
        <f>IF(BQ7="",NA(),BQ7)</f>
        <v>-</v>
      </c>
      <c r="BR6" s="35" t="str">
        <f t="shared" ref="BR6:BZ6" si="8">IF(BR7="",NA(),BR7)</f>
        <v>-</v>
      </c>
      <c r="BS6" s="35" t="str">
        <f t="shared" si="8"/>
        <v>-</v>
      </c>
      <c r="BT6" s="35">
        <f t="shared" si="8"/>
        <v>81.97</v>
      </c>
      <c r="BU6" s="35">
        <f t="shared" si="8"/>
        <v>80.19</v>
      </c>
      <c r="BV6" s="35" t="str">
        <f t="shared" si="8"/>
        <v>-</v>
      </c>
      <c r="BW6" s="35" t="str">
        <f t="shared" si="8"/>
        <v>-</v>
      </c>
      <c r="BX6" s="35" t="str">
        <f t="shared" si="8"/>
        <v>-</v>
      </c>
      <c r="BY6" s="35">
        <f t="shared" si="8"/>
        <v>72.260000000000005</v>
      </c>
      <c r="BZ6" s="35">
        <f t="shared" si="8"/>
        <v>71.84</v>
      </c>
      <c r="CA6" s="34" t="str">
        <f>IF(CA7="","",IF(CA7="-","【-】","【"&amp;SUBSTITUTE(TEXT(CA7,"#,##0.00"),"-","△")&amp;"】"))</f>
        <v>【74.17】</v>
      </c>
      <c r="CB6" s="35" t="str">
        <f>IF(CB7="",NA(),CB7)</f>
        <v>-</v>
      </c>
      <c r="CC6" s="35" t="str">
        <f t="shared" ref="CC6:CK6" si="9">IF(CC7="",NA(),CC7)</f>
        <v>-</v>
      </c>
      <c r="CD6" s="35" t="str">
        <f t="shared" si="9"/>
        <v>-</v>
      </c>
      <c r="CE6" s="35">
        <f t="shared" si="9"/>
        <v>194.63</v>
      </c>
      <c r="CF6" s="35">
        <f t="shared" si="9"/>
        <v>200.28</v>
      </c>
      <c r="CG6" s="35" t="str">
        <f t="shared" si="9"/>
        <v>-</v>
      </c>
      <c r="CH6" s="35" t="str">
        <f t="shared" si="9"/>
        <v>-</v>
      </c>
      <c r="CI6" s="35" t="str">
        <f t="shared" si="9"/>
        <v>-</v>
      </c>
      <c r="CJ6" s="35">
        <f t="shared" si="9"/>
        <v>230.02</v>
      </c>
      <c r="CK6" s="35">
        <f t="shared" si="9"/>
        <v>228.47</v>
      </c>
      <c r="CL6" s="34" t="str">
        <f>IF(CL7="","",IF(CL7="-","【-】","【"&amp;SUBSTITUTE(TEXT(CL7,"#,##0.00"),"-","△")&amp;"】"))</f>
        <v>【218.56】</v>
      </c>
      <c r="CM6" s="35" t="str">
        <f>IF(CM7="",NA(),CM7)</f>
        <v>-</v>
      </c>
      <c r="CN6" s="35" t="str">
        <f t="shared" ref="CN6:CV6" si="10">IF(CN7="",NA(),CN7)</f>
        <v>-</v>
      </c>
      <c r="CO6" s="35" t="str">
        <f t="shared" si="10"/>
        <v>-</v>
      </c>
      <c r="CP6" s="35">
        <f t="shared" si="10"/>
        <v>26.53</v>
      </c>
      <c r="CQ6" s="35">
        <f t="shared" si="10"/>
        <v>26.05</v>
      </c>
      <c r="CR6" s="35" t="str">
        <f t="shared" si="10"/>
        <v>-</v>
      </c>
      <c r="CS6" s="35" t="str">
        <f t="shared" si="10"/>
        <v>-</v>
      </c>
      <c r="CT6" s="35" t="str">
        <f t="shared" si="10"/>
        <v>-</v>
      </c>
      <c r="CU6" s="35">
        <f t="shared" si="10"/>
        <v>42.56</v>
      </c>
      <c r="CV6" s="35">
        <f t="shared" si="10"/>
        <v>42.47</v>
      </c>
      <c r="CW6" s="34" t="str">
        <f>IF(CW7="","",IF(CW7="-","【-】","【"&amp;SUBSTITUTE(TEXT(CW7,"#,##0.00"),"-","△")&amp;"】"))</f>
        <v>【42.86】</v>
      </c>
      <c r="CX6" s="35" t="str">
        <f>IF(CX7="",NA(),CX7)</f>
        <v>-</v>
      </c>
      <c r="CY6" s="35" t="str">
        <f t="shared" ref="CY6:DG6" si="11">IF(CY7="",NA(),CY7)</f>
        <v>-</v>
      </c>
      <c r="CZ6" s="35" t="str">
        <f t="shared" si="11"/>
        <v>-</v>
      </c>
      <c r="DA6" s="35">
        <f t="shared" si="11"/>
        <v>74.59</v>
      </c>
      <c r="DB6" s="35">
        <f t="shared" si="11"/>
        <v>75.48</v>
      </c>
      <c r="DC6" s="35" t="str">
        <f t="shared" si="11"/>
        <v>-</v>
      </c>
      <c r="DD6" s="35" t="str">
        <f t="shared" si="11"/>
        <v>-</v>
      </c>
      <c r="DE6" s="35" t="str">
        <f t="shared" si="11"/>
        <v>-</v>
      </c>
      <c r="DF6" s="35">
        <f t="shared" si="11"/>
        <v>83.32</v>
      </c>
      <c r="DG6" s="35">
        <f t="shared" si="11"/>
        <v>83.75</v>
      </c>
      <c r="DH6" s="34" t="str">
        <f>IF(DH7="","",IF(DH7="-","【-】","【"&amp;SUBSTITUTE(TEXT(DH7,"#,##0.00"),"-","△")&amp;"】"))</f>
        <v>【84.20】</v>
      </c>
      <c r="DI6" s="35" t="str">
        <f>IF(DI7="",NA(),DI7)</f>
        <v>-</v>
      </c>
      <c r="DJ6" s="35" t="str">
        <f t="shared" ref="DJ6:DR6" si="12">IF(DJ7="",NA(),DJ7)</f>
        <v>-</v>
      </c>
      <c r="DK6" s="35" t="str">
        <f t="shared" si="12"/>
        <v>-</v>
      </c>
      <c r="DL6" s="35">
        <f t="shared" si="12"/>
        <v>3.23</v>
      </c>
      <c r="DM6" s="35">
        <f t="shared" si="12"/>
        <v>6.5</v>
      </c>
      <c r="DN6" s="35" t="str">
        <f t="shared" si="12"/>
        <v>-</v>
      </c>
      <c r="DO6" s="35" t="str">
        <f t="shared" si="12"/>
        <v>-</v>
      </c>
      <c r="DP6" s="35" t="str">
        <f t="shared" si="12"/>
        <v>-</v>
      </c>
      <c r="DQ6" s="35">
        <f t="shared" si="12"/>
        <v>24.68</v>
      </c>
      <c r="DR6" s="35">
        <f t="shared" si="12"/>
        <v>24.68</v>
      </c>
      <c r="DS6" s="34" t="str">
        <f>IF(DS7="","",IF(DS7="-","【-】","【"&amp;SUBSTITUTE(TEXT(DS7,"#,##0.00"),"-","△")&amp;"】"))</f>
        <v>【25.37】</v>
      </c>
      <c r="DT6" s="35" t="str">
        <f>IF(DT7="",NA(),DT7)</f>
        <v>-</v>
      </c>
      <c r="DU6" s="35" t="str">
        <f t="shared" ref="DU6:EC6" si="13">IF(DU7="",NA(),DU7)</f>
        <v>-</v>
      </c>
      <c r="DV6" s="35" t="str">
        <f t="shared" si="13"/>
        <v>-</v>
      </c>
      <c r="DW6" s="34">
        <f t="shared" si="13"/>
        <v>0</v>
      </c>
      <c r="DX6" s="34">
        <f t="shared" si="13"/>
        <v>0</v>
      </c>
      <c r="DY6" s="35" t="str">
        <f t="shared" si="13"/>
        <v>-</v>
      </c>
      <c r="DZ6" s="35" t="str">
        <f t="shared" si="13"/>
        <v>-</v>
      </c>
      <c r="EA6" s="35" t="str">
        <f t="shared" si="13"/>
        <v>-</v>
      </c>
      <c r="EB6" s="35">
        <f t="shared" si="13"/>
        <v>0.01</v>
      </c>
      <c r="EC6" s="35">
        <f t="shared" si="13"/>
        <v>8.6199999999999992</v>
      </c>
      <c r="ED6" s="34" t="str">
        <f>IF(ED7="","",IF(ED7="-","【-】","【"&amp;SUBSTITUTE(TEXT(ED7,"#,##0.00"),"-","△")&amp;"】"))</f>
        <v>【6.20】</v>
      </c>
      <c r="EE6" s="35" t="str">
        <f>IF(EE7="",NA(),EE7)</f>
        <v>-</v>
      </c>
      <c r="EF6" s="35" t="str">
        <f t="shared" ref="EF6:EN6" si="14">IF(EF7="",NA(),EF7)</f>
        <v>-</v>
      </c>
      <c r="EG6" s="35" t="str">
        <f t="shared" si="14"/>
        <v>-</v>
      </c>
      <c r="EH6" s="34">
        <f t="shared" si="14"/>
        <v>0</v>
      </c>
      <c r="EI6" s="34">
        <f t="shared" si="14"/>
        <v>0</v>
      </c>
      <c r="EJ6" s="35" t="str">
        <f t="shared" si="14"/>
        <v>-</v>
      </c>
      <c r="EK6" s="35" t="str">
        <f t="shared" si="14"/>
        <v>-</v>
      </c>
      <c r="EL6" s="35" t="str">
        <f t="shared" si="14"/>
        <v>-</v>
      </c>
      <c r="EM6" s="35">
        <f t="shared" si="14"/>
        <v>0.13</v>
      </c>
      <c r="EN6" s="35">
        <f t="shared" si="14"/>
        <v>0.36</v>
      </c>
      <c r="EO6" s="34" t="str">
        <f>IF(EO7="","",IF(EO7="-","【-】","【"&amp;SUBSTITUTE(TEXT(EO7,"#,##0.00"),"-","△")&amp;"】"))</f>
        <v>【0.28】</v>
      </c>
    </row>
    <row r="7" spans="1:148" s="36" customFormat="1" x14ac:dyDescent="0.15">
      <c r="A7" s="28"/>
      <c r="B7" s="37">
        <v>2019</v>
      </c>
      <c r="C7" s="37">
        <v>52124</v>
      </c>
      <c r="D7" s="37">
        <v>46</v>
      </c>
      <c r="E7" s="37">
        <v>17</v>
      </c>
      <c r="F7" s="37">
        <v>4</v>
      </c>
      <c r="G7" s="37">
        <v>0</v>
      </c>
      <c r="H7" s="37" t="s">
        <v>95</v>
      </c>
      <c r="I7" s="37" t="s">
        <v>96</v>
      </c>
      <c r="J7" s="37" t="s">
        <v>97</v>
      </c>
      <c r="K7" s="37" t="s">
        <v>98</v>
      </c>
      <c r="L7" s="37" t="s">
        <v>99</v>
      </c>
      <c r="M7" s="37" t="s">
        <v>100</v>
      </c>
      <c r="N7" s="38" t="s">
        <v>101</v>
      </c>
      <c r="O7" s="38">
        <v>54.7</v>
      </c>
      <c r="P7" s="38">
        <v>11.78</v>
      </c>
      <c r="Q7" s="38">
        <v>89.55</v>
      </c>
      <c r="R7" s="38">
        <v>3220</v>
      </c>
      <c r="S7" s="38">
        <v>80459</v>
      </c>
      <c r="T7" s="38">
        <v>866.79</v>
      </c>
      <c r="U7" s="38">
        <v>92.82</v>
      </c>
      <c r="V7" s="38">
        <v>9417</v>
      </c>
      <c r="W7" s="38">
        <v>6.17</v>
      </c>
      <c r="X7" s="38">
        <v>1526.26</v>
      </c>
      <c r="Y7" s="38" t="s">
        <v>101</v>
      </c>
      <c r="Z7" s="38" t="s">
        <v>101</v>
      </c>
      <c r="AA7" s="38" t="s">
        <v>101</v>
      </c>
      <c r="AB7" s="38">
        <v>123.41</v>
      </c>
      <c r="AC7" s="38">
        <v>122.65</v>
      </c>
      <c r="AD7" s="38" t="s">
        <v>101</v>
      </c>
      <c r="AE7" s="38" t="s">
        <v>101</v>
      </c>
      <c r="AF7" s="38" t="s">
        <v>101</v>
      </c>
      <c r="AG7" s="38">
        <v>101.72</v>
      </c>
      <c r="AH7" s="38">
        <v>102.73</v>
      </c>
      <c r="AI7" s="38">
        <v>102.87</v>
      </c>
      <c r="AJ7" s="38" t="s">
        <v>101</v>
      </c>
      <c r="AK7" s="38" t="s">
        <v>101</v>
      </c>
      <c r="AL7" s="38" t="s">
        <v>101</v>
      </c>
      <c r="AM7" s="38">
        <v>92.36</v>
      </c>
      <c r="AN7" s="38">
        <v>0</v>
      </c>
      <c r="AO7" s="38" t="s">
        <v>101</v>
      </c>
      <c r="AP7" s="38" t="s">
        <v>101</v>
      </c>
      <c r="AQ7" s="38" t="s">
        <v>101</v>
      </c>
      <c r="AR7" s="38">
        <v>112.88</v>
      </c>
      <c r="AS7" s="38">
        <v>94.97</v>
      </c>
      <c r="AT7" s="38">
        <v>76.63</v>
      </c>
      <c r="AU7" s="38" t="s">
        <v>101</v>
      </c>
      <c r="AV7" s="38" t="s">
        <v>101</v>
      </c>
      <c r="AW7" s="38" t="s">
        <v>101</v>
      </c>
      <c r="AX7" s="38">
        <v>23.06</v>
      </c>
      <c r="AY7" s="38">
        <v>21.19</v>
      </c>
      <c r="AZ7" s="38" t="s">
        <v>101</v>
      </c>
      <c r="BA7" s="38" t="s">
        <v>101</v>
      </c>
      <c r="BB7" s="38" t="s">
        <v>101</v>
      </c>
      <c r="BC7" s="38">
        <v>49.18</v>
      </c>
      <c r="BD7" s="38">
        <v>47.72</v>
      </c>
      <c r="BE7" s="38">
        <v>49.61</v>
      </c>
      <c r="BF7" s="38" t="s">
        <v>101</v>
      </c>
      <c r="BG7" s="38" t="s">
        <v>101</v>
      </c>
      <c r="BH7" s="38" t="s">
        <v>101</v>
      </c>
      <c r="BI7" s="38">
        <v>2306.0500000000002</v>
      </c>
      <c r="BJ7" s="38">
        <v>2226.65</v>
      </c>
      <c r="BK7" s="38" t="s">
        <v>101</v>
      </c>
      <c r="BL7" s="38" t="s">
        <v>101</v>
      </c>
      <c r="BM7" s="38" t="s">
        <v>101</v>
      </c>
      <c r="BN7" s="38">
        <v>1194.1500000000001</v>
      </c>
      <c r="BO7" s="38">
        <v>1206.79</v>
      </c>
      <c r="BP7" s="38">
        <v>1218.7</v>
      </c>
      <c r="BQ7" s="38" t="s">
        <v>101</v>
      </c>
      <c r="BR7" s="38" t="s">
        <v>101</v>
      </c>
      <c r="BS7" s="38" t="s">
        <v>101</v>
      </c>
      <c r="BT7" s="38">
        <v>81.97</v>
      </c>
      <c r="BU7" s="38">
        <v>80.19</v>
      </c>
      <c r="BV7" s="38" t="s">
        <v>101</v>
      </c>
      <c r="BW7" s="38" t="s">
        <v>101</v>
      </c>
      <c r="BX7" s="38" t="s">
        <v>101</v>
      </c>
      <c r="BY7" s="38">
        <v>72.260000000000005</v>
      </c>
      <c r="BZ7" s="38">
        <v>71.84</v>
      </c>
      <c r="CA7" s="38">
        <v>74.17</v>
      </c>
      <c r="CB7" s="38" t="s">
        <v>101</v>
      </c>
      <c r="CC7" s="38" t="s">
        <v>101</v>
      </c>
      <c r="CD7" s="38" t="s">
        <v>101</v>
      </c>
      <c r="CE7" s="38">
        <v>194.63</v>
      </c>
      <c r="CF7" s="38">
        <v>200.28</v>
      </c>
      <c r="CG7" s="38" t="s">
        <v>101</v>
      </c>
      <c r="CH7" s="38" t="s">
        <v>101</v>
      </c>
      <c r="CI7" s="38" t="s">
        <v>101</v>
      </c>
      <c r="CJ7" s="38">
        <v>230.02</v>
      </c>
      <c r="CK7" s="38">
        <v>228.47</v>
      </c>
      <c r="CL7" s="38">
        <v>218.56</v>
      </c>
      <c r="CM7" s="38" t="s">
        <v>101</v>
      </c>
      <c r="CN7" s="38" t="s">
        <v>101</v>
      </c>
      <c r="CO7" s="38" t="s">
        <v>101</v>
      </c>
      <c r="CP7" s="38">
        <v>26.53</v>
      </c>
      <c r="CQ7" s="38">
        <v>26.05</v>
      </c>
      <c r="CR7" s="38" t="s">
        <v>101</v>
      </c>
      <c r="CS7" s="38" t="s">
        <v>101</v>
      </c>
      <c r="CT7" s="38" t="s">
        <v>101</v>
      </c>
      <c r="CU7" s="38">
        <v>42.56</v>
      </c>
      <c r="CV7" s="38">
        <v>42.47</v>
      </c>
      <c r="CW7" s="38">
        <v>42.86</v>
      </c>
      <c r="CX7" s="38" t="s">
        <v>101</v>
      </c>
      <c r="CY7" s="38" t="s">
        <v>101</v>
      </c>
      <c r="CZ7" s="38" t="s">
        <v>101</v>
      </c>
      <c r="DA7" s="38">
        <v>74.59</v>
      </c>
      <c r="DB7" s="38">
        <v>75.48</v>
      </c>
      <c r="DC7" s="38" t="s">
        <v>101</v>
      </c>
      <c r="DD7" s="38" t="s">
        <v>101</v>
      </c>
      <c r="DE7" s="38" t="s">
        <v>101</v>
      </c>
      <c r="DF7" s="38">
        <v>83.32</v>
      </c>
      <c r="DG7" s="38">
        <v>83.75</v>
      </c>
      <c r="DH7" s="38">
        <v>84.2</v>
      </c>
      <c r="DI7" s="38" t="s">
        <v>101</v>
      </c>
      <c r="DJ7" s="38" t="s">
        <v>101</v>
      </c>
      <c r="DK7" s="38" t="s">
        <v>101</v>
      </c>
      <c r="DL7" s="38">
        <v>3.23</v>
      </c>
      <c r="DM7" s="38">
        <v>6.5</v>
      </c>
      <c r="DN7" s="38" t="s">
        <v>101</v>
      </c>
      <c r="DO7" s="38" t="s">
        <v>101</v>
      </c>
      <c r="DP7" s="38" t="s">
        <v>101</v>
      </c>
      <c r="DQ7" s="38">
        <v>24.68</v>
      </c>
      <c r="DR7" s="38">
        <v>24.68</v>
      </c>
      <c r="DS7" s="38">
        <v>25.37</v>
      </c>
      <c r="DT7" s="38" t="s">
        <v>101</v>
      </c>
      <c r="DU7" s="38" t="s">
        <v>101</v>
      </c>
      <c r="DV7" s="38" t="s">
        <v>101</v>
      </c>
      <c r="DW7" s="38">
        <v>0</v>
      </c>
      <c r="DX7" s="38">
        <v>0</v>
      </c>
      <c r="DY7" s="38" t="s">
        <v>101</v>
      </c>
      <c r="DZ7" s="38" t="s">
        <v>101</v>
      </c>
      <c r="EA7" s="38" t="s">
        <v>101</v>
      </c>
      <c r="EB7" s="38">
        <v>0.01</v>
      </c>
      <c r="EC7" s="38">
        <v>8.6199999999999992</v>
      </c>
      <c r="ED7" s="38">
        <v>6.2</v>
      </c>
      <c r="EE7" s="38" t="s">
        <v>101</v>
      </c>
      <c r="EF7" s="38" t="s">
        <v>101</v>
      </c>
      <c r="EG7" s="38" t="s">
        <v>101</v>
      </c>
      <c r="EH7" s="38">
        <v>0</v>
      </c>
      <c r="EI7" s="38">
        <v>0</v>
      </c>
      <c r="EJ7" s="38" t="s">
        <v>101</v>
      </c>
      <c r="EK7" s="38" t="s">
        <v>101</v>
      </c>
      <c r="EL7" s="38" t="s">
        <v>101</v>
      </c>
      <c r="EM7" s="38">
        <v>0.13</v>
      </c>
      <c r="EN7" s="38">
        <v>0.36</v>
      </c>
      <c r="EO7" s="38">
        <v>0.28000000000000003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102</v>
      </c>
      <c r="C9" s="40" t="s">
        <v>103</v>
      </c>
      <c r="D9" s="40" t="s">
        <v>104</v>
      </c>
      <c r="E9" s="40" t="s">
        <v>105</v>
      </c>
      <c r="F9" s="40" t="s">
        <v>106</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E10" si="15">DATEVALUE($B7+12-B11&amp;"/1/"&amp;B12)</f>
        <v>46388</v>
      </c>
      <c r="C10" s="41">
        <f t="shared" si="15"/>
        <v>46753</v>
      </c>
      <c r="D10" s="41">
        <f t="shared" si="15"/>
        <v>47119</v>
      </c>
      <c r="E10" s="41">
        <f t="shared" si="15"/>
        <v>47484</v>
      </c>
      <c r="F10" s="42">
        <f>DATEVALUE($B7+12-F11&amp;"/1/"&amp;F12)</f>
        <v>47849</v>
      </c>
    </row>
    <row r="11" spans="1:148" x14ac:dyDescent="0.15">
      <c r="B11">
        <v>4</v>
      </c>
      <c r="C11">
        <v>3</v>
      </c>
      <c r="D11">
        <v>2</v>
      </c>
      <c r="E11">
        <v>1</v>
      </c>
      <c r="F11">
        <v>0</v>
      </c>
      <c r="G11" t="s">
        <v>107</v>
      </c>
    </row>
    <row r="12" spans="1:148" x14ac:dyDescent="0.15">
      <c r="B12">
        <v>1</v>
      </c>
      <c r="C12">
        <v>1</v>
      </c>
      <c r="D12">
        <v>1</v>
      </c>
      <c r="E12">
        <v>1</v>
      </c>
      <c r="F12">
        <v>1</v>
      </c>
      <c r="G12" t="s">
        <v>108</v>
      </c>
    </row>
    <row r="13" spans="1:148" x14ac:dyDescent="0.15">
      <c r="B13" t="s">
        <v>109</v>
      </c>
      <c r="C13" t="s">
        <v>109</v>
      </c>
      <c r="D13" t="s">
        <v>110</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2021-01-18T10:56:01Z</cp:lastPrinted>
  <dcterms:created xsi:type="dcterms:W3CDTF">2020-12-04T02:31:53Z</dcterms:created>
  <dcterms:modified xsi:type="dcterms:W3CDTF">2021-01-18T10:56:04Z</dcterms:modified>
  <cp:category/>
</cp:coreProperties>
</file>