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1\上下水道課\共有\21.経営戦略策定\100_★経営比較分析表の策定及び公表\R2\02 経営比較分析表提出\"/>
    </mc:Choice>
  </mc:AlternateContent>
  <workbookProtection workbookAlgorithmName="SHA-512" workbookHashValue="tSaXC1nKZdMNbH0BCHqu2q0YpCdv+oNPo1ZWQb5t+MWpfPcAcY5rmqQWbv7CeQ0B/MYaF7A+VVnvicjaVvt0Cw==" workbookSaltValue="rHDcdhebJs6Dyx8W5pir/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T10" i="4"/>
  <c r="AL10" i="4"/>
  <c r="P10" i="4"/>
  <c r="I10" i="4"/>
  <c r="AT8"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<sst xmlns="http://schemas.openxmlformats.org/spreadsheetml/2006/main" count="236" uniqueCount="120">
  <si>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</si>
  <si>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</si>
  <si>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</si>
  <si>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</si>
  <si>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</si>
  <si>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</si>
  <si>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</si>
  <si>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</si>
  <si>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</si>
  <si>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</si>
  <si>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</si>
  <si>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</si>
  <si>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</si>
  <si>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</si>
  <si>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</si>
  <si>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</si>
  <si>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</si>
  <si>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</si>
  <si>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</si>
  <si>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</si>
  <si>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</si>
  <si>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</si>
  <si>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</si>
  <si>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</si>
  <si>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</si>
  <si>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</si>
  <si>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</si>
  <si>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</si>
  <si>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</si>
  <si>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</si>
  <si>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</si>
  <si>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</si>
  <si>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</si>
  <si>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</si>
  <si>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</si>
  <si>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</si>
  <si>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</si>
  <si>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</si>
  <si>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</si>
  <si>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</si>
  <si>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</si>
  <si>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</si>
  <si>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</si>
  <si>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</si>
  <si>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</si>
  <si>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</si>
  <si>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</si>
  <si>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</si>
  <si>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</si>
  <si>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</si>
  <si>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</si>
  <si>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</si>
  <si>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</si>
  <si>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</si>
  <si>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</si>
  <si>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</si>
  <si>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</si>
  <si>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</si>
  <si>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</si>
  <si>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</si>
  <si>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</si>
  <si>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</si>
  <si>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</si>
  <si>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</si>
  <si>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</si>
  <si>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</si>
  <si>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</si>
  <si>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</si>
  <si>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</si>
  <si>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</si>
  <si>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</si>
  <si>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</si>
  <si>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</si>
  <si>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</si>
  <si>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</si>
  <si>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</si>
  <si>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</si>
  <si>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</si>
  <si>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</si>
  <si>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</si>
  <si>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</si>
  <si>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</si>
  <si>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</si>
  <si>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</si>
  <si>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</si>
  <si>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</si>
  <si>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</si>
  <si>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</si>
  <si>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</si>
  <si>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</si>
  <si>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</si>
  <si>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</si>
  <si>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</si>
  <si>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</si>
  <si>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</si>
  <si>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</si>
  <si>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</si>
  <si>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</si>
  <si>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</si>
  <si>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</si>
  <si>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</si>
  <si>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</si>
  <si>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</si>
  <si>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</si>
  <si>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</si>
  <si>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</si>
  <si>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</si>
  <si>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</si>
  <si>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</si>
  <si>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</si>
  <si>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</si>
  <si>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</si>
  <si>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</si>
  <si>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</si>
  <si>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</si>
  <si>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</si>
  <si>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</si>
  <si>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農業集落排水事業における経営の健全性及び効率性については、①の収益的収支比率が88％台ということで、単年度収支が若干の赤字となっています。
　④の企業債残高対事業規模比率については、類型平均の5倍を上回る状況にあり、収入に対して過剰な設備投資であったことの影響が色濃く反映されています。
　⑤の経費回収率についても36％台ということで類型平均を大きく下回っていますが、①の収益的収支比率との差が大きいことから汚水処理費が使用料収入だけでは賄いきれていない状況が見て取れます。
　⑥の汚水処理原価については、類型平均並みにまで落ち着いてきていますが、下水道事業に比べ高いため、施設の保有が大きいものと思われます。
　⑦の施設利用率は全国平均、類型平均ともに上回っており、設備投資に対する利用状況は適正な規模を維持しているものと考えられます。
　⑧の水洗化率については、平成27年度に末広地区を供用開始したことで類型平均を下回っており、その後5年経過した現在においても利用者が伸び悩んでいる状況にあります。
　以上のことから、類似団体に比べ本市の農業集落排水事業はかなり厳しい経営状況にあると言えるため、経営改善に向けた抜本的な取組みが必要となります。</t>
    <rPh sb="1" eb="3">
      <t>ノウギョウ</t>
    </rPh>
    <rPh sb="3" eb="5">
      <t>シュウラク</t>
    </rPh>
    <rPh sb="5" eb="7">
      <t>ハイスイ</t>
    </rPh>
    <rPh sb="7" eb="9">
      <t>ジギョウ</t>
    </rPh>
    <rPh sb="13" eb="15">
      <t>ケイエイ</t>
    </rPh>
    <rPh sb="16" eb="19">
      <t>ケンゼンセイ</t>
    </rPh>
    <rPh sb="19" eb="20">
      <t>オヨ</t>
    </rPh>
    <rPh sb="21" eb="23">
      <t>コウリツ</t>
    </rPh>
    <rPh sb="23" eb="24">
      <t>セイ</t>
    </rPh>
    <rPh sb="32" eb="35">
      <t>シュウエキテキ</t>
    </rPh>
    <rPh sb="35" eb="37">
      <t>シュウシ</t>
    </rPh>
    <rPh sb="37" eb="39">
      <t>ヒリツ</t>
    </rPh>
    <rPh sb="43" eb="44">
      <t>ダイ</t>
    </rPh>
    <rPh sb="51" eb="54">
      <t>タンネンド</t>
    </rPh>
    <rPh sb="54" eb="56">
      <t>シュウシ</t>
    </rPh>
    <rPh sb="57" eb="59">
      <t>ジャッカン</t>
    </rPh>
    <rPh sb="60" eb="62">
      <t>アカジ</t>
    </rPh>
    <rPh sb="74" eb="76">
      <t>キギョウ</t>
    </rPh>
    <rPh sb="76" eb="77">
      <t>サイ</t>
    </rPh>
    <rPh sb="77" eb="79">
      <t>ザンダカ</t>
    </rPh>
    <rPh sb="79" eb="80">
      <t>タイ</t>
    </rPh>
    <rPh sb="80" eb="82">
      <t>ジギョウ</t>
    </rPh>
    <rPh sb="82" eb="84">
      <t>キボ</t>
    </rPh>
    <rPh sb="84" eb="86">
      <t>ヒリツ</t>
    </rPh>
    <rPh sb="92" eb="94">
      <t>ルイケイ</t>
    </rPh>
    <rPh sb="94" eb="96">
      <t>ヘイキン</t>
    </rPh>
    <rPh sb="98" eb="99">
      <t>バイ</t>
    </rPh>
    <rPh sb="100" eb="102">
      <t>ウワマワ</t>
    </rPh>
    <rPh sb="103" eb="105">
      <t>ジョウキョウ</t>
    </rPh>
    <rPh sb="109" eb="111">
      <t>シュウニュウ</t>
    </rPh>
    <rPh sb="112" eb="113">
      <t>タイ</t>
    </rPh>
    <rPh sb="115" eb="117">
      <t>カジョウ</t>
    </rPh>
    <rPh sb="118" eb="120">
      <t>セツビ</t>
    </rPh>
    <rPh sb="120" eb="122">
      <t>トウシ</t>
    </rPh>
    <rPh sb="129" eb="131">
      <t>エイキョウ</t>
    </rPh>
    <rPh sb="132" eb="134">
      <t>イロコ</t>
    </rPh>
    <rPh sb="135" eb="137">
      <t>ハンエイ</t>
    </rPh>
    <rPh sb="148" eb="153">
      <t>ケイヒカイシュウリツ</t>
    </rPh>
    <rPh sb="161" eb="162">
      <t>ダイ</t>
    </rPh>
    <rPh sb="168" eb="170">
      <t>ルイケイ</t>
    </rPh>
    <rPh sb="170" eb="172">
      <t>ヘイキン</t>
    </rPh>
    <rPh sb="173" eb="174">
      <t>オオ</t>
    </rPh>
    <rPh sb="176" eb="178">
      <t>シタマワ</t>
    </rPh>
    <rPh sb="187" eb="190">
      <t>シュウエキテキ</t>
    </rPh>
    <rPh sb="190" eb="192">
      <t>シュウシ</t>
    </rPh>
    <rPh sb="192" eb="194">
      <t>ヒリツ</t>
    </rPh>
    <rPh sb="196" eb="197">
      <t>サ</t>
    </rPh>
    <rPh sb="198" eb="199">
      <t>オオ</t>
    </rPh>
    <rPh sb="205" eb="207">
      <t>オスイ</t>
    </rPh>
    <rPh sb="207" eb="209">
      <t>ショリ</t>
    </rPh>
    <rPh sb="209" eb="210">
      <t>ヒ</t>
    </rPh>
    <rPh sb="211" eb="214">
      <t>シヨウリョウ</t>
    </rPh>
    <rPh sb="214" eb="216">
      <t>シュウニュウ</t>
    </rPh>
    <rPh sb="220" eb="221">
      <t>マカナ</t>
    </rPh>
    <rPh sb="228" eb="230">
      <t>ジョウキョウ</t>
    </rPh>
    <rPh sb="231" eb="232">
      <t>ミ</t>
    </rPh>
    <rPh sb="233" eb="234">
      <t>ト</t>
    </rPh>
    <rPh sb="242" eb="244">
      <t>オスイ</t>
    </rPh>
    <rPh sb="244" eb="246">
      <t>ショリ</t>
    </rPh>
    <rPh sb="246" eb="248">
      <t>ゲンカ</t>
    </rPh>
    <rPh sb="254" eb="256">
      <t>ルイケイ</t>
    </rPh>
    <rPh sb="256" eb="258">
      <t>ヘイキン</t>
    </rPh>
    <rPh sb="258" eb="259">
      <t>ナ</t>
    </rPh>
    <rPh sb="263" eb="264">
      <t>オ</t>
    </rPh>
    <rPh sb="265" eb="266">
      <t>ツ</t>
    </rPh>
    <rPh sb="275" eb="278">
      <t>ゲスイドウ</t>
    </rPh>
    <rPh sb="278" eb="280">
      <t>ジギョウ</t>
    </rPh>
    <rPh sb="281" eb="282">
      <t>クラ</t>
    </rPh>
    <rPh sb="283" eb="284">
      <t>タカ</t>
    </rPh>
    <rPh sb="288" eb="290">
      <t>シセツ</t>
    </rPh>
    <rPh sb="291" eb="293">
      <t>ホユウ</t>
    </rPh>
    <rPh sb="294" eb="295">
      <t>オオ</t>
    </rPh>
    <rPh sb="300" eb="301">
      <t>オモ</t>
    </rPh>
    <rPh sb="310" eb="312">
      <t>シセツ</t>
    </rPh>
    <rPh sb="312" eb="314">
      <t>リヨウ</t>
    </rPh>
    <rPh sb="314" eb="315">
      <t>リツ</t>
    </rPh>
    <rPh sb="316" eb="318">
      <t>ゼンコク</t>
    </rPh>
    <rPh sb="318" eb="320">
      <t>ヘイキン</t>
    </rPh>
    <rPh sb="321" eb="325">
      <t>ルイケイヘイキン</t>
    </rPh>
    <rPh sb="328" eb="330">
      <t>ウワマワ</t>
    </rPh>
    <rPh sb="335" eb="337">
      <t>セツビ</t>
    </rPh>
    <rPh sb="337" eb="339">
      <t>トウシ</t>
    </rPh>
    <rPh sb="340" eb="341">
      <t>タイ</t>
    </rPh>
    <rPh sb="343" eb="345">
      <t>リヨウ</t>
    </rPh>
    <rPh sb="345" eb="347">
      <t>ジョウキョウ</t>
    </rPh>
    <rPh sb="348" eb="350">
      <t>テキセイ</t>
    </rPh>
    <rPh sb="351" eb="353">
      <t>キボ</t>
    </rPh>
    <rPh sb="354" eb="356">
      <t>イジ</t>
    </rPh>
    <rPh sb="363" eb="364">
      <t>カンガ</t>
    </rPh>
    <rPh sb="374" eb="378">
      <t>スイセンカリツ</t>
    </rPh>
    <rPh sb="384" eb="386">
      <t>ヘイセイ</t>
    </rPh>
    <rPh sb="388" eb="390">
      <t>ネンド</t>
    </rPh>
    <rPh sb="391" eb="393">
      <t>スエヒロ</t>
    </rPh>
    <rPh sb="393" eb="395">
      <t>チク</t>
    </rPh>
    <rPh sb="396" eb="398">
      <t>キョウヨウ</t>
    </rPh>
    <rPh sb="398" eb="400">
      <t>カイシ</t>
    </rPh>
    <rPh sb="405" eb="409">
      <t>ルイケイヘイキン</t>
    </rPh>
    <rPh sb="410" eb="412">
      <t>シタマワ</t>
    </rPh>
    <rPh sb="419" eb="420">
      <t>ゴ</t>
    </rPh>
    <rPh sb="421" eb="422">
      <t>ネン</t>
    </rPh>
    <rPh sb="422" eb="424">
      <t>ケイカ</t>
    </rPh>
    <rPh sb="426" eb="428">
      <t>ゲンザイ</t>
    </rPh>
    <rPh sb="433" eb="436">
      <t>リヨウシャ</t>
    </rPh>
    <rPh sb="437" eb="438">
      <t>ノ</t>
    </rPh>
    <rPh sb="439" eb="440">
      <t>ナヤ</t>
    </rPh>
    <rPh sb="444" eb="446">
      <t>ジョウキョウ</t>
    </rPh>
    <rPh sb="454" eb="456">
      <t>イジョウ</t>
    </rPh>
    <rPh sb="462" eb="466">
      <t>ルイジダンタイ</t>
    </rPh>
    <rPh sb="467" eb="468">
      <t>クラ</t>
    </rPh>
    <rPh sb="469" eb="471">
      <t>ホンシ</t>
    </rPh>
    <rPh sb="472" eb="474">
      <t>ノウギョウ</t>
    </rPh>
    <rPh sb="474" eb="476">
      <t>シュウラク</t>
    </rPh>
    <rPh sb="476" eb="480">
      <t>ハイスイジギョウ</t>
    </rPh>
    <rPh sb="484" eb="485">
      <t>キビ</t>
    </rPh>
    <rPh sb="487" eb="489">
      <t>ケイエイ</t>
    </rPh>
    <rPh sb="489" eb="491">
      <t>ジョウキョウ</t>
    </rPh>
    <rPh sb="495" eb="496">
      <t>イ</t>
    </rPh>
    <rPh sb="501" eb="503">
      <t>ケイエイ</t>
    </rPh>
    <rPh sb="503" eb="505">
      <t>カイゼン</t>
    </rPh>
    <rPh sb="506" eb="507">
      <t>ム</t>
    </rPh>
    <rPh sb="509" eb="512">
      <t>バッポンテキ</t>
    </rPh>
    <rPh sb="513" eb="515">
      <t>トリク</t>
    </rPh>
    <rPh sb="517" eb="519">
      <t>ヒツヨウ</t>
    </rPh>
    <phoneticPr fontId="4"/>
  </si>
  <si>
    <t>　本市の農業集落排水事業は平成10年度から事業に着手し、平成13年度から供用開始しており、現在19年余が経過していますが、管渠の耐用年数である50年には達していないため、更新費用が発生しておらず老朽化は見られません。
　しかしながら、農業集落排水事業では地区毎に処理施設を有しており、初期に整備した地区の処理施設に係る機器類の修繕や更新が始まっています。
　今後は、更新時期が集中しないよう、優先度を適切に把握した計画的な対応が必要になりますので、計画を策定し定期的な維持管理による更新を行うことで、費用の平準化を図っていきます。</t>
    <rPh sb="1" eb="3">
      <t>ホンシ</t>
    </rPh>
    <rPh sb="4" eb="6">
      <t>ノウギョウ</t>
    </rPh>
    <rPh sb="6" eb="8">
      <t>シュウラク</t>
    </rPh>
    <rPh sb="8" eb="10">
      <t>ハイスイ</t>
    </rPh>
    <rPh sb="10" eb="12">
      <t>ジギョウ</t>
    </rPh>
    <rPh sb="13" eb="15">
      <t>ヘイセイ</t>
    </rPh>
    <rPh sb="17" eb="18">
      <t>ネン</t>
    </rPh>
    <rPh sb="18" eb="19">
      <t>ド</t>
    </rPh>
    <rPh sb="21" eb="23">
      <t>ジギョウ</t>
    </rPh>
    <rPh sb="24" eb="26">
      <t>チャクシュ</t>
    </rPh>
    <rPh sb="28" eb="30">
      <t>ヘイセイ</t>
    </rPh>
    <rPh sb="32" eb="33">
      <t>ネン</t>
    </rPh>
    <rPh sb="33" eb="34">
      <t>ド</t>
    </rPh>
    <rPh sb="36" eb="38">
      <t>キョウヨウ</t>
    </rPh>
    <rPh sb="38" eb="40">
      <t>カイシ</t>
    </rPh>
    <rPh sb="45" eb="47">
      <t>ゲンザイ</t>
    </rPh>
    <rPh sb="49" eb="50">
      <t>ネン</t>
    </rPh>
    <rPh sb="50" eb="51">
      <t>ヨ</t>
    </rPh>
    <rPh sb="52" eb="54">
      <t>ケイカ</t>
    </rPh>
    <rPh sb="61" eb="63">
      <t>カンキョ</t>
    </rPh>
    <rPh sb="64" eb="66">
      <t>タイヨウ</t>
    </rPh>
    <rPh sb="66" eb="68">
      <t>ネンスウ</t>
    </rPh>
    <rPh sb="73" eb="74">
      <t>ネン</t>
    </rPh>
    <rPh sb="76" eb="77">
      <t>タッ</t>
    </rPh>
    <rPh sb="85" eb="87">
      <t>コウシン</t>
    </rPh>
    <rPh sb="87" eb="89">
      <t>ヒヨウ</t>
    </rPh>
    <rPh sb="90" eb="92">
      <t>ハッセイ</t>
    </rPh>
    <rPh sb="97" eb="100">
      <t>ロウキュウカ</t>
    </rPh>
    <rPh sb="101" eb="102">
      <t>ミ</t>
    </rPh>
    <rPh sb="117" eb="119">
      <t>ノウギョウ</t>
    </rPh>
    <rPh sb="119" eb="125">
      <t>シュウラクハイスイジギョウ</t>
    </rPh>
    <rPh sb="127" eb="129">
      <t>チク</t>
    </rPh>
    <rPh sb="129" eb="130">
      <t>ゴト</t>
    </rPh>
    <rPh sb="131" eb="133">
      <t>ショリ</t>
    </rPh>
    <rPh sb="133" eb="135">
      <t>シセツ</t>
    </rPh>
    <rPh sb="136" eb="137">
      <t>ユウ</t>
    </rPh>
    <rPh sb="142" eb="144">
      <t>ショキ</t>
    </rPh>
    <rPh sb="145" eb="147">
      <t>セイビ</t>
    </rPh>
    <rPh sb="149" eb="151">
      <t>チク</t>
    </rPh>
    <rPh sb="152" eb="154">
      <t>ショリ</t>
    </rPh>
    <rPh sb="154" eb="156">
      <t>シセツ</t>
    </rPh>
    <rPh sb="157" eb="158">
      <t>カカ</t>
    </rPh>
    <rPh sb="159" eb="161">
      <t>キキ</t>
    </rPh>
    <rPh sb="161" eb="162">
      <t>ルイ</t>
    </rPh>
    <rPh sb="163" eb="165">
      <t>シュウゼン</t>
    </rPh>
    <rPh sb="166" eb="168">
      <t>コウシン</t>
    </rPh>
    <rPh sb="169" eb="170">
      <t>ハジ</t>
    </rPh>
    <rPh sb="179" eb="181">
      <t>コンゴ</t>
    </rPh>
    <rPh sb="183" eb="185">
      <t>コウシン</t>
    </rPh>
    <rPh sb="185" eb="187">
      <t>ジキ</t>
    </rPh>
    <rPh sb="188" eb="190">
      <t>シュウチュウ</t>
    </rPh>
    <rPh sb="196" eb="199">
      <t>ユウセンド</t>
    </rPh>
    <rPh sb="200" eb="202">
      <t>テキセツ</t>
    </rPh>
    <rPh sb="203" eb="205">
      <t>ハアク</t>
    </rPh>
    <rPh sb="207" eb="209">
      <t>ケイカク</t>
    </rPh>
    <rPh sb="209" eb="210">
      <t>テキ</t>
    </rPh>
    <rPh sb="211" eb="213">
      <t>タイオウ</t>
    </rPh>
    <rPh sb="214" eb="216">
      <t>ヒツヨウ</t>
    </rPh>
    <rPh sb="224" eb="226">
      <t>ケイカク</t>
    </rPh>
    <rPh sb="227" eb="229">
      <t>サクテイ</t>
    </rPh>
    <rPh sb="230" eb="233">
      <t>テイキテキ</t>
    </rPh>
    <rPh sb="234" eb="236">
      <t>イジ</t>
    </rPh>
    <rPh sb="236" eb="238">
      <t>カンリ</t>
    </rPh>
    <rPh sb="241" eb="243">
      <t>コウシン</t>
    </rPh>
    <rPh sb="244" eb="245">
      <t>オコナ</t>
    </rPh>
    <rPh sb="250" eb="252">
      <t>ヒヨウ</t>
    </rPh>
    <rPh sb="253" eb="256">
      <t>ヘイジュンカ</t>
    </rPh>
    <rPh sb="257" eb="258">
      <t>ハカ</t>
    </rPh>
    <phoneticPr fontId="4"/>
  </si>
  <si>
    <t>　本市の農業集落排水事業は健全性においてかなり厳しい状況にあり、経営改善が必要な状況にあります。これは、過大な設備投資により企業債残高が極めて多く残っていることや各地区に処理施設を有していることで維持管理費が掛かり増しになっていること等の理由により、使用料収入では賄いきれず収支バランスが崩れてしまっているためと考えられます。
　そのため、現時点では維持管理経費の抑制と使用料収入の増加が喫緊の課題となるため、今後については、通常業務における節制はもとより、下水道事業への施設統合や使用料体系の転換等も視野に入れながら大幅な経営の見直しをすることで、経営の安定を目指し事業を推進していきます。</t>
    <rPh sb="1" eb="3">
      <t>ホンシ</t>
    </rPh>
    <rPh sb="4" eb="6">
      <t>ノウギョウ</t>
    </rPh>
    <rPh sb="6" eb="8">
      <t>シュウラク</t>
    </rPh>
    <rPh sb="8" eb="10">
      <t>ハイスイ</t>
    </rPh>
    <rPh sb="10" eb="12">
      <t>ジギョウ</t>
    </rPh>
    <rPh sb="13" eb="16">
      <t>ケンゼンセイ</t>
    </rPh>
    <rPh sb="23" eb="24">
      <t>キビ</t>
    </rPh>
    <rPh sb="26" eb="28">
      <t>ジョウキョウ</t>
    </rPh>
    <rPh sb="32" eb="34">
      <t>ケイエイ</t>
    </rPh>
    <rPh sb="34" eb="36">
      <t>カイゼン</t>
    </rPh>
    <rPh sb="37" eb="39">
      <t>ヒツヨウ</t>
    </rPh>
    <rPh sb="40" eb="42">
      <t>ジョウキョウ</t>
    </rPh>
    <rPh sb="52" eb="54">
      <t>カダイ</t>
    </rPh>
    <rPh sb="55" eb="57">
      <t>セツビ</t>
    </rPh>
    <rPh sb="57" eb="59">
      <t>トウシ</t>
    </rPh>
    <rPh sb="62" eb="64">
      <t>キギョウ</t>
    </rPh>
    <rPh sb="64" eb="65">
      <t>サイ</t>
    </rPh>
    <rPh sb="65" eb="67">
      <t>ザンダカ</t>
    </rPh>
    <rPh sb="68" eb="69">
      <t>キワ</t>
    </rPh>
    <rPh sb="71" eb="72">
      <t>オオ</t>
    </rPh>
    <rPh sb="73" eb="74">
      <t>ノコ</t>
    </rPh>
    <rPh sb="81" eb="82">
      <t>カク</t>
    </rPh>
    <rPh sb="82" eb="84">
      <t>チク</t>
    </rPh>
    <rPh sb="85" eb="87">
      <t>ショリ</t>
    </rPh>
    <rPh sb="87" eb="89">
      <t>シセツ</t>
    </rPh>
    <rPh sb="90" eb="91">
      <t>ユウ</t>
    </rPh>
    <rPh sb="98" eb="100">
      <t>イジ</t>
    </rPh>
    <rPh sb="100" eb="102">
      <t>カンリ</t>
    </rPh>
    <rPh sb="102" eb="103">
      <t>ヒ</t>
    </rPh>
    <rPh sb="104" eb="105">
      <t>カ</t>
    </rPh>
    <rPh sb="107" eb="108">
      <t>マ</t>
    </rPh>
    <rPh sb="117" eb="118">
      <t>トウ</t>
    </rPh>
    <rPh sb="119" eb="121">
      <t>リユウ</t>
    </rPh>
    <rPh sb="125" eb="128">
      <t>シヨウリョウ</t>
    </rPh>
    <rPh sb="128" eb="130">
      <t>シュウニュウ</t>
    </rPh>
    <rPh sb="132" eb="133">
      <t>マカナ</t>
    </rPh>
    <rPh sb="137" eb="139">
      <t>シュウシ</t>
    </rPh>
    <rPh sb="144" eb="145">
      <t>クズ</t>
    </rPh>
    <rPh sb="156" eb="157">
      <t>カンガ</t>
    </rPh>
    <rPh sb="170" eb="173">
      <t>ゲンジテン</t>
    </rPh>
    <rPh sb="175" eb="177">
      <t>イジ</t>
    </rPh>
    <rPh sb="177" eb="179">
      <t>カンリ</t>
    </rPh>
    <rPh sb="179" eb="181">
      <t>ケイヒ</t>
    </rPh>
    <rPh sb="182" eb="184">
      <t>ヨクセイ</t>
    </rPh>
    <rPh sb="185" eb="188">
      <t>シヨウリョウ</t>
    </rPh>
    <rPh sb="188" eb="190">
      <t>シュウニュウ</t>
    </rPh>
    <rPh sb="191" eb="193">
      <t>ゾウカ</t>
    </rPh>
    <rPh sb="194" eb="196">
      <t>キッキン</t>
    </rPh>
    <rPh sb="197" eb="199">
      <t>カダイ</t>
    </rPh>
    <rPh sb="205" eb="207">
      <t>コンゴ</t>
    </rPh>
    <rPh sb="213" eb="215">
      <t>ツウジョウ</t>
    </rPh>
    <rPh sb="215" eb="217">
      <t>ギョウム</t>
    </rPh>
    <rPh sb="221" eb="223">
      <t>セッセイ</t>
    </rPh>
    <rPh sb="229" eb="232">
      <t>ゲスイドウ</t>
    </rPh>
    <rPh sb="232" eb="234">
      <t>ジギョウ</t>
    </rPh>
    <rPh sb="236" eb="238">
      <t>シセツ</t>
    </rPh>
    <rPh sb="238" eb="240">
      <t>トウゴウ</t>
    </rPh>
    <rPh sb="241" eb="244">
      <t>シヨウリョウ</t>
    </rPh>
    <rPh sb="244" eb="246">
      <t>タイケイ</t>
    </rPh>
    <rPh sb="247" eb="249">
      <t>テンカン</t>
    </rPh>
    <rPh sb="249" eb="250">
      <t>トウ</t>
    </rPh>
    <rPh sb="251" eb="253">
      <t>シヤ</t>
    </rPh>
    <rPh sb="254" eb="255">
      <t>イ</t>
    </rPh>
    <rPh sb="259" eb="261">
      <t>オオハバ</t>
    </rPh>
    <rPh sb="262" eb="264">
      <t>ケイエイ</t>
    </rPh>
    <rPh sb="265" eb="267">
      <t>ミナオ</t>
    </rPh>
    <rPh sb="284" eb="286">
      <t>ジギョウ</t>
    </rPh>
    <rPh sb="287" eb="289">
      <t>スイシン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</si>
</sst>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CFA-4552-AC95-6D0D4609208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2.0499999999999998</c:v>
                </c:pt>
                <c:pt idx="2">
                  <c:v>0.01</c:v>
                </c:pt>
                <c:pt idx="3">
                  <c:v>0.01</c:v>
                </c:pt>
                <c:pt idx="4">
                  <c:v>0.02</c:v>
                </c:pt>
              </c:numCache>
            </c:numRef>
          </c:val>
          <c:smooth val="0"/>
          <c:extLst>
            <c:ext xmlns:c16="http://schemas.microsoft.com/office/drawing/2014/chart" uri="{C3380CC4-5D6E-409C-BE32-E72D297353CC}">
              <c16:uniqueId val="{00000001-ECFA-4552-AC95-6D0D4609208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45.67</c:v>
                </c:pt>
                <c:pt idx="1">
                  <c:v>52.48</c:v>
                </c:pt>
                <c:pt idx="2">
                  <c:v>57.05</c:v>
                </c:pt>
                <c:pt idx="3">
                  <c:v>54.95</c:v>
                </c:pt>
                <c:pt idx="4">
                  <c:v>58.17</c:v>
                </c:pt>
              </c:numCache>
            </c:numRef>
          </c:val>
          <c:extLst>
            <c:ext xmlns:c16="http://schemas.microsoft.com/office/drawing/2014/chart" uri="{C3380CC4-5D6E-409C-BE32-E72D297353CC}">
              <c16:uniqueId val="{00000000-A921-458B-BA15-8BADEF81840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44.69</c:v>
                </c:pt>
                <c:pt idx="1">
                  <c:v>60.65</c:v>
                </c:pt>
                <c:pt idx="2">
                  <c:v>51.75</c:v>
                </c:pt>
                <c:pt idx="3">
                  <c:v>50.68</c:v>
                </c:pt>
                <c:pt idx="4">
                  <c:v>50.14</c:v>
                </c:pt>
              </c:numCache>
            </c:numRef>
          </c:val>
          <c:smooth val="0"/>
          <c:extLst>
            <c:ext xmlns:c16="http://schemas.microsoft.com/office/drawing/2014/chart" uri="{C3380CC4-5D6E-409C-BE32-E72D297353CC}">
              <c16:uniqueId val="{00000001-A921-458B-BA15-8BADEF81840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51.52</c:v>
                </c:pt>
                <c:pt idx="1">
                  <c:v>65.84</c:v>
                </c:pt>
                <c:pt idx="2">
                  <c:v>69.72</c:v>
                </c:pt>
                <c:pt idx="3">
                  <c:v>70.87</c:v>
                </c:pt>
                <c:pt idx="4">
                  <c:v>72.48</c:v>
                </c:pt>
              </c:numCache>
            </c:numRef>
          </c:val>
          <c:extLst>
            <c:ext xmlns:c16="http://schemas.microsoft.com/office/drawing/2014/chart" uri="{C3380CC4-5D6E-409C-BE32-E72D297353CC}">
              <c16:uniqueId val="{00000000-6368-412A-95CA-6E309E77573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69.67</c:v>
                </c:pt>
                <c:pt idx="1">
                  <c:v>84.58</c:v>
                </c:pt>
                <c:pt idx="2">
                  <c:v>84.84</c:v>
                </c:pt>
                <c:pt idx="3">
                  <c:v>84.86</c:v>
                </c:pt>
                <c:pt idx="4">
                  <c:v>84.98</c:v>
                </c:pt>
              </c:numCache>
            </c:numRef>
          </c:val>
          <c:smooth val="0"/>
          <c:extLst>
            <c:ext xmlns:c16="http://schemas.microsoft.com/office/drawing/2014/chart" uri="{C3380CC4-5D6E-409C-BE32-E72D297353CC}">
              <c16:uniqueId val="{00000001-6368-412A-95CA-6E309E77573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64.19</c:v>
                </c:pt>
                <c:pt idx="1">
                  <c:v>70.010000000000005</c:v>
                </c:pt>
                <c:pt idx="2">
                  <c:v>67.680000000000007</c:v>
                </c:pt>
                <c:pt idx="3">
                  <c:v>89.21</c:v>
                </c:pt>
                <c:pt idx="4">
                  <c:v>88.12</c:v>
                </c:pt>
              </c:numCache>
            </c:numRef>
          </c:val>
          <c:extLst>
            <c:ext xmlns:c16="http://schemas.microsoft.com/office/drawing/2014/chart" uri="{C3380CC4-5D6E-409C-BE32-E72D297353CC}">
              <c16:uniqueId val="{00000000-3956-4F93-8778-CE37F151D75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56-4F93-8778-CE37F151D75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893-4741-B523-AF0A946DEF9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893-4741-B523-AF0A946DEF9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589-4272-8997-5CB5E6BEB94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589-4272-8997-5CB5E6BEB94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EAF-4608-A360-6410BD2F132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EAF-4608-A360-6410BD2F132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246-494A-B3E6-CC722B5CCF1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246-494A-B3E6-CC722B5CCF1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5673.42</c:v>
                </c:pt>
                <c:pt idx="1">
                  <c:v>4663.3599999999997</c:v>
                </c:pt>
                <c:pt idx="2">
                  <c:v>4111.9799999999996</c:v>
                </c:pt>
                <c:pt idx="3">
                  <c:v>3931.39</c:v>
                </c:pt>
                <c:pt idx="4">
                  <c:v>4174.49</c:v>
                </c:pt>
              </c:numCache>
            </c:numRef>
          </c:val>
          <c:extLst>
            <c:ext xmlns:c16="http://schemas.microsoft.com/office/drawing/2014/chart" uri="{C3380CC4-5D6E-409C-BE32-E72D297353CC}">
              <c16:uniqueId val="{00000000-2D29-4F27-A21B-79DEA31FA9D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979.89</c:v>
                </c:pt>
                <c:pt idx="1">
                  <c:v>974.93</c:v>
                </c:pt>
                <c:pt idx="2">
                  <c:v>855.8</c:v>
                </c:pt>
                <c:pt idx="3">
                  <c:v>789.46</c:v>
                </c:pt>
                <c:pt idx="4">
                  <c:v>826.83</c:v>
                </c:pt>
              </c:numCache>
            </c:numRef>
          </c:val>
          <c:smooth val="0"/>
          <c:extLst>
            <c:ext xmlns:c16="http://schemas.microsoft.com/office/drawing/2014/chart" uri="{C3380CC4-5D6E-409C-BE32-E72D297353CC}">
              <c16:uniqueId val="{00000001-2D29-4F27-A21B-79DEA31FA9D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21.21</c:v>
                </c:pt>
                <c:pt idx="1">
                  <c:v>18.059999999999999</c:v>
                </c:pt>
                <c:pt idx="2">
                  <c:v>26.8</c:v>
                </c:pt>
                <c:pt idx="3">
                  <c:v>25.78</c:v>
                </c:pt>
                <c:pt idx="4">
                  <c:v>36.56</c:v>
                </c:pt>
              </c:numCache>
            </c:numRef>
          </c:val>
          <c:extLst>
            <c:ext xmlns:c16="http://schemas.microsoft.com/office/drawing/2014/chart" uri="{C3380CC4-5D6E-409C-BE32-E72D297353CC}">
              <c16:uniqueId val="{00000000-0D05-4BD7-ACEA-C35F6D70368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41.34</c:v>
                </c:pt>
                <c:pt idx="1">
                  <c:v>55.32</c:v>
                </c:pt>
                <c:pt idx="2">
                  <c:v>59.8</c:v>
                </c:pt>
                <c:pt idx="3">
                  <c:v>57.77</c:v>
                </c:pt>
                <c:pt idx="4">
                  <c:v>57.31</c:v>
                </c:pt>
              </c:numCache>
            </c:numRef>
          </c:val>
          <c:smooth val="0"/>
          <c:extLst>
            <c:ext xmlns:c16="http://schemas.microsoft.com/office/drawing/2014/chart" uri="{C3380CC4-5D6E-409C-BE32-E72D297353CC}">
              <c16:uniqueId val="{00000001-0D05-4BD7-ACEA-C35F6D70368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533.70000000000005</c:v>
                </c:pt>
                <c:pt idx="1">
                  <c:v>626.03</c:v>
                </c:pt>
                <c:pt idx="2">
                  <c:v>429.06</c:v>
                </c:pt>
                <c:pt idx="3">
                  <c:v>478.48</c:v>
                </c:pt>
                <c:pt idx="4">
                  <c:v>290.16000000000003</c:v>
                </c:pt>
              </c:numCache>
            </c:numRef>
          </c:val>
          <c:extLst>
            <c:ext xmlns:c16="http://schemas.microsoft.com/office/drawing/2014/chart" uri="{C3380CC4-5D6E-409C-BE32-E72D297353CC}">
              <c16:uniqueId val="{00000000-7D2C-489D-8DD9-95623EFC344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357.49</c:v>
                </c:pt>
                <c:pt idx="1">
                  <c:v>283.17</c:v>
                </c:pt>
                <c:pt idx="2">
                  <c:v>263.76</c:v>
                </c:pt>
                <c:pt idx="3">
                  <c:v>274.35000000000002</c:v>
                </c:pt>
                <c:pt idx="4">
                  <c:v>273.52</c:v>
                </c:pt>
              </c:numCache>
            </c:numRef>
          </c:val>
          <c:smooth val="0"/>
          <c:extLst>
            <c:ext xmlns:c16="http://schemas.microsoft.com/office/drawing/2014/chart" uri="{C3380CC4-5D6E-409C-BE32-E72D297353CC}">
              <c16:uniqueId val="{00000001-7D2C-489D-8DD9-95623EFC344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鹿角市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30454</v>
      </c>
      <c r="AM8" s="69"/>
      <c r="AN8" s="69"/>
      <c r="AO8" s="69"/>
      <c r="AP8" s="69"/>
      <c r="AQ8" s="69"/>
      <c r="AR8" s="69"/>
      <c r="AS8" s="69"/>
      <c r="AT8" s="68">
        <f>データ!T6</f>
        <v>707.52</v>
      </c>
      <c r="AU8" s="68"/>
      <c r="AV8" s="68"/>
      <c r="AW8" s="68"/>
      <c r="AX8" s="68"/>
      <c r="AY8" s="68"/>
      <c r="AZ8" s="68"/>
      <c r="BA8" s="68"/>
      <c r="BB8" s="68">
        <f>データ!U6</f>
        <v>43.04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5.59</v>
      </c>
      <c r="Q10" s="68"/>
      <c r="R10" s="68"/>
      <c r="S10" s="68"/>
      <c r="T10" s="68"/>
      <c r="U10" s="68"/>
      <c r="V10" s="68"/>
      <c r="W10" s="68">
        <f>データ!Q6</f>
        <v>100</v>
      </c>
      <c r="X10" s="68"/>
      <c r="Y10" s="68"/>
      <c r="Z10" s="68"/>
      <c r="AA10" s="68"/>
      <c r="AB10" s="68"/>
      <c r="AC10" s="68"/>
      <c r="AD10" s="69">
        <f>データ!R6</f>
        <v>4037</v>
      </c>
      <c r="AE10" s="69"/>
      <c r="AF10" s="69"/>
      <c r="AG10" s="69"/>
      <c r="AH10" s="69"/>
      <c r="AI10" s="69"/>
      <c r="AJ10" s="69"/>
      <c r="AK10" s="2"/>
      <c r="AL10" s="69">
        <f>データ!V6</f>
        <v>1686</v>
      </c>
      <c r="AM10" s="69"/>
      <c r="AN10" s="69"/>
      <c r="AO10" s="69"/>
      <c r="AP10" s="69"/>
      <c r="AQ10" s="69"/>
      <c r="AR10" s="69"/>
      <c r="AS10" s="69"/>
      <c r="AT10" s="68">
        <f>データ!W6</f>
        <v>1.25</v>
      </c>
      <c r="AU10" s="68"/>
      <c r="AV10" s="68"/>
      <c r="AW10" s="68"/>
      <c r="AX10" s="68"/>
      <c r="AY10" s="68"/>
      <c r="AZ10" s="68"/>
      <c r="BA10" s="68"/>
      <c r="BB10" s="68">
        <f>データ!X6</f>
        <v>1348.8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4" t="s">
        <v>119</v>
      </c>
      <c r="BM66" s="85"/>
      <c r="BN66" s="85"/>
      <c r="BO66" s="85"/>
      <c r="BP66" s="85"/>
      <c r="BQ66" s="85"/>
      <c r="BR66" s="85"/>
      <c r="BS66" s="85"/>
      <c r="BT66" s="85"/>
      <c r="BU66" s="85"/>
      <c r="BV66" s="85"/>
      <c r="BW66" s="85"/>
      <c r="BX66" s="85"/>
      <c r="BY66" s="85"/>
      <c r="BZ66" s="8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4"/>
      <c r="BM67" s="85"/>
      <c r="BN67" s="85"/>
      <c r="BO67" s="85"/>
      <c r="BP67" s="85"/>
      <c r="BQ67" s="85"/>
      <c r="BR67" s="85"/>
      <c r="BS67" s="85"/>
      <c r="BT67" s="85"/>
      <c r="BU67" s="85"/>
      <c r="BV67" s="85"/>
      <c r="BW67" s="85"/>
      <c r="BX67" s="85"/>
      <c r="BY67" s="85"/>
      <c r="BZ67" s="8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4"/>
      <c r="BM68" s="85"/>
      <c r="BN68" s="85"/>
      <c r="BO68" s="85"/>
      <c r="BP68" s="85"/>
      <c r="BQ68" s="85"/>
      <c r="BR68" s="85"/>
      <c r="BS68" s="85"/>
      <c r="BT68" s="85"/>
      <c r="BU68" s="85"/>
      <c r="BV68" s="85"/>
      <c r="BW68" s="85"/>
      <c r="BX68" s="85"/>
      <c r="BY68" s="85"/>
      <c r="BZ68" s="8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4"/>
      <c r="BM69" s="85"/>
      <c r="BN69" s="85"/>
      <c r="BO69" s="85"/>
      <c r="BP69" s="85"/>
      <c r="BQ69" s="85"/>
      <c r="BR69" s="85"/>
      <c r="BS69" s="85"/>
      <c r="BT69" s="85"/>
      <c r="BU69" s="85"/>
      <c r="BV69" s="85"/>
      <c r="BW69" s="85"/>
      <c r="BX69" s="85"/>
      <c r="BY69" s="85"/>
      <c r="BZ69" s="8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4"/>
      <c r="BM70" s="85"/>
      <c r="BN70" s="85"/>
      <c r="BO70" s="85"/>
      <c r="BP70" s="85"/>
      <c r="BQ70" s="85"/>
      <c r="BR70" s="85"/>
      <c r="BS70" s="85"/>
      <c r="BT70" s="85"/>
      <c r="BU70" s="85"/>
      <c r="BV70" s="85"/>
      <c r="BW70" s="85"/>
      <c r="BX70" s="85"/>
      <c r="BY70" s="85"/>
      <c r="BZ70" s="8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4"/>
      <c r="BM71" s="85"/>
      <c r="BN71" s="85"/>
      <c r="BO71" s="85"/>
      <c r="BP71" s="85"/>
      <c r="BQ71" s="85"/>
      <c r="BR71" s="85"/>
      <c r="BS71" s="85"/>
      <c r="BT71" s="85"/>
      <c r="BU71" s="85"/>
      <c r="BV71" s="85"/>
      <c r="BW71" s="85"/>
      <c r="BX71" s="85"/>
      <c r="BY71" s="85"/>
      <c r="BZ71" s="8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4"/>
      <c r="BM72" s="85"/>
      <c r="BN72" s="85"/>
      <c r="BO72" s="85"/>
      <c r="BP72" s="85"/>
      <c r="BQ72" s="85"/>
      <c r="BR72" s="85"/>
      <c r="BS72" s="85"/>
      <c r="BT72" s="85"/>
      <c r="BU72" s="85"/>
      <c r="BV72" s="85"/>
      <c r="BW72" s="85"/>
      <c r="BX72" s="85"/>
      <c r="BY72" s="85"/>
      <c r="BZ72" s="8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4"/>
      <c r="BM73" s="85"/>
      <c r="BN73" s="85"/>
      <c r="BO73" s="85"/>
      <c r="BP73" s="85"/>
      <c r="BQ73" s="85"/>
      <c r="BR73" s="85"/>
      <c r="BS73" s="85"/>
      <c r="BT73" s="85"/>
      <c r="BU73" s="85"/>
      <c r="BV73" s="85"/>
      <c r="BW73" s="85"/>
      <c r="BX73" s="85"/>
      <c r="BY73" s="85"/>
      <c r="BZ73" s="8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4"/>
      <c r="BM74" s="85"/>
      <c r="BN74" s="85"/>
      <c r="BO74" s="85"/>
      <c r="BP74" s="85"/>
      <c r="BQ74" s="85"/>
      <c r="BR74" s="85"/>
      <c r="BS74" s="85"/>
      <c r="BT74" s="85"/>
      <c r="BU74" s="85"/>
      <c r="BV74" s="85"/>
      <c r="BW74" s="85"/>
      <c r="BX74" s="85"/>
      <c r="BY74" s="85"/>
      <c r="BZ74" s="8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4"/>
      <c r="BM75" s="85"/>
      <c r="BN75" s="85"/>
      <c r="BO75" s="85"/>
      <c r="BP75" s="85"/>
      <c r="BQ75" s="85"/>
      <c r="BR75" s="85"/>
      <c r="BS75" s="85"/>
      <c r="BT75" s="85"/>
      <c r="BU75" s="85"/>
      <c r="BV75" s="85"/>
      <c r="BW75" s="85"/>
      <c r="BX75" s="85"/>
      <c r="BY75" s="85"/>
      <c r="BZ75" s="8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4"/>
      <c r="BM76" s="85"/>
      <c r="BN76" s="85"/>
      <c r="BO76" s="85"/>
      <c r="BP76" s="85"/>
      <c r="BQ76" s="85"/>
      <c r="BR76" s="85"/>
      <c r="BS76" s="85"/>
      <c r="BT76" s="85"/>
      <c r="BU76" s="85"/>
      <c r="BV76" s="85"/>
      <c r="BW76" s="85"/>
      <c r="BX76" s="85"/>
      <c r="BY76" s="85"/>
      <c r="BZ76" s="8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4"/>
      <c r="BM77" s="85"/>
      <c r="BN77" s="85"/>
      <c r="BO77" s="85"/>
      <c r="BP77" s="85"/>
      <c r="BQ77" s="85"/>
      <c r="BR77" s="85"/>
      <c r="BS77" s="85"/>
      <c r="BT77" s="85"/>
      <c r="BU77" s="85"/>
      <c r="BV77" s="85"/>
      <c r="BW77" s="85"/>
      <c r="BX77" s="85"/>
      <c r="BY77" s="85"/>
      <c r="BZ77" s="8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4"/>
      <c r="BM78" s="85"/>
      <c r="BN78" s="85"/>
      <c r="BO78" s="85"/>
      <c r="BP78" s="85"/>
      <c r="BQ78" s="85"/>
      <c r="BR78" s="85"/>
      <c r="BS78" s="85"/>
      <c r="BT78" s="85"/>
      <c r="BU78" s="85"/>
      <c r="BV78" s="85"/>
      <c r="BW78" s="85"/>
      <c r="BX78" s="85"/>
      <c r="BY78" s="85"/>
      <c r="BZ78" s="8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84"/>
      <c r="BM79" s="85"/>
      <c r="BN79" s="85"/>
      <c r="BO79" s="85"/>
      <c r="BP79" s="85"/>
      <c r="BQ79" s="85"/>
      <c r="BR79" s="85"/>
      <c r="BS79" s="85"/>
      <c r="BT79" s="85"/>
      <c r="BU79" s="85"/>
      <c r="BV79" s="85"/>
      <c r="BW79" s="85"/>
      <c r="BX79" s="85"/>
      <c r="BY79" s="85"/>
      <c r="BZ79" s="8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84"/>
      <c r="BM80" s="85"/>
      <c r="BN80" s="85"/>
      <c r="BO80" s="85"/>
      <c r="BP80" s="85"/>
      <c r="BQ80" s="85"/>
      <c r="BR80" s="85"/>
      <c r="BS80" s="85"/>
      <c r="BT80" s="85"/>
      <c r="BU80" s="85"/>
      <c r="BV80" s="85"/>
      <c r="BW80" s="85"/>
      <c r="BX80" s="85"/>
      <c r="BY80" s="85"/>
      <c r="BZ80" s="8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84"/>
      <c r="BM81" s="85"/>
      <c r="BN81" s="85"/>
      <c r="BO81" s="85"/>
      <c r="BP81" s="85"/>
      <c r="BQ81" s="85"/>
      <c r="BR81" s="85"/>
      <c r="BS81" s="85"/>
      <c r="BT81" s="85"/>
      <c r="BU81" s="85"/>
      <c r="BV81" s="85"/>
      <c r="BW81" s="85"/>
      <c r="BX81" s="85"/>
      <c r="BY81" s="85"/>
      <c r="BZ81" s="8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7"/>
      <c r="BM82" s="88"/>
      <c r="BN82" s="88"/>
      <c r="BO82" s="88"/>
      <c r="BP82" s="88"/>
      <c r="BQ82" s="88"/>
      <c r="BR82" s="88"/>
      <c r="BS82" s="88"/>
      <c r="BT82" s="88"/>
      <c r="BU82" s="88"/>
      <c r="BV82" s="88"/>
      <c r="BW82" s="88"/>
      <c r="BX82" s="88"/>
      <c r="BY82" s="88"/>
      <c r="BZ82" s="8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【765.47】</v>
      </c>
      <c r="I86" s="26" t="str">
        <f>データ!CA6</f>
        <v>【59.59】</v>
      </c>
      <c r="J86" s="26" t="str">
        <f>データ!CL6</f>
        <v>【257.86】</v>
      </c>
      <c r="K86" s="26" t="str">
        <f>データ!CW6</f>
        <v>【51.30】</v>
      </c>
      <c r="L86" s="26" t="str">
        <f>データ!DH6</f>
        <v>【86.22】</v>
      </c>
      <c r="M86" s="26" t="s">
        <v>44</v>
      </c>
      <c r="N86" s="26" t="s">
        <v>43</v>
      </c>
      <c r="O86" s="26" t="str">
        <f>データ!EO6</f>
        <v>【0.02】</v>
      </c>
    </row>
  </sheetData>
  <sheetProtection algorithmName="SHA-512" hashValue="SKBBlOxVgupDhXC/6yX3vPcyzy9nSk4e+mefj0YxZXKnrAmW+hiV8d51N9wDRM8YGEh//hqVIN5fuvIimNt+YA==" saltValue="LgUvoeweZ4T/ghWB/PiLJ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52094</v>
      </c>
      <c r="D6" s="33">
        <f t="shared" si="3"/>
        <v>47</v>
      </c>
      <c r="E6" s="33">
        <f t="shared" si="3"/>
        <v>17</v>
      </c>
      <c r="F6" s="33">
        <f t="shared" si="3"/>
        <v>5</v>
      </c>
      <c r="G6" s="33">
        <f t="shared" si="3"/>
        <v>0</v>
      </c>
      <c r="H6" s="33" t="str">
        <f t="shared" si="3"/>
        <v>秋田県　鹿角市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5.59</v>
      </c>
      <c r="Q6" s="34">
        <f t="shared" si="3"/>
        <v>100</v>
      </c>
      <c r="R6" s="34">
        <f t="shared" si="3"/>
        <v>4037</v>
      </c>
      <c r="S6" s="34">
        <f t="shared" si="3"/>
        <v>30454</v>
      </c>
      <c r="T6" s="34">
        <f t="shared" si="3"/>
        <v>707.52</v>
      </c>
      <c r="U6" s="34">
        <f t="shared" si="3"/>
        <v>43.04</v>
      </c>
      <c r="V6" s="34">
        <f t="shared" si="3"/>
        <v>1686</v>
      </c>
      <c r="W6" s="34">
        <f t="shared" si="3"/>
        <v>1.25</v>
      </c>
      <c r="X6" s="34">
        <f t="shared" si="3"/>
        <v>1348.8</v>
      </c>
      <c r="Y6" s="35">
        <f>IF(Y7="",NA(),Y7)</f>
        <v>64.19</v>
      </c>
      <c r="Z6" s="35">
        <f t="shared" ref="Z6:AH6" si="4">IF(Z7="",NA(),Z7)</f>
        <v>70.010000000000005</v>
      </c>
      <c r="AA6" s="35">
        <f t="shared" si="4"/>
        <v>67.680000000000007</v>
      </c>
      <c r="AB6" s="35">
        <f t="shared" si="4"/>
        <v>89.21</v>
      </c>
      <c r="AC6" s="35">
        <f t="shared" si="4"/>
        <v>88.12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5673.42</v>
      </c>
      <c r="BG6" s="35">
        <f t="shared" ref="BG6:BO6" si="7">IF(BG7="",NA(),BG7)</f>
        <v>4663.3599999999997</v>
      </c>
      <c r="BH6" s="35">
        <f t="shared" si="7"/>
        <v>4111.9799999999996</v>
      </c>
      <c r="BI6" s="35">
        <f t="shared" si="7"/>
        <v>3931.39</v>
      </c>
      <c r="BJ6" s="35">
        <f t="shared" si="7"/>
        <v>4174.49</v>
      </c>
      <c r="BK6" s="35">
        <f t="shared" si="7"/>
        <v>979.89</v>
      </c>
      <c r="BL6" s="35">
        <f t="shared" si="7"/>
        <v>974.93</v>
      </c>
      <c r="BM6" s="35">
        <f t="shared" si="7"/>
        <v>855.8</v>
      </c>
      <c r="BN6" s="35">
        <f t="shared" si="7"/>
        <v>789.46</v>
      </c>
      <c r="BO6" s="35">
        <f t="shared" si="7"/>
        <v>826.83</v>
      </c>
      <c r="BP6" s="34" t="str">
        <f>IF(BP7="","",IF(BP7="-","【-】","【"&amp;SUBSTITUTE(TEXT(BP7,"#,##0.00"),"-","△")&amp;"】"))</f>
        <v>【765.47】</v>
      </c>
      <c r="BQ6" s="35">
        <f>IF(BQ7="",NA(),BQ7)</f>
        <v>21.21</v>
      </c>
      <c r="BR6" s="35">
        <f t="shared" ref="BR6:BZ6" si="8">IF(BR7="",NA(),BR7)</f>
        <v>18.059999999999999</v>
      </c>
      <c r="BS6" s="35">
        <f t="shared" si="8"/>
        <v>26.8</v>
      </c>
      <c r="BT6" s="35">
        <f t="shared" si="8"/>
        <v>25.78</v>
      </c>
      <c r="BU6" s="35">
        <f t="shared" si="8"/>
        <v>36.56</v>
      </c>
      <c r="BV6" s="35">
        <f t="shared" si="8"/>
        <v>41.34</v>
      </c>
      <c r="BW6" s="35">
        <f t="shared" si="8"/>
        <v>55.32</v>
      </c>
      <c r="BX6" s="35">
        <f t="shared" si="8"/>
        <v>59.8</v>
      </c>
      <c r="BY6" s="35">
        <f t="shared" si="8"/>
        <v>57.77</v>
      </c>
      <c r="BZ6" s="35">
        <f t="shared" si="8"/>
        <v>57.31</v>
      </c>
      <c r="CA6" s="34" t="str">
        <f>IF(CA7="","",IF(CA7="-","【-】","【"&amp;SUBSTITUTE(TEXT(CA7,"#,##0.00"),"-","△")&amp;"】"))</f>
        <v>【59.59】</v>
      </c>
      <c r="CB6" s="35">
        <f>IF(CB7="",NA(),CB7)</f>
        <v>533.70000000000005</v>
      </c>
      <c r="CC6" s="35">
        <f t="shared" ref="CC6:CK6" si="9">IF(CC7="",NA(),CC7)</f>
        <v>626.03</v>
      </c>
      <c r="CD6" s="35">
        <f t="shared" si="9"/>
        <v>429.06</v>
      </c>
      <c r="CE6" s="35">
        <f t="shared" si="9"/>
        <v>478.48</v>
      </c>
      <c r="CF6" s="35">
        <f t="shared" si="9"/>
        <v>290.16000000000003</v>
      </c>
      <c r="CG6" s="35">
        <f t="shared" si="9"/>
        <v>357.49</v>
      </c>
      <c r="CH6" s="35">
        <f t="shared" si="9"/>
        <v>283.17</v>
      </c>
      <c r="CI6" s="35">
        <f t="shared" si="9"/>
        <v>263.76</v>
      </c>
      <c r="CJ6" s="35">
        <f t="shared" si="9"/>
        <v>274.35000000000002</v>
      </c>
      <c r="CK6" s="35">
        <f t="shared" si="9"/>
        <v>273.52</v>
      </c>
      <c r="CL6" s="34" t="str">
        <f>IF(CL7="","",IF(CL7="-","【-】","【"&amp;SUBSTITUTE(TEXT(CL7,"#,##0.00"),"-","△")&amp;"】"))</f>
        <v>【257.86】</v>
      </c>
      <c r="CM6" s="35">
        <f>IF(CM7="",NA(),CM7)</f>
        <v>45.67</v>
      </c>
      <c r="CN6" s="35">
        <f t="shared" ref="CN6:CV6" si="10">IF(CN7="",NA(),CN7)</f>
        <v>52.48</v>
      </c>
      <c r="CO6" s="35">
        <f t="shared" si="10"/>
        <v>57.05</v>
      </c>
      <c r="CP6" s="35">
        <f t="shared" si="10"/>
        <v>54.95</v>
      </c>
      <c r="CQ6" s="35">
        <f t="shared" si="10"/>
        <v>58.17</v>
      </c>
      <c r="CR6" s="35">
        <f t="shared" si="10"/>
        <v>44.69</v>
      </c>
      <c r="CS6" s="35">
        <f t="shared" si="10"/>
        <v>60.65</v>
      </c>
      <c r="CT6" s="35">
        <f t="shared" si="10"/>
        <v>51.75</v>
      </c>
      <c r="CU6" s="35">
        <f t="shared" si="10"/>
        <v>50.68</v>
      </c>
      <c r="CV6" s="35">
        <f t="shared" si="10"/>
        <v>50.14</v>
      </c>
      <c r="CW6" s="34" t="str">
        <f>IF(CW7="","",IF(CW7="-","【-】","【"&amp;SUBSTITUTE(TEXT(CW7,"#,##0.00"),"-","△")&amp;"】"))</f>
        <v>【51.30】</v>
      </c>
      <c r="CX6" s="35">
        <f>IF(CX7="",NA(),CX7)</f>
        <v>51.52</v>
      </c>
      <c r="CY6" s="35">
        <f t="shared" ref="CY6:DG6" si="11">IF(CY7="",NA(),CY7)</f>
        <v>65.84</v>
      </c>
      <c r="CZ6" s="35">
        <f t="shared" si="11"/>
        <v>69.72</v>
      </c>
      <c r="DA6" s="35">
        <f t="shared" si="11"/>
        <v>70.87</v>
      </c>
      <c r="DB6" s="35">
        <f t="shared" si="11"/>
        <v>72.48</v>
      </c>
      <c r="DC6" s="35">
        <f t="shared" si="11"/>
        <v>69.67</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52094</v>
      </c>
      <c r="D7" s="37">
        <v>47</v>
      </c>
      <c r="E7" s="37">
        <v>17</v>
      </c>
      <c r="F7" s="37">
        <v>5</v>
      </c>
      <c r="G7" s="37">
        <v>0</v>
      </c>
      <c r="H7" s="37" t="s">
        <v>98</v>
      </c>
      <c r="I7" s="37" t="s">
        <v>99</v>
      </c>
      <c r="J7" s="37" t="s">
        <v>100</v>
      </c>
      <c r="K7" s="37" t="s">
        <v>101</v>
      </c>
      <c r="L7" s="37" t="s">
        <v>102</v>
      </c>
      <c r="M7" s="37" t="s">
        <v>103</v>
      </c>
      <c r="N7" s="38" t="s">
        <v>104</v>
      </c>
      <c r="O7" s="38" t="s">
        <v>105</v>
      </c>
      <c r="P7" s="38">
        <v>5.59</v>
      </c>
      <c r="Q7" s="38">
        <v>100</v>
      </c>
      <c r="R7" s="38">
        <v>4037</v>
      </c>
      <c r="S7" s="38">
        <v>30454</v>
      </c>
      <c r="T7" s="38">
        <v>707.52</v>
      </c>
      <c r="U7" s="38">
        <v>43.04</v>
      </c>
      <c r="V7" s="38">
        <v>1686</v>
      </c>
      <c r="W7" s="38">
        <v>1.25</v>
      </c>
      <c r="X7" s="38">
        <v>1348.8</v>
      </c>
      <c r="Y7" s="38">
        <v>64.19</v>
      </c>
      <c r="Z7" s="38">
        <v>70.010000000000005</v>
      </c>
      <c r="AA7" s="38">
        <v>67.680000000000007</v>
      </c>
      <c r="AB7" s="38">
        <v>89.21</v>
      </c>
      <c r="AC7" s="38">
        <v>88.12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5673.42</v>
      </c>
      <c r="BG7" s="38">
        <v>4663.3599999999997</v>
      </c>
      <c r="BH7" s="38">
        <v>4111.9799999999996</v>
      </c>
      <c r="BI7" s="38">
        <v>3931.39</v>
      </c>
      <c r="BJ7" s="38">
        <v>4174.49</v>
      </c>
      <c r="BK7" s="38">
        <v>979.89</v>
      </c>
      <c r="BL7" s="38">
        <v>974.93</v>
      </c>
      <c r="BM7" s="38">
        <v>855.8</v>
      </c>
      <c r="BN7" s="38">
        <v>789.46</v>
      </c>
      <c r="BO7" s="38">
        <v>826.83</v>
      </c>
      <c r="BP7" s="38">
        <v>765.47</v>
      </c>
      <c r="BQ7" s="38">
        <v>21.21</v>
      </c>
      <c r="BR7" s="38">
        <v>18.059999999999999</v>
      </c>
      <c r="BS7" s="38">
        <v>26.8</v>
      </c>
      <c r="BT7" s="38">
        <v>25.78</v>
      </c>
      <c r="BU7" s="38">
        <v>36.56</v>
      </c>
      <c r="BV7" s="38">
        <v>41.34</v>
      </c>
      <c r="BW7" s="38">
        <v>55.32</v>
      </c>
      <c r="BX7" s="38">
        <v>59.8</v>
      </c>
      <c r="BY7" s="38">
        <v>57.77</v>
      </c>
      <c r="BZ7" s="38">
        <v>57.31</v>
      </c>
      <c r="CA7" s="38">
        <v>59.59</v>
      </c>
      <c r="CB7" s="38">
        <v>533.70000000000005</v>
      </c>
      <c r="CC7" s="38">
        <v>626.03</v>
      </c>
      <c r="CD7" s="38">
        <v>429.06</v>
      </c>
      <c r="CE7" s="38">
        <v>478.48</v>
      </c>
      <c r="CF7" s="38">
        <v>290.16000000000003</v>
      </c>
      <c r="CG7" s="38">
        <v>357.49</v>
      </c>
      <c r="CH7" s="38">
        <v>283.17</v>
      </c>
      <c r="CI7" s="38">
        <v>263.76</v>
      </c>
      <c r="CJ7" s="38">
        <v>274.35000000000002</v>
      </c>
      <c r="CK7" s="38">
        <v>273.52</v>
      </c>
      <c r="CL7" s="38">
        <v>257.86</v>
      </c>
      <c r="CM7" s="38">
        <v>45.67</v>
      </c>
      <c r="CN7" s="38">
        <v>52.48</v>
      </c>
      <c r="CO7" s="38">
        <v>57.05</v>
      </c>
      <c r="CP7" s="38">
        <v>54.95</v>
      </c>
      <c r="CQ7" s="38">
        <v>58.17</v>
      </c>
      <c r="CR7" s="38">
        <v>44.69</v>
      </c>
      <c r="CS7" s="38">
        <v>60.65</v>
      </c>
      <c r="CT7" s="38">
        <v>51.75</v>
      </c>
      <c r="CU7" s="38">
        <v>50.68</v>
      </c>
      <c r="CV7" s="38">
        <v>50.14</v>
      </c>
      <c r="CW7" s="38">
        <v>51.3</v>
      </c>
      <c r="CX7" s="38">
        <v>51.52</v>
      </c>
      <c r="CY7" s="38">
        <v>65.84</v>
      </c>
      <c r="CZ7" s="38">
        <v>69.72</v>
      </c>
      <c r="DA7" s="38">
        <v>70.87</v>
      </c>
      <c r="DB7" s="38">
        <v>72.48</v>
      </c>
      <c r="DC7" s="38">
        <v>69.67</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user5</cp:lastModifiedBy>
  <dcterms:created xsi:type="dcterms:W3CDTF">2020-12-04T03:00:04Z</dcterms:created>
  <dcterms:modified xsi:type="dcterms:W3CDTF">2021-01-22T02:23:18Z</dcterms:modified>
  <cp:category/>
</cp:coreProperties>
</file>