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生活排水係　2\65 経営比較分析表\R3.01.21 R1「経営比較分析表」の分析等について\回答\【経営比較分析表】2019_052043_47_1718\"/>
    </mc:Choice>
  </mc:AlternateContent>
  <workbookProtection workbookAlgorithmName="SHA-512" workbookHashValue="Hbc06ZS/Uj26u9msizOgWgnXzPIzlrfbSy70nwni9rlRumwBnYgFseDwNHaXS1kppBIwF39gzqEL7o/+n+mn+A==" workbookSaltValue="Wk0JRLNJ7IuCxS6qs9qco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AT8" i="4" s="1"/>
  <c r="S6" i="5"/>
  <c r="AL8" i="4" s="1"/>
  <c r="R6" i="5"/>
  <c r="Q6" i="5"/>
  <c r="P6" i="5"/>
  <c r="P10" i="4" s="1"/>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B10" i="4"/>
  <c r="BB8" i="4"/>
  <c r="AD8" i="4"/>
  <c r="W8" i="4"/>
  <c r="I8" i="4"/>
  <c r="B8" i="4"/>
  <c r="B6" i="4"/>
</calcChain>
</file>

<file path=xl/sharedStrings.xml><?xml version="1.0" encoding="utf-8"?>
<sst xmlns="http://schemas.openxmlformats.org/spreadsheetml/2006/main" count="247" uniqueCount="121">
  <si>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</si>
  <si>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</si>
  <si>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</si>
  <si>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</si>
  <si>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</si>
  <si>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</si>
  <si>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</si>
  <si>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</si>
  <si>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</si>
  <si>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</si>
  <si>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</si>
  <si>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</si>
  <si>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</si>
  <si>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</si>
  <si>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</si>
  <si>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</si>
  <si>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</si>
  <si>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</si>
  <si>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</si>
  <si>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</si>
  <si>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</si>
  <si>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</si>
  <si>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</si>
  <si>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</si>
  <si>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</si>
  <si>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</si>
  <si>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</si>
  <si>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</si>
  <si>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</si>
  <si>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</si>
  <si>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</si>
  <si>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</si>
  <si>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</si>
  <si>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</si>
  <si>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</si>
  <si>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</si>
  <si>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</si>
  <si>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</si>
  <si>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</si>
  <si>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</si>
  <si>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</si>
  <si>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</si>
  <si>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</si>
  <si>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</si>
  <si>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</si>
  <si>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</si>
  <si>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</si>
  <si>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</si>
  <si>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</si>
  <si>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</si>
  <si>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</si>
  <si>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</si>
  <si>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</si>
  <si>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</si>
  <si>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</si>
  <si>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</si>
  <si>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</si>
  <si>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</si>
  <si>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</si>
  <si>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</si>
  <si>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</si>
  <si>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</si>
  <si>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</si>
  <si>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</si>
  <si>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</si>
  <si>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</si>
  <si>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</si>
  <si>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</si>
  <si>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</si>
  <si>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</si>
  <si>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</si>
  <si>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</si>
  <si>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</si>
  <si>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</si>
  <si>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</si>
  <si>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</si>
  <si>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</si>
  <si>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</si>
  <si>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</si>
  <si>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</si>
  <si>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</si>
  <si>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</si>
  <si>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</si>
  <si>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</si>
  <si>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</si>
  <si>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</si>
  <si>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</si>
  <si>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</si>
  <si>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</si>
  <si>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</si>
  <si>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</si>
  <si>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</si>
  <si>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</si>
  <si>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</si>
  <si>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</si>
  <si>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</si>
  <si>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</si>
  <si>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</si>
  <si>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</si>
  <si>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</si>
  <si>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</si>
  <si>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</si>
  <si>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</si>
  <si>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</si>
  <si>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</si>
  <si>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</si>
  <si>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</si>
  <si>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</si>
  <si>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</si>
  <si>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</si>
  <si>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</si>
  <si>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</si>
  <si>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</si>
  <si>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</si>
  <si>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</si>
  <si>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</si>
  <si>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</si>
  <si>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</si>
  <si>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</si>
  <si>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</si>
  <si>
    <t xml:space="preserve">　市町村設置型浄化槽については、平成21年度で新規設置を終了しており、現存する施設の維持管理が事業の主な内容となっている。人口減少による収益減もあるが、空家になったことで維持基数の減により収益的収支比率は現状維持となっている。
　企業債残高対事業規模比率については、人口減少による使用料金の減少から類似団体平均値より高い数値となっている。
　新規加入が無く人口減少により料金収入の上乗せが難しく経費回収率については現状維持の状態となっている。
　設置してい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人口減少などで使用料収入だけでは賄いきれない状況にあることから、一般会計の繰出金を繰入れているが、一般財源の使用用途の公平性を保つよう汚水に係る分に留めている。
　使用料の滞納対策強化及び経常経費の徹底した削減に努め、効率的な資金管理を図る。
</t>
    <rPh sb="102" eb="104">
      <t>ゲンジョウ</t>
    </rPh>
    <rPh sb="104" eb="106">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</si>
</sst>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28-4191-89F4-8458E831660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028-4191-89F4-8458E831660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43.76</c:v>
                </c:pt>
                <c:pt idx="1">
                  <c:v>42.37</c:v>
                </c:pt>
                <c:pt idx="2">
                  <c:v>41.74</c:v>
                </c:pt>
                <c:pt idx="3">
                  <c:v>40.51</c:v>
                </c:pt>
                <c:pt idx="4">
                  <c:v>37.950000000000003</c:v>
                </c:pt>
              </c:numCache>
            </c:numRef>
          </c:val>
          <c:extLst>
            <c:ext xmlns:c16="http://schemas.microsoft.com/office/drawing/2014/chart" uri="{C3380CC4-5D6E-409C-BE32-E72D297353CC}">
              <c16:uniqueId val="{00000000-B359-472A-9D90-AC31865FB23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c:ext xmlns:c16="http://schemas.microsoft.com/office/drawing/2014/chart" uri="{C3380CC4-5D6E-409C-BE32-E72D297353CC}">
              <c16:uniqueId val="{00000001-B359-472A-9D90-AC31865FB23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99.81</c:v>
                </c:pt>
                <c:pt idx="1">
                  <c:v>99.81</c:v>
                </c:pt>
                <c:pt idx="2">
                  <c:v>99.8</c:v>
                </c:pt>
                <c:pt idx="3">
                  <c:v>99.79</c:v>
                </c:pt>
                <c:pt idx="4">
                  <c:v>99.89</c:v>
                </c:pt>
              </c:numCache>
            </c:numRef>
          </c:val>
          <c:extLst>
            <c:ext xmlns:c16="http://schemas.microsoft.com/office/drawing/2014/chart" uri="{C3380CC4-5D6E-409C-BE32-E72D297353CC}">
              <c16:uniqueId val="{00000000-FC13-4427-B91D-48D2D26EC05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c:ext xmlns:c16="http://schemas.microsoft.com/office/drawing/2014/chart" uri="{C3380CC4-5D6E-409C-BE32-E72D297353CC}">
              <c16:uniqueId val="{00000001-FC13-4427-B91D-48D2D26EC05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90.99</c:v>
                </c:pt>
                <c:pt idx="1">
                  <c:v>90.52</c:v>
                </c:pt>
                <c:pt idx="2">
                  <c:v>100</c:v>
                </c:pt>
                <c:pt idx="3">
                  <c:v>99.73</c:v>
                </c:pt>
                <c:pt idx="4">
                  <c:v>100.78</c:v>
                </c:pt>
              </c:numCache>
            </c:numRef>
          </c:val>
          <c:extLst>
            <c:ext xmlns:c16="http://schemas.microsoft.com/office/drawing/2014/chart" uri="{C3380CC4-5D6E-409C-BE32-E72D297353CC}">
              <c16:uniqueId val="{00000000-928B-4996-BE2B-550988302ED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8B-4996-BE2B-550988302ED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1A-4B77-8E9C-50DB816606D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1A-4B77-8E9C-50DB816606D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97-4B21-BBBF-051B78CC748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97-4B21-BBBF-051B78CC748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F7-4F70-B9CF-7B82F0B9F92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F7-4F70-B9CF-7B82F0B9F92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5F-4927-A297-530B5A51DC2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5F-4927-A297-530B5A51DC2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331.17</c:v>
                </c:pt>
                <c:pt idx="1">
                  <c:v>334.6</c:v>
                </c:pt>
                <c:pt idx="2">
                  <c:v>329.17</c:v>
                </c:pt>
                <c:pt idx="3">
                  <c:v>329.51</c:v>
                </c:pt>
                <c:pt idx="4">
                  <c:v>325.82</c:v>
                </c:pt>
              </c:numCache>
            </c:numRef>
          </c:val>
          <c:extLst>
            <c:ext xmlns:c16="http://schemas.microsoft.com/office/drawing/2014/chart" uri="{C3380CC4-5D6E-409C-BE32-E72D297353CC}">
              <c16:uniqueId val="{00000000-63A5-4FE3-B206-CCA8B85D4B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c:ext xmlns:c16="http://schemas.microsoft.com/office/drawing/2014/chart" uri="{C3380CC4-5D6E-409C-BE32-E72D297353CC}">
              <c16:uniqueId val="{00000001-63A5-4FE3-B206-CCA8B85D4B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51.37</c:v>
                </c:pt>
                <c:pt idx="1">
                  <c:v>49.9</c:v>
                </c:pt>
                <c:pt idx="2">
                  <c:v>58.89</c:v>
                </c:pt>
                <c:pt idx="3">
                  <c:v>59.71</c:v>
                </c:pt>
                <c:pt idx="4">
                  <c:v>58.29</c:v>
                </c:pt>
              </c:numCache>
            </c:numRef>
          </c:val>
          <c:extLst>
            <c:ext xmlns:c16="http://schemas.microsoft.com/office/drawing/2014/chart" uri="{C3380CC4-5D6E-409C-BE32-E72D297353CC}">
              <c16:uniqueId val="{00000000-936F-4AEC-9993-DB324921FD3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c:ext xmlns:c16="http://schemas.microsoft.com/office/drawing/2014/chart" uri="{C3380CC4-5D6E-409C-BE32-E72D297353CC}">
              <c16:uniqueId val="{00000001-936F-4AEC-9993-DB324921FD3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321.87</c:v>
                </c:pt>
                <c:pt idx="1">
                  <c:v>329.25</c:v>
                </c:pt>
                <c:pt idx="2">
                  <c:v>280.2</c:v>
                </c:pt>
                <c:pt idx="3">
                  <c:v>276.02</c:v>
                </c:pt>
                <c:pt idx="4">
                  <c:v>292.64</c:v>
                </c:pt>
              </c:numCache>
            </c:numRef>
          </c:val>
          <c:extLst>
            <c:ext xmlns:c16="http://schemas.microsoft.com/office/drawing/2014/chart" uri="{C3380CC4-5D6E-409C-BE32-E72D297353CC}">
              <c16:uniqueId val="{00000000-8B3F-44BD-A99A-840C0164E7B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c:ext xmlns:c16="http://schemas.microsoft.com/office/drawing/2014/chart" uri="{C3380CC4-5D6E-409C-BE32-E72D297353CC}">
              <c16:uniqueId val="{00000001-8B3F-44BD-A99A-840C0164E7B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Y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71558</v>
      </c>
      <c r="AM8" s="51"/>
      <c r="AN8" s="51"/>
      <c r="AO8" s="51"/>
      <c r="AP8" s="51"/>
      <c r="AQ8" s="51"/>
      <c r="AR8" s="51"/>
      <c r="AS8" s="51"/>
      <c r="AT8" s="46">
        <f>データ!T6</f>
        <v>913.22</v>
      </c>
      <c r="AU8" s="46"/>
      <c r="AV8" s="46"/>
      <c r="AW8" s="46"/>
      <c r="AX8" s="46"/>
      <c r="AY8" s="46"/>
      <c r="AZ8" s="46"/>
      <c r="BA8" s="46"/>
      <c r="BB8" s="46">
        <f>データ!U6</f>
        <v>78.36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1.27</v>
      </c>
      <c r="Q10" s="46"/>
      <c r="R10" s="46"/>
      <c r="S10" s="46"/>
      <c r="T10" s="46"/>
      <c r="U10" s="46"/>
      <c r="V10" s="46"/>
      <c r="W10" s="46">
        <f>データ!Q6</f>
        <v>100</v>
      </c>
      <c r="X10" s="46"/>
      <c r="Y10" s="46"/>
      <c r="Z10" s="46"/>
      <c r="AA10" s="46"/>
      <c r="AB10" s="46"/>
      <c r="AC10" s="46"/>
      <c r="AD10" s="51">
        <f>データ!R6</f>
        <v>3190</v>
      </c>
      <c r="AE10" s="51"/>
      <c r="AF10" s="51"/>
      <c r="AG10" s="51"/>
      <c r="AH10" s="51"/>
      <c r="AI10" s="51"/>
      <c r="AJ10" s="51"/>
      <c r="AK10" s="2"/>
      <c r="AL10" s="51">
        <f>データ!V6</f>
        <v>904</v>
      </c>
      <c r="AM10" s="51"/>
      <c r="AN10" s="51"/>
      <c r="AO10" s="51"/>
      <c r="AP10" s="51"/>
      <c r="AQ10" s="51"/>
      <c r="AR10" s="51"/>
      <c r="AS10" s="51"/>
      <c r="AT10" s="46">
        <f>データ!W6</f>
        <v>0.83</v>
      </c>
      <c r="AU10" s="46"/>
      <c r="AV10" s="46"/>
      <c r="AW10" s="46"/>
      <c r="AX10" s="46"/>
      <c r="AY10" s="46"/>
      <c r="AZ10" s="46"/>
      <c r="BA10" s="46"/>
      <c r="BB10" s="46">
        <f>データ!X6</f>
        <v>1089.1600000000001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44</v>
      </c>
      <c r="N86" s="26" t="s">
        <v>45</v>
      </c>
      <c r="O86" s="26" t="str">
        <f>データ!EO6</f>
        <v>【-】</v>
      </c>
    </row>
  </sheetData>
  <sheetProtection algorithmName="SHA-512" hashValue="H3UBNj67D/Lap1FzQ5LjIpQDW40u7tZQG6xKA860gRDgWmVv+rbcew1gI7NFVmfCdDZ2aDG9fVBKm7uJsHwVAQ==" saltValue="EKzGhhNvPeVD4Umt3JIA0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52043</v>
      </c>
      <c r="D6" s="33">
        <f t="shared" si="3"/>
        <v>47</v>
      </c>
      <c r="E6" s="33">
        <f t="shared" si="3"/>
        <v>18</v>
      </c>
      <c r="F6" s="33">
        <f t="shared" si="3"/>
        <v>0</v>
      </c>
      <c r="G6" s="33">
        <f t="shared" si="3"/>
        <v>0</v>
      </c>
      <c r="H6" s="33" t="str">
        <f t="shared" si="3"/>
        <v>秋田県　大館市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1.27</v>
      </c>
      <c r="Q6" s="34">
        <f t="shared" si="3"/>
        <v>100</v>
      </c>
      <c r="R6" s="34">
        <f t="shared" si="3"/>
        <v>3190</v>
      </c>
      <c r="S6" s="34">
        <f t="shared" si="3"/>
        <v>71558</v>
      </c>
      <c r="T6" s="34">
        <f t="shared" si="3"/>
        <v>913.22</v>
      </c>
      <c r="U6" s="34">
        <f t="shared" si="3"/>
        <v>78.36</v>
      </c>
      <c r="V6" s="34">
        <f t="shared" si="3"/>
        <v>904</v>
      </c>
      <c r="W6" s="34">
        <f t="shared" si="3"/>
        <v>0.83</v>
      </c>
      <c r="X6" s="34">
        <f t="shared" si="3"/>
        <v>1089.1600000000001</v>
      </c>
      <c r="Y6" s="35">
        <f>IF(Y7="",NA(),Y7)</f>
        <v>90.99</v>
      </c>
      <c r="Z6" s="35">
        <f t="shared" ref="Z6:AH6" si="4">IF(Z7="",NA(),Z7)</f>
        <v>90.52</v>
      </c>
      <c r="AA6" s="35">
        <f t="shared" si="4"/>
        <v>100</v>
      </c>
      <c r="AB6" s="35">
        <f t="shared" si="4"/>
        <v>99.73</v>
      </c>
      <c r="AC6" s="35">
        <f t="shared" si="4"/>
        <v>100.78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331.17</v>
      </c>
      <c r="BG6" s="35">
        <f t="shared" ref="BG6:BO6" si="7">IF(BG7="",NA(),BG7)</f>
        <v>334.6</v>
      </c>
      <c r="BH6" s="35">
        <f t="shared" si="7"/>
        <v>329.17</v>
      </c>
      <c r="BI6" s="35">
        <f t="shared" si="7"/>
        <v>329.51</v>
      </c>
      <c r="BJ6" s="35">
        <f t="shared" si="7"/>
        <v>325.82</v>
      </c>
      <c r="BK6" s="35">
        <f t="shared" si="7"/>
        <v>241.49</v>
      </c>
      <c r="BL6" s="35">
        <f t="shared" si="7"/>
        <v>248.44</v>
      </c>
      <c r="BM6" s="35">
        <f t="shared" si="7"/>
        <v>244.85</v>
      </c>
      <c r="BN6" s="35">
        <f t="shared" si="7"/>
        <v>296.89</v>
      </c>
      <c r="BO6" s="35">
        <f t="shared" si="7"/>
        <v>270.57</v>
      </c>
      <c r="BP6" s="34" t="str">
        <f>IF(BP7="","",IF(BP7="-","【-】","【"&amp;SUBSTITUTE(TEXT(BP7,"#,##0.00"),"-","△")&amp;"】"))</f>
        <v>【307.23】</v>
      </c>
      <c r="BQ6" s="35">
        <f>IF(BQ7="",NA(),BQ7)</f>
        <v>51.37</v>
      </c>
      <c r="BR6" s="35">
        <f t="shared" ref="BR6:BZ6" si="8">IF(BR7="",NA(),BR7)</f>
        <v>49.9</v>
      </c>
      <c r="BS6" s="35">
        <f t="shared" si="8"/>
        <v>58.89</v>
      </c>
      <c r="BT6" s="35">
        <f t="shared" si="8"/>
        <v>59.71</v>
      </c>
      <c r="BU6" s="35">
        <f t="shared" si="8"/>
        <v>58.29</v>
      </c>
      <c r="BV6" s="35">
        <f t="shared" si="8"/>
        <v>65.7</v>
      </c>
      <c r="BW6" s="35">
        <f t="shared" si="8"/>
        <v>66.73</v>
      </c>
      <c r="BX6" s="35">
        <f t="shared" si="8"/>
        <v>64.78</v>
      </c>
      <c r="BY6" s="35">
        <f t="shared" si="8"/>
        <v>63.06</v>
      </c>
      <c r="BZ6" s="35">
        <f t="shared" si="8"/>
        <v>62.5</v>
      </c>
      <c r="CA6" s="34" t="str">
        <f>IF(CA7="","",IF(CA7="-","【-】","【"&amp;SUBSTITUTE(TEXT(CA7,"#,##0.00"),"-","△")&amp;"】"))</f>
        <v>【59.98】</v>
      </c>
      <c r="CB6" s="35">
        <f>IF(CB7="",NA(),CB7)</f>
        <v>321.87</v>
      </c>
      <c r="CC6" s="35">
        <f t="shared" ref="CC6:CK6" si="9">IF(CC7="",NA(),CC7)</f>
        <v>329.25</v>
      </c>
      <c r="CD6" s="35">
        <f t="shared" si="9"/>
        <v>280.2</v>
      </c>
      <c r="CE6" s="35">
        <f t="shared" si="9"/>
        <v>276.02</v>
      </c>
      <c r="CF6" s="35">
        <f t="shared" si="9"/>
        <v>292.64</v>
      </c>
      <c r="CG6" s="35">
        <f t="shared" si="9"/>
        <v>247.94</v>
      </c>
      <c r="CH6" s="35">
        <f t="shared" si="9"/>
        <v>241.29</v>
      </c>
      <c r="CI6" s="35">
        <f t="shared" si="9"/>
        <v>250.21</v>
      </c>
      <c r="CJ6" s="35">
        <f t="shared" si="9"/>
        <v>264.77</v>
      </c>
      <c r="CK6" s="35">
        <f t="shared" si="9"/>
        <v>269.33</v>
      </c>
      <c r="CL6" s="34" t="str">
        <f>IF(CL7="","",IF(CL7="-","【-】","【"&amp;SUBSTITUTE(TEXT(CL7,"#,##0.00"),"-","△")&amp;"】"))</f>
        <v>【272.98】</v>
      </c>
      <c r="CM6" s="35">
        <f>IF(CM7="",NA(),CM7)</f>
        <v>43.76</v>
      </c>
      <c r="CN6" s="35">
        <f t="shared" ref="CN6:CV6" si="10">IF(CN7="",NA(),CN7)</f>
        <v>42.37</v>
      </c>
      <c r="CO6" s="35">
        <f t="shared" si="10"/>
        <v>41.74</v>
      </c>
      <c r="CP6" s="35">
        <f t="shared" si="10"/>
        <v>40.51</v>
      </c>
      <c r="CQ6" s="35">
        <f t="shared" si="10"/>
        <v>37.950000000000003</v>
      </c>
      <c r="CR6" s="35">
        <f t="shared" si="10"/>
        <v>60.25</v>
      </c>
      <c r="CS6" s="35">
        <f t="shared" si="10"/>
        <v>61.94</v>
      </c>
      <c r="CT6" s="35">
        <f t="shared" si="10"/>
        <v>61.79</v>
      </c>
      <c r="CU6" s="35">
        <f t="shared" si="10"/>
        <v>59.94</v>
      </c>
      <c r="CV6" s="35">
        <f t="shared" si="10"/>
        <v>59.64</v>
      </c>
      <c r="CW6" s="34" t="str">
        <f>IF(CW7="","",IF(CW7="-","【-】","【"&amp;SUBSTITUTE(TEXT(CW7,"#,##0.00"),"-","△")&amp;"】"))</f>
        <v>【58.71】</v>
      </c>
      <c r="CX6" s="35">
        <f>IF(CX7="",NA(),CX7)</f>
        <v>99.81</v>
      </c>
      <c r="CY6" s="35">
        <f t="shared" ref="CY6:DG6" si="11">IF(CY7="",NA(),CY7)</f>
        <v>99.81</v>
      </c>
      <c r="CZ6" s="35">
        <f t="shared" si="11"/>
        <v>99.8</v>
      </c>
      <c r="DA6" s="35">
        <f t="shared" si="11"/>
        <v>99.79</v>
      </c>
      <c r="DB6" s="35">
        <f t="shared" si="11"/>
        <v>99.89</v>
      </c>
      <c r="DC6" s="35">
        <f t="shared" si="11"/>
        <v>95.26</v>
      </c>
      <c r="DD6" s="35">
        <f t="shared" si="11"/>
        <v>94.14</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52043</v>
      </c>
      <c r="D7" s="37">
        <v>47</v>
      </c>
      <c r="E7" s="37">
        <v>18</v>
      </c>
      <c r="F7" s="37">
        <v>0</v>
      </c>
      <c r="G7" s="37">
        <v>0</v>
      </c>
      <c r="H7" s="37" t="s">
        <v>99</v>
      </c>
      <c r="I7" s="37" t="s">
        <v>100</v>
      </c>
      <c r="J7" s="37" t="s">
        <v>101</v>
      </c>
      <c r="K7" s="37" t="s">
        <v>102</v>
      </c>
      <c r="L7" s="37" t="s">
        <v>103</v>
      </c>
      <c r="M7" s="37" t="s">
        <v>104</v>
      </c>
      <c r="N7" s="38" t="s">
        <v>105</v>
      </c>
      <c r="O7" s="38" t="s">
        <v>106</v>
      </c>
      <c r="P7" s="38">
        <v>1.27</v>
      </c>
      <c r="Q7" s="38">
        <v>100</v>
      </c>
      <c r="R7" s="38">
        <v>3190</v>
      </c>
      <c r="S7" s="38">
        <v>71558</v>
      </c>
      <c r="T7" s="38">
        <v>913.22</v>
      </c>
      <c r="U7" s="38">
        <v>78.36</v>
      </c>
      <c r="V7" s="38">
        <v>904</v>
      </c>
      <c r="W7" s="38">
        <v>0.83</v>
      </c>
      <c r="X7" s="38">
        <v>1089.1600000000001</v>
      </c>
      <c r="Y7" s="38">
        <v>90.99</v>
      </c>
      <c r="Z7" s="38">
        <v>90.52</v>
      </c>
      <c r="AA7" s="38">
        <v>100</v>
      </c>
      <c r="AB7" s="38">
        <v>99.73</v>
      </c>
      <c r="AC7" s="38">
        <v>100.78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331.17</v>
      </c>
      <c r="BG7" s="38">
        <v>334.6</v>
      </c>
      <c r="BH7" s="38">
        <v>329.17</v>
      </c>
      <c r="BI7" s="38">
        <v>329.51</v>
      </c>
      <c r="BJ7" s="38">
        <v>325.82</v>
      </c>
      <c r="BK7" s="38">
        <v>241.49</v>
      </c>
      <c r="BL7" s="38">
        <v>248.44</v>
      </c>
      <c r="BM7" s="38">
        <v>244.85</v>
      </c>
      <c r="BN7" s="38">
        <v>296.89</v>
      </c>
      <c r="BO7" s="38">
        <v>270.57</v>
      </c>
      <c r="BP7" s="38">
        <v>307.23</v>
      </c>
      <c r="BQ7" s="38">
        <v>51.37</v>
      </c>
      <c r="BR7" s="38">
        <v>49.9</v>
      </c>
      <c r="BS7" s="38">
        <v>58.89</v>
      </c>
      <c r="BT7" s="38">
        <v>59.71</v>
      </c>
      <c r="BU7" s="38">
        <v>58.29</v>
      </c>
      <c r="BV7" s="38">
        <v>65.7</v>
      </c>
      <c r="BW7" s="38">
        <v>66.73</v>
      </c>
      <c r="BX7" s="38">
        <v>64.78</v>
      </c>
      <c r="BY7" s="38">
        <v>63.06</v>
      </c>
      <c r="BZ7" s="38">
        <v>62.5</v>
      </c>
      <c r="CA7" s="38">
        <v>59.98</v>
      </c>
      <c r="CB7" s="38">
        <v>321.87</v>
      </c>
      <c r="CC7" s="38">
        <v>329.25</v>
      </c>
      <c r="CD7" s="38">
        <v>280.2</v>
      </c>
      <c r="CE7" s="38">
        <v>276.02</v>
      </c>
      <c r="CF7" s="38">
        <v>292.64</v>
      </c>
      <c r="CG7" s="38">
        <v>247.94</v>
      </c>
      <c r="CH7" s="38">
        <v>241.29</v>
      </c>
      <c r="CI7" s="38">
        <v>250.21</v>
      </c>
      <c r="CJ7" s="38">
        <v>264.77</v>
      </c>
      <c r="CK7" s="38">
        <v>269.33</v>
      </c>
      <c r="CL7" s="38">
        <v>272.98</v>
      </c>
      <c r="CM7" s="38">
        <v>43.76</v>
      </c>
      <c r="CN7" s="38">
        <v>42.37</v>
      </c>
      <c r="CO7" s="38">
        <v>41.74</v>
      </c>
      <c r="CP7" s="38">
        <v>40.51</v>
      </c>
      <c r="CQ7" s="38">
        <v>37.950000000000003</v>
      </c>
      <c r="CR7" s="38">
        <v>60.25</v>
      </c>
      <c r="CS7" s="38">
        <v>61.94</v>
      </c>
      <c r="CT7" s="38">
        <v>61.79</v>
      </c>
      <c r="CU7" s="38">
        <v>59.94</v>
      </c>
      <c r="CV7" s="38">
        <v>59.64</v>
      </c>
      <c r="CW7" s="38">
        <v>58.71</v>
      </c>
      <c r="CX7" s="38">
        <v>99.81</v>
      </c>
      <c r="CY7" s="38">
        <v>99.81</v>
      </c>
      <c r="CZ7" s="38">
        <v>99.8</v>
      </c>
      <c r="DA7" s="38">
        <v>99.79</v>
      </c>
      <c r="DB7" s="38">
        <v>99.89</v>
      </c>
      <c r="DC7" s="38">
        <v>95.26</v>
      </c>
      <c r="DD7" s="38">
        <v>94.14</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CL6139</cp:lastModifiedBy>
  <dcterms:created xsi:type="dcterms:W3CDTF">2020-12-04T03:15:36Z</dcterms:created>
  <dcterms:modified xsi:type="dcterms:W3CDTF">2021-01-20T00:32:12Z</dcterms:modified>
  <cp:category/>
</cp:coreProperties>
</file>