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31\財政係\財政係\〇決算担当業務\03　公営企業決算統計\R2\04_0113_0125まで経営比較分析表の分析等について（依頼）\02各課回答\公営企業管理課\"/>
    </mc:Choice>
  </mc:AlternateContent>
  <workbookProtection workbookAlgorithmName="SHA-512" workbookHashValue="LdgJjPhasAzST/jyb0kgJxO0VWdLtfOB231Cjzbdzn4wS9626PQHl177+Gqb3ScI9XFB99zeGny1g3OofJIVLw==" workbookSaltValue="kZ1Ty3GaAP5eNBTbavpM1A==" workbookSpinCount="100000" lockStructure="1"/>
  <bookViews>
    <workbookView xWindow="0" yWindow="0" windowWidth="16170" windowHeight="60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<sst xmlns="http://schemas.openxmlformats.org/spreadsheetml/2006/main" count="231" uniqueCount="117">
  <si>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</si>
  <si>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</si>
  <si>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</si>
  <si>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</si>
  <si>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</si>
  <si>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</si>
  <si>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</si>
  <si>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</si>
  <si>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</si>
  <si>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</si>
  <si>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</si>
  <si>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</si>
  <si>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</si>
  <si>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</si>
  <si>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</si>
  <si>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</si>
  <si>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</si>
  <si>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</si>
  <si>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</si>
  <si>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</si>
  <si>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</si>
  <si>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</si>
  <si>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</si>
  <si>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</si>
  <si>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</si>
  <si>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</si>
  <si>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</si>
  <si>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</si>
  <si>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</si>
  <si>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</si>
  <si>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</si>
  <si>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</si>
  <si>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</si>
  <si>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</si>
  <si>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</si>
  <si>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</si>
  <si>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</si>
  <si>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</si>
  <si>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</si>
  <si>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</si>
  <si>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</si>
  <si>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</si>
  <si>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</si>
  <si>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</si>
  <si>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</si>
  <si>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</si>
  <si>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</si>
  <si>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</si>
  <si>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</si>
  <si>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</si>
  <si>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</si>
  <si>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</si>
  <si>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</si>
  <si>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</si>
  <si>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</si>
  <si>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</si>
  <si>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</si>
  <si>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</si>
  <si>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</si>
  <si>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</si>
  <si>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</si>
  <si>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</si>
  <si>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</si>
  <si>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</si>
  <si>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</si>
  <si>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</si>
  <si>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</si>
  <si>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</si>
  <si>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</si>
  <si>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</si>
  <si>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</si>
  <si>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</si>
  <si>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</si>
  <si>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</si>
  <si>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</si>
  <si>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</si>
  <si>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</si>
  <si>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</si>
  <si>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</si>
  <si>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</si>
  <si>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</si>
  <si>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</si>
  <si>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</si>
  <si>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</si>
  <si>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</si>
  <si>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</si>
  <si>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</si>
  <si>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</si>
  <si>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</si>
  <si>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</si>
  <si>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</si>
  <si>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</si>
  <si>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</si>
  <si>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</si>
  <si>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</si>
  <si>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</si>
  <si>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</si>
  <si>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</si>
  <si>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</si>
  <si>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</si>
  <si>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</si>
  <si>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</si>
  <si>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</si>
  <si>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</si>
  <si>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</si>
  <si>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</si>
  <si>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</si>
  <si>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</si>
  <si>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</si>
  <si>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</si>
  <si>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</si>
  <si>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</si>
  <si>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</si>
  <si>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</si>
  <si>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</si>
  <si>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一方で面整備も継続しており新規布設管もあることから、面整備が概成するまでの当分の間は改善率が上昇しずらい状況である。</t>
    <rPh sb="140" eb="142">
      <t>イッポウ</t>
    </rPh>
    <rPh sb="143" eb="144">
      <t>メン</t>
    </rPh>
    <rPh sb="144" eb="146">
      <t>セイビ</t>
    </rPh>
    <rPh sb="147" eb="149">
      <t>ケイゾク</t>
    </rPh>
    <rPh sb="153" eb="155">
      <t>シンキ</t>
    </rPh>
    <rPh sb="155" eb="157">
      <t>フセツ</t>
    </rPh>
    <rPh sb="157" eb="158">
      <t>カン</t>
    </rPh>
    <rPh sb="166" eb="167">
      <t>メン</t>
    </rPh>
    <rPh sb="167" eb="169">
      <t>セイビ</t>
    </rPh>
    <rPh sb="170" eb="172">
      <t>ガイセイ</t>
    </rPh>
    <rPh sb="177" eb="179">
      <t>トウブン</t>
    </rPh>
    <rPh sb="180" eb="181">
      <t>アイダ</t>
    </rPh>
    <rPh sb="182" eb="184">
      <t>カイゼン</t>
    </rPh>
    <rPh sb="184" eb="185">
      <t>リツ</t>
    </rPh>
    <rPh sb="186" eb="188">
      <t>ジョウショウ</t>
    </rPh>
    <rPh sb="192" eb="194">
      <t>ジョウキョウ</t>
    </rPh>
    <phoneticPr fontId="4"/>
  </si>
  <si>
    <t>　使用料収入については、面整備を進めていることから家庭用については伸びているものの、営業用については近年低下傾向がみられる。また、経費については終末処理場の包括的民間委託を実施するなどある程度の規模でコスト縮減につながる施策は実施済であり、これと同規模以上のコスト縮減を見込める施策については検討に至っていない。これらの結果から経常収支比率、経費回収率に若干ながら低下傾向と汚水処理原価の上昇傾向がみられる。
　今後は、増収につながる水洗化率の向上にむけた取り組みを検討するとともに管渠の維持管理に係る先駆的な取り組みを参考にするなど収支改善に取り組んでいきたい。
　施設整備においては、終末処理場の増設などの大規模建設改良事業が続いており企業債残高も増加している一方で、下水道普及率は５割に満たない状況のため、施設利用率等の数値が低くなっている。
　今後も経営を圧迫することのないよう、限られた財源の中で事業計画や経営戦略と整合性を図りながら、適切な投資を実施していく。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</si>
</sst>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0.16</c:v>
                </c:pt>
                <c:pt idx="1">
                  <c:v>0.16</c:v>
                </c:pt>
                <c:pt idx="2">
                  <c:v>0.5</c:v>
                </c:pt>
                <c:pt idx="3">
                  <c:v>0.49</c:v>
                </c:pt>
                <c:pt idx="4">
                  <c:v>0.25</c:v>
                </c:pt>
              </c:numCache>
            </c:numRef>
          </c:val>
          <c:extLst>
            <c:ext xmlns:c16="http://schemas.microsoft.com/office/drawing/2014/chart" uri="{C3380CC4-5D6E-409C-BE32-E72D297353CC}">
              <c16:uniqueId val="{00000000-4525-4E01-AC82-06028C93BC9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0.19</c:v>
                </c:pt>
                <c:pt idx="2">
                  <c:v>0.23</c:v>
                </c:pt>
                <c:pt idx="3">
                  <c:v>0.21</c:v>
                </c:pt>
                <c:pt idx="4">
                  <c:v>0.17</c:v>
                </c:pt>
              </c:numCache>
            </c:numRef>
          </c:val>
          <c:smooth val="0"/>
          <c:extLst>
            <c:ext xmlns:c16="http://schemas.microsoft.com/office/drawing/2014/chart" uri="{C3380CC4-5D6E-409C-BE32-E72D297353CC}">
              <c16:uniqueId val="{00000001-4525-4E01-AC82-06028C93BC9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49.33</c:v>
                </c:pt>
                <c:pt idx="1">
                  <c:v>46.35</c:v>
                </c:pt>
                <c:pt idx="2">
                  <c:v>52.97</c:v>
                </c:pt>
                <c:pt idx="3">
                  <c:v>55.6</c:v>
                </c:pt>
                <c:pt idx="4">
                  <c:v>46.81</c:v>
                </c:pt>
              </c:numCache>
            </c:numRef>
          </c:val>
          <c:extLst>
            <c:ext xmlns:c16="http://schemas.microsoft.com/office/drawing/2014/chart" uri="{C3380CC4-5D6E-409C-BE32-E72D297353CC}">
              <c16:uniqueId val="{00000000-376B-4D71-B556-436B52D2D98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59.4</c:v>
                </c:pt>
                <c:pt idx="1">
                  <c:v>59.35</c:v>
                </c:pt>
                <c:pt idx="2">
                  <c:v>58.4</c:v>
                </c:pt>
                <c:pt idx="3">
                  <c:v>58</c:v>
                </c:pt>
                <c:pt idx="4">
                  <c:v>57.42</c:v>
                </c:pt>
              </c:numCache>
            </c:numRef>
          </c:val>
          <c:smooth val="0"/>
          <c:extLst>
            <c:ext xmlns:c16="http://schemas.microsoft.com/office/drawing/2014/chart" uri="{C3380CC4-5D6E-409C-BE32-E72D297353CC}">
              <c16:uniqueId val="{00000001-376B-4D71-B556-436B52D2D98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74.36</c:v>
                </c:pt>
                <c:pt idx="1">
                  <c:v>75.260000000000005</c:v>
                </c:pt>
                <c:pt idx="2">
                  <c:v>75.510000000000005</c:v>
                </c:pt>
                <c:pt idx="3">
                  <c:v>75.930000000000007</c:v>
                </c:pt>
                <c:pt idx="4">
                  <c:v>76.36</c:v>
                </c:pt>
              </c:numCache>
            </c:numRef>
          </c:val>
          <c:extLst>
            <c:ext xmlns:c16="http://schemas.microsoft.com/office/drawing/2014/chart" uri="{C3380CC4-5D6E-409C-BE32-E72D297353CC}">
              <c16:uniqueId val="{00000000-F36C-4C2F-A70B-58EB0B2A0EE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89.81</c:v>
                </c:pt>
                <c:pt idx="1">
                  <c:v>89.88</c:v>
                </c:pt>
                <c:pt idx="2">
                  <c:v>89.68</c:v>
                </c:pt>
                <c:pt idx="3">
                  <c:v>89.79</c:v>
                </c:pt>
                <c:pt idx="4">
                  <c:v>90.42</c:v>
                </c:pt>
              </c:numCache>
            </c:numRef>
          </c:val>
          <c:smooth val="0"/>
          <c:extLst>
            <c:ext xmlns:c16="http://schemas.microsoft.com/office/drawing/2014/chart" uri="{C3380CC4-5D6E-409C-BE32-E72D297353CC}">
              <c16:uniqueId val="{00000001-F36C-4C2F-A70B-58EB0B2A0EE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105.04</c:v>
                </c:pt>
                <c:pt idx="1">
                  <c:v>103.45</c:v>
                </c:pt>
                <c:pt idx="2">
                  <c:v>109.51</c:v>
                </c:pt>
                <c:pt idx="3">
                  <c:v>109.16</c:v>
                </c:pt>
                <c:pt idx="4">
                  <c:v>108.39</c:v>
                </c:pt>
              </c:numCache>
            </c:numRef>
          </c:val>
          <c:extLst>
            <c:ext xmlns:c16="http://schemas.microsoft.com/office/drawing/2014/chart" uri="{C3380CC4-5D6E-409C-BE32-E72D297353CC}">
              <c16:uniqueId val="{00000000-488B-488C-9252-46B23E9E0B8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115.25</c:v>
                </c:pt>
                <c:pt idx="1">
                  <c:v>105.98</c:v>
                </c:pt>
                <c:pt idx="2">
                  <c:v>105.53</c:v>
                </c:pt>
                <c:pt idx="3">
                  <c:v>105.06</c:v>
                </c:pt>
                <c:pt idx="4">
                  <c:v>106.81</c:v>
                </c:pt>
              </c:numCache>
            </c:numRef>
          </c:val>
          <c:smooth val="0"/>
          <c:extLst>
            <c:ext xmlns:c16="http://schemas.microsoft.com/office/drawing/2014/chart" uri="{C3380CC4-5D6E-409C-BE32-E72D297353CC}">
              <c16:uniqueId val="{00000001-488B-488C-9252-46B23E9E0B8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10.1</c:v>
                </c:pt>
                <c:pt idx="1">
                  <c:v>12.65</c:v>
                </c:pt>
                <c:pt idx="2">
                  <c:v>14.74</c:v>
                </c:pt>
                <c:pt idx="3">
                  <c:v>17.11</c:v>
                </c:pt>
                <c:pt idx="4">
                  <c:v>19.55</c:v>
                </c:pt>
              </c:numCache>
            </c:numRef>
          </c:val>
          <c:extLst>
            <c:ext xmlns:c16="http://schemas.microsoft.com/office/drawing/2014/chart" uri="{C3380CC4-5D6E-409C-BE32-E72D297353CC}">
              <c16:uniqueId val="{00000000-A521-432B-90CA-0BE69BB8426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30.5</c:v>
                </c:pt>
                <c:pt idx="1">
                  <c:v>27.12</c:v>
                </c:pt>
                <c:pt idx="2">
                  <c:v>29.5</c:v>
                </c:pt>
                <c:pt idx="3">
                  <c:v>30.6</c:v>
                </c:pt>
                <c:pt idx="4">
                  <c:v>29.23</c:v>
                </c:pt>
              </c:numCache>
            </c:numRef>
          </c:val>
          <c:smooth val="0"/>
          <c:extLst>
            <c:ext xmlns:c16="http://schemas.microsoft.com/office/drawing/2014/chart" uri="{C3380CC4-5D6E-409C-BE32-E72D297353CC}">
              <c16:uniqueId val="{00000001-A521-432B-90CA-0BE69BB8426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25.49</c:v>
                </c:pt>
                <c:pt idx="1">
                  <c:v>24.84</c:v>
                </c:pt>
                <c:pt idx="2">
                  <c:v>23.95</c:v>
                </c:pt>
                <c:pt idx="3">
                  <c:v>22.86</c:v>
                </c:pt>
                <c:pt idx="4">
                  <c:v>22.26</c:v>
                </c:pt>
              </c:numCache>
            </c:numRef>
          </c:val>
          <c:extLst>
            <c:ext xmlns:c16="http://schemas.microsoft.com/office/drawing/2014/chart" uri="{C3380CC4-5D6E-409C-BE32-E72D297353CC}">
              <c16:uniqueId val="{00000000-054F-4A67-B0C6-8D585D0430E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c:v>
                </c:pt>
                <c:pt idx="1">
                  <c:v>1.93</c:v>
                </c:pt>
                <c:pt idx="2">
                  <c:v>1.92</c:v>
                </c:pt>
                <c:pt idx="3">
                  <c:v>1.83</c:v>
                </c:pt>
                <c:pt idx="4">
                  <c:v>1.37</c:v>
                </c:pt>
              </c:numCache>
            </c:numRef>
          </c:val>
          <c:smooth val="0"/>
          <c:extLst>
            <c:ext xmlns:c16="http://schemas.microsoft.com/office/drawing/2014/chart" uri="{C3380CC4-5D6E-409C-BE32-E72D297353CC}">
              <c16:uniqueId val="{00000001-054F-4A67-B0C6-8D585D0430E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901-4DE9-BFD6-8C4CE975C4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19.440000000000001</c:v>
                </c:pt>
                <c:pt idx="1">
                  <c:v>41.15</c:v>
                </c:pt>
                <c:pt idx="2">
                  <c:v>39.08</c:v>
                </c:pt>
                <c:pt idx="3">
                  <c:v>41.56</c:v>
                </c:pt>
                <c:pt idx="4">
                  <c:v>34.4</c:v>
                </c:pt>
              </c:numCache>
            </c:numRef>
          </c:val>
          <c:smooth val="0"/>
          <c:extLst>
            <c:ext xmlns:c16="http://schemas.microsoft.com/office/drawing/2014/chart" uri="{C3380CC4-5D6E-409C-BE32-E72D297353CC}">
              <c16:uniqueId val="{00000001-0901-4DE9-BFD6-8C4CE975C4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65.790000000000006</c:v>
                </c:pt>
                <c:pt idx="1">
                  <c:v>41.66</c:v>
                </c:pt>
                <c:pt idx="2">
                  <c:v>63.36</c:v>
                </c:pt>
                <c:pt idx="3">
                  <c:v>76.17</c:v>
                </c:pt>
                <c:pt idx="4">
                  <c:v>90.08</c:v>
                </c:pt>
              </c:numCache>
            </c:numRef>
          </c:val>
          <c:extLst>
            <c:ext xmlns:c16="http://schemas.microsoft.com/office/drawing/2014/chart" uri="{C3380CC4-5D6E-409C-BE32-E72D297353CC}">
              <c16:uniqueId val="{00000000-4D7C-48C1-8575-9598269D2E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71.52</c:v>
                </c:pt>
                <c:pt idx="1">
                  <c:v>88.12</c:v>
                </c:pt>
                <c:pt idx="2">
                  <c:v>81.33</c:v>
                </c:pt>
                <c:pt idx="3">
                  <c:v>80.81</c:v>
                </c:pt>
                <c:pt idx="4">
                  <c:v>68.17</c:v>
                </c:pt>
              </c:numCache>
            </c:numRef>
          </c:val>
          <c:smooth val="0"/>
          <c:extLst>
            <c:ext xmlns:c16="http://schemas.microsoft.com/office/drawing/2014/chart" uri="{C3380CC4-5D6E-409C-BE32-E72D297353CC}">
              <c16:uniqueId val="{00000001-4D7C-48C1-8575-9598269D2E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1230.99</c:v>
                </c:pt>
                <c:pt idx="1">
                  <c:v>1011.8</c:v>
                </c:pt>
                <c:pt idx="2">
                  <c:v>1100.8</c:v>
                </c:pt>
                <c:pt idx="3">
                  <c:v>1101.03</c:v>
                </c:pt>
                <c:pt idx="4">
                  <c:v>1078.53</c:v>
                </c:pt>
              </c:numCache>
            </c:numRef>
          </c:val>
          <c:extLst>
            <c:ext xmlns:c16="http://schemas.microsoft.com/office/drawing/2014/chart" uri="{C3380CC4-5D6E-409C-BE32-E72D297353CC}">
              <c16:uniqueId val="{00000000-D7AE-438B-ACBD-ABB519793F3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862.87</c:v>
                </c:pt>
                <c:pt idx="1">
                  <c:v>716.96</c:v>
                </c:pt>
                <c:pt idx="2">
                  <c:v>799.11</c:v>
                </c:pt>
                <c:pt idx="3">
                  <c:v>768.62</c:v>
                </c:pt>
                <c:pt idx="4">
                  <c:v>789.44</c:v>
                </c:pt>
              </c:numCache>
            </c:numRef>
          </c:val>
          <c:smooth val="0"/>
          <c:extLst>
            <c:ext xmlns:c16="http://schemas.microsoft.com/office/drawing/2014/chart" uri="{C3380CC4-5D6E-409C-BE32-E72D297353CC}">
              <c16:uniqueId val="{00000001-D7AE-438B-ACBD-ABB519793F3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104.3</c:v>
                </c:pt>
                <c:pt idx="1">
                  <c:v>132.12</c:v>
                </c:pt>
                <c:pt idx="2">
                  <c:v>98.5</c:v>
                </c:pt>
                <c:pt idx="3">
                  <c:v>96.22</c:v>
                </c:pt>
                <c:pt idx="4">
                  <c:v>97.23</c:v>
                </c:pt>
              </c:numCache>
            </c:numRef>
          </c:val>
          <c:extLst>
            <c:ext xmlns:c16="http://schemas.microsoft.com/office/drawing/2014/chart" uri="{C3380CC4-5D6E-409C-BE32-E72D297353CC}">
              <c16:uniqueId val="{00000000-6F0B-40E1-90F8-8E801842D62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85.39</c:v>
                </c:pt>
                <c:pt idx="1">
                  <c:v>88.09</c:v>
                </c:pt>
                <c:pt idx="2">
                  <c:v>87.69</c:v>
                </c:pt>
                <c:pt idx="3">
                  <c:v>88.06</c:v>
                </c:pt>
                <c:pt idx="4">
                  <c:v>87.29</c:v>
                </c:pt>
              </c:numCache>
            </c:numRef>
          </c:val>
          <c:smooth val="0"/>
          <c:extLst>
            <c:ext xmlns:c16="http://schemas.microsoft.com/office/drawing/2014/chart" uri="{C3380CC4-5D6E-409C-BE32-E72D297353CC}">
              <c16:uniqueId val="{00000001-6F0B-40E1-90F8-8E801842D62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133.78</c:v>
                </c:pt>
                <c:pt idx="1">
                  <c:v>125.37</c:v>
                </c:pt>
                <c:pt idx="2">
                  <c:v>172.75</c:v>
                </c:pt>
                <c:pt idx="3">
                  <c:v>176.67</c:v>
                </c:pt>
                <c:pt idx="4">
                  <c:v>174.24</c:v>
                </c:pt>
              </c:numCache>
            </c:numRef>
          </c:val>
          <c:extLst>
            <c:ext xmlns:c16="http://schemas.microsoft.com/office/drawing/2014/chart" uri="{C3380CC4-5D6E-409C-BE32-E72D297353CC}">
              <c16:uniqueId val="{00000000-A336-40D6-BE59-87082E7C732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188.79</c:v>
                </c:pt>
                <c:pt idx="1">
                  <c:v>181.8</c:v>
                </c:pt>
                <c:pt idx="2">
                  <c:v>180.07</c:v>
                </c:pt>
                <c:pt idx="3">
                  <c:v>179.32</c:v>
                </c:pt>
                <c:pt idx="4">
                  <c:v>176.67</c:v>
                </c:pt>
              </c:numCache>
            </c:numRef>
          </c:val>
          <c:smooth val="0"/>
          <c:extLst>
            <c:ext xmlns:c16="http://schemas.microsoft.com/office/drawing/2014/chart" uri="{C3380CC4-5D6E-409C-BE32-E72D297353CC}">
              <c16:uniqueId val="{00000001-A336-40D6-BE59-87082E7C732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52283</v>
      </c>
      <c r="AM8" s="69"/>
      <c r="AN8" s="69"/>
      <c r="AO8" s="69"/>
      <c r="AP8" s="69"/>
      <c r="AQ8" s="69"/>
      <c r="AR8" s="69"/>
      <c r="AS8" s="69"/>
      <c r="AT8" s="68">
        <f>データ!T6</f>
        <v>426.95</v>
      </c>
      <c r="AU8" s="68"/>
      <c r="AV8" s="68"/>
      <c r="AW8" s="68"/>
      <c r="AX8" s="68"/>
      <c r="AY8" s="68"/>
      <c r="AZ8" s="68"/>
      <c r="BA8" s="68"/>
      <c r="BB8" s="68">
        <f>データ!U6</f>
        <v>122.46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46</v>
      </c>
      <c r="J10" s="68"/>
      <c r="K10" s="68"/>
      <c r="L10" s="68"/>
      <c r="M10" s="68"/>
      <c r="N10" s="68"/>
      <c r="O10" s="68"/>
      <c r="P10" s="68">
        <f>データ!P6</f>
        <v>50.39</v>
      </c>
      <c r="Q10" s="68"/>
      <c r="R10" s="68"/>
      <c r="S10" s="68"/>
      <c r="T10" s="68"/>
      <c r="U10" s="68"/>
      <c r="V10" s="68"/>
      <c r="W10" s="68">
        <f>データ!Q6</f>
        <v>78.900000000000006</v>
      </c>
      <c r="X10" s="68"/>
      <c r="Y10" s="68"/>
      <c r="Z10" s="68"/>
      <c r="AA10" s="68"/>
      <c r="AB10" s="68"/>
      <c r="AC10" s="68"/>
      <c r="AD10" s="69">
        <f>データ!R6</f>
        <v>3401</v>
      </c>
      <c r="AE10" s="69"/>
      <c r="AF10" s="69"/>
      <c r="AG10" s="69"/>
      <c r="AH10" s="69"/>
      <c r="AI10" s="69"/>
      <c r="AJ10" s="69"/>
      <c r="AK10" s="2"/>
      <c r="AL10" s="69">
        <f>データ!V6</f>
        <v>26148</v>
      </c>
      <c r="AM10" s="69"/>
      <c r="AN10" s="69"/>
      <c r="AO10" s="69"/>
      <c r="AP10" s="69"/>
      <c r="AQ10" s="69"/>
      <c r="AR10" s="69"/>
      <c r="AS10" s="69"/>
      <c r="AT10" s="68">
        <f>データ!W6</f>
        <v>8.73</v>
      </c>
      <c r="AU10" s="68"/>
      <c r="AV10" s="68"/>
      <c r="AW10" s="68"/>
      <c r="AX10" s="68"/>
      <c r="AY10" s="68"/>
      <c r="AZ10" s="68"/>
      <c r="BA10" s="68"/>
      <c r="BB10" s="68">
        <f>データ!X6</f>
        <v>2995.19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6UO0GyZ2131qNPEMlghzY35RE1l0JCQeNXjfWQ//vRjGSNTTq7B+djDmnRGsZw220V3Ffsm+uuc9zlrvMX6Fvg==" saltValue="6rc0NErXRAAh7ERAzcTcL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52027</v>
      </c>
      <c r="D6" s="33">
        <f t="shared" si="3"/>
        <v>46</v>
      </c>
      <c r="E6" s="33">
        <f t="shared" si="3"/>
        <v>17</v>
      </c>
      <c r="F6" s="33">
        <f t="shared" si="3"/>
        <v>1</v>
      </c>
      <c r="G6" s="33">
        <f t="shared" si="3"/>
        <v>0</v>
      </c>
      <c r="H6" s="33" t="str">
        <f t="shared" si="3"/>
        <v>秋田県　能代市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46</v>
      </c>
      <c r="P6" s="34">
        <f t="shared" si="3"/>
        <v>50.39</v>
      </c>
      <c r="Q6" s="34">
        <f t="shared" si="3"/>
        <v>78.900000000000006</v>
      </c>
      <c r="R6" s="34">
        <f t="shared" si="3"/>
        <v>3401</v>
      </c>
      <c r="S6" s="34">
        <f t="shared" si="3"/>
        <v>52283</v>
      </c>
      <c r="T6" s="34">
        <f t="shared" si="3"/>
        <v>426.95</v>
      </c>
      <c r="U6" s="34">
        <f t="shared" si="3"/>
        <v>122.46</v>
      </c>
      <c r="V6" s="34">
        <f t="shared" si="3"/>
        <v>26148</v>
      </c>
      <c r="W6" s="34">
        <f t="shared" si="3"/>
        <v>8.73</v>
      </c>
      <c r="X6" s="34">
        <f t="shared" si="3"/>
        <v>2995.19</v>
      </c>
      <c r="Y6" s="35">
        <f>IF(Y7="",NA(),Y7)</f>
        <v>105.04</v>
      </c>
      <c r="Z6" s="35">
        <f t="shared" ref="Z6:AH6" si="4">IF(Z7="",NA(),Z7)</f>
        <v>103.45</v>
      </c>
      <c r="AA6" s="35">
        <f t="shared" si="4"/>
        <v>109.51</v>
      </c>
      <c r="AB6" s="35">
        <f t="shared" si="4"/>
        <v>109.16</v>
      </c>
      <c r="AC6" s="35">
        <f t="shared" si="4"/>
        <v>108.39</v>
      </c>
      <c r="AD6" s="35">
        <f t="shared" si="4"/>
        <v>115.25</v>
      </c>
      <c r="AE6" s="35">
        <f t="shared" si="4"/>
        <v>105.98</v>
      </c>
      <c r="AF6" s="35">
        <f t="shared" si="4"/>
        <v>105.53</v>
      </c>
      <c r="AG6" s="35">
        <f t="shared" si="4"/>
        <v>105.06</v>
      </c>
      <c r="AH6" s="35">
        <f t="shared" si="4"/>
        <v>106.81</v>
      </c>
      <c r="AI6" s="34" t="str">
        <f>IF(AI7="","",IF(AI7="-","【-】","【"&amp;SUBSTITUTE(TEXT(AI7,"#,##0.00"),"-","△")&amp;"】"))</f>
        <v>【108.07】</v>
      </c>
      <c r="AJ6" s="34">
        <f>IF(AJ7="",NA(),AJ7)</f>
        <v>0</v>
      </c>
      <c r="AK6" s="34">
        <f t="shared" ref="AK6:AS6" si="5">IF(AK7="",NA(),AK7)</f>
        <v>0</v>
      </c>
      <c r="AL6" s="34">
        <f t="shared" si="5"/>
        <v>0</v>
      </c>
      <c r="AM6" s="34">
        <f t="shared" si="5"/>
        <v>0</v>
      </c>
      <c r="AN6" s="34">
        <f t="shared" si="5"/>
        <v>0</v>
      </c>
      <c r="AO6" s="35">
        <f t="shared" si="5"/>
        <v>19.440000000000001</v>
      </c>
      <c r="AP6" s="35">
        <f t="shared" si="5"/>
        <v>41.15</v>
      </c>
      <c r="AQ6" s="35">
        <f t="shared" si="5"/>
        <v>39.08</v>
      </c>
      <c r="AR6" s="35">
        <f t="shared" si="5"/>
        <v>41.56</v>
      </c>
      <c r="AS6" s="35">
        <f t="shared" si="5"/>
        <v>34.4</v>
      </c>
      <c r="AT6" s="34" t="str">
        <f>IF(AT7="","",IF(AT7="-","【-】","【"&amp;SUBSTITUTE(TEXT(AT7,"#,##0.00"),"-","△")&amp;"】"))</f>
        <v>【3.09】</v>
      </c>
      <c r="AU6" s="35">
        <f>IF(AU7="",NA(),AU7)</f>
        <v>65.790000000000006</v>
      </c>
      <c r="AV6" s="35">
        <f t="shared" ref="AV6:BD6" si="6">IF(AV7="",NA(),AV7)</f>
        <v>41.66</v>
      </c>
      <c r="AW6" s="35">
        <f t="shared" si="6"/>
        <v>63.36</v>
      </c>
      <c r="AX6" s="35">
        <f t="shared" si="6"/>
        <v>76.17</v>
      </c>
      <c r="AY6" s="35">
        <f t="shared" si="6"/>
        <v>90.08</v>
      </c>
      <c r="AZ6" s="35">
        <f t="shared" si="6"/>
        <v>71.52</v>
      </c>
      <c r="BA6" s="35">
        <f t="shared" si="6"/>
        <v>88.12</v>
      </c>
      <c r="BB6" s="35">
        <f t="shared" si="6"/>
        <v>81.33</v>
      </c>
      <c r="BC6" s="35">
        <f t="shared" si="6"/>
        <v>80.81</v>
      </c>
      <c r="BD6" s="35">
        <f t="shared" si="6"/>
        <v>68.17</v>
      </c>
      <c r="BE6" s="34" t="str">
        <f>IF(BE7="","",IF(BE7="-","【-】","【"&amp;SUBSTITUTE(TEXT(BE7,"#,##0.00"),"-","△")&amp;"】"))</f>
        <v>【69.54】</v>
      </c>
      <c r="BF6" s="35">
        <f>IF(BF7="",NA(),BF7)</f>
        <v>1230.99</v>
      </c>
      <c r="BG6" s="35">
        <f t="shared" ref="BG6:BO6" si="7">IF(BG7="",NA(),BG7)</f>
        <v>1011.8</v>
      </c>
      <c r="BH6" s="35">
        <f t="shared" si="7"/>
        <v>1100.8</v>
      </c>
      <c r="BI6" s="35">
        <f t="shared" si="7"/>
        <v>1101.03</v>
      </c>
      <c r="BJ6" s="35">
        <f t="shared" si="7"/>
        <v>1078.53</v>
      </c>
      <c r="BK6" s="35">
        <f t="shared" si="7"/>
        <v>862.87</v>
      </c>
      <c r="BL6" s="35">
        <f t="shared" si="7"/>
        <v>716.96</v>
      </c>
      <c r="BM6" s="35">
        <f t="shared" si="7"/>
        <v>799.11</v>
      </c>
      <c r="BN6" s="35">
        <f t="shared" si="7"/>
        <v>768.62</v>
      </c>
      <c r="BO6" s="35">
        <f t="shared" si="7"/>
        <v>789.44</v>
      </c>
      <c r="BP6" s="34" t="str">
        <f>IF(BP7="","",IF(BP7="-","【-】","【"&amp;SUBSTITUTE(TEXT(BP7,"#,##0.00"),"-","△")&amp;"】"))</f>
        <v>【682.51】</v>
      </c>
      <c r="BQ6" s="35">
        <f>IF(BQ7="",NA(),BQ7)</f>
        <v>104.3</v>
      </c>
      <c r="BR6" s="35">
        <f t="shared" ref="BR6:BZ6" si="8">IF(BR7="",NA(),BR7)</f>
        <v>132.12</v>
      </c>
      <c r="BS6" s="35">
        <f t="shared" si="8"/>
        <v>98.5</v>
      </c>
      <c r="BT6" s="35">
        <f t="shared" si="8"/>
        <v>96.22</v>
      </c>
      <c r="BU6" s="35">
        <f t="shared" si="8"/>
        <v>97.23</v>
      </c>
      <c r="BV6" s="35">
        <f t="shared" si="8"/>
        <v>85.39</v>
      </c>
      <c r="BW6" s="35">
        <f t="shared" si="8"/>
        <v>88.09</v>
      </c>
      <c r="BX6" s="35">
        <f t="shared" si="8"/>
        <v>87.69</v>
      </c>
      <c r="BY6" s="35">
        <f t="shared" si="8"/>
        <v>88.06</v>
      </c>
      <c r="BZ6" s="35">
        <f t="shared" si="8"/>
        <v>87.29</v>
      </c>
      <c r="CA6" s="34" t="str">
        <f>IF(CA7="","",IF(CA7="-","【-】","【"&amp;SUBSTITUTE(TEXT(CA7,"#,##0.00"),"-","△")&amp;"】"))</f>
        <v>【100.34】</v>
      </c>
      <c r="CB6" s="35">
        <f>IF(CB7="",NA(),CB7)</f>
        <v>133.78</v>
      </c>
      <c r="CC6" s="35">
        <f t="shared" ref="CC6:CK6" si="9">IF(CC7="",NA(),CC7)</f>
        <v>125.37</v>
      </c>
      <c r="CD6" s="35">
        <f t="shared" si="9"/>
        <v>172.75</v>
      </c>
      <c r="CE6" s="35">
        <f t="shared" si="9"/>
        <v>176.67</v>
      </c>
      <c r="CF6" s="35">
        <f t="shared" si="9"/>
        <v>174.24</v>
      </c>
      <c r="CG6" s="35">
        <f t="shared" si="9"/>
        <v>188.79</v>
      </c>
      <c r="CH6" s="35">
        <f t="shared" si="9"/>
        <v>181.8</v>
      </c>
      <c r="CI6" s="35">
        <f t="shared" si="9"/>
        <v>180.07</v>
      </c>
      <c r="CJ6" s="35">
        <f t="shared" si="9"/>
        <v>179.32</v>
      </c>
      <c r="CK6" s="35">
        <f t="shared" si="9"/>
        <v>176.67</v>
      </c>
      <c r="CL6" s="34" t="str">
        <f>IF(CL7="","",IF(CL7="-","【-】","【"&amp;SUBSTITUTE(TEXT(CL7,"#,##0.00"),"-","△")&amp;"】"))</f>
        <v>【136.15】</v>
      </c>
      <c r="CM6" s="35">
        <f>IF(CM7="",NA(),CM7)</f>
        <v>49.33</v>
      </c>
      <c r="CN6" s="35">
        <f t="shared" ref="CN6:CV6" si="10">IF(CN7="",NA(),CN7)</f>
        <v>46.35</v>
      </c>
      <c r="CO6" s="35">
        <f t="shared" si="10"/>
        <v>52.97</v>
      </c>
      <c r="CP6" s="35">
        <f t="shared" si="10"/>
        <v>55.6</v>
      </c>
      <c r="CQ6" s="35">
        <f t="shared" si="10"/>
        <v>46.81</v>
      </c>
      <c r="CR6" s="35">
        <f t="shared" si="10"/>
        <v>59.4</v>
      </c>
      <c r="CS6" s="35">
        <f t="shared" si="10"/>
        <v>59.35</v>
      </c>
      <c r="CT6" s="35">
        <f t="shared" si="10"/>
        <v>58.4</v>
      </c>
      <c r="CU6" s="35">
        <f t="shared" si="10"/>
        <v>58</v>
      </c>
      <c r="CV6" s="35">
        <f t="shared" si="10"/>
        <v>57.42</v>
      </c>
      <c r="CW6" s="34" t="str">
        <f>IF(CW7="","",IF(CW7="-","【-】","【"&amp;SUBSTITUTE(TEXT(CW7,"#,##0.00"),"-","△")&amp;"】"))</f>
        <v>【59.64】</v>
      </c>
      <c r="CX6" s="35">
        <f>IF(CX7="",NA(),CX7)</f>
        <v>74.36</v>
      </c>
      <c r="CY6" s="35">
        <f t="shared" ref="CY6:DG6" si="11">IF(CY7="",NA(),CY7)</f>
        <v>75.260000000000005</v>
      </c>
      <c r="CZ6" s="35">
        <f t="shared" si="11"/>
        <v>75.510000000000005</v>
      </c>
      <c r="DA6" s="35">
        <f t="shared" si="11"/>
        <v>75.930000000000007</v>
      </c>
      <c r="DB6" s="35">
        <f t="shared" si="11"/>
        <v>76.36</v>
      </c>
      <c r="DC6" s="35">
        <f t="shared" si="11"/>
        <v>89.81</v>
      </c>
      <c r="DD6" s="35">
        <f t="shared" si="11"/>
        <v>89.88</v>
      </c>
      <c r="DE6" s="35">
        <f t="shared" si="11"/>
        <v>89.68</v>
      </c>
      <c r="DF6" s="35">
        <f t="shared" si="11"/>
        <v>89.79</v>
      </c>
      <c r="DG6" s="35">
        <f t="shared" si="11"/>
        <v>90.42</v>
      </c>
      <c r="DH6" s="34" t="str">
        <f>IF(DH7="","",IF(DH7="-","【-】","【"&amp;SUBSTITUTE(TEXT(DH7,"#,##0.00"),"-","△")&amp;"】"))</f>
        <v>【95.35】</v>
      </c>
      <c r="DI6" s="35">
        <f>IF(DI7="",NA(),DI7)</f>
        <v>10.1</v>
      </c>
      <c r="DJ6" s="35">
        <f t="shared" ref="DJ6:DR6" si="12">IF(DJ7="",NA(),DJ7)</f>
        <v>12.65</v>
      </c>
      <c r="DK6" s="35">
        <f t="shared" si="12"/>
        <v>14.74</v>
      </c>
      <c r="DL6" s="35">
        <f t="shared" si="12"/>
        <v>17.11</v>
      </c>
      <c r="DM6" s="35">
        <f t="shared" si="12"/>
        <v>19.55</v>
      </c>
      <c r="DN6" s="35">
        <f t="shared" si="12"/>
        <v>30.5</v>
      </c>
      <c r="DO6" s="35">
        <f t="shared" si="12"/>
        <v>27.12</v>
      </c>
      <c r="DP6" s="35">
        <f t="shared" si="12"/>
        <v>29.5</v>
      </c>
      <c r="DQ6" s="35">
        <f t="shared" si="12"/>
        <v>30.6</v>
      </c>
      <c r="DR6" s="35">
        <f t="shared" si="12"/>
        <v>29.23</v>
      </c>
      <c r="DS6" s="34" t="str">
        <f>IF(DS7="","",IF(DS7="-","【-】","【"&amp;SUBSTITUTE(TEXT(DS7,"#,##0.00"),"-","△")&amp;"】"))</f>
        <v>【38.57】</v>
      </c>
      <c r="DT6" s="35">
        <f>IF(DT7="",NA(),DT7)</f>
        <v>25.49</v>
      </c>
      <c r="DU6" s="35">
        <f t="shared" ref="DU6:EC6" si="13">IF(DU7="",NA(),DU7)</f>
        <v>24.84</v>
      </c>
      <c r="DV6" s="35">
        <f t="shared" si="13"/>
        <v>23.95</v>
      </c>
      <c r="DW6" s="35">
        <f t="shared" si="13"/>
        <v>22.86</v>
      </c>
      <c r="DX6" s="35">
        <f t="shared" si="13"/>
        <v>22.26</v>
      </c>
      <c r="DY6" s="35">
        <f t="shared" si="13"/>
        <v>3</v>
      </c>
      <c r="DZ6" s="35">
        <f t="shared" si="13"/>
        <v>1.93</v>
      </c>
      <c r="EA6" s="35">
        <f t="shared" si="13"/>
        <v>1.92</v>
      </c>
      <c r="EB6" s="35">
        <f t="shared" si="13"/>
        <v>1.83</v>
      </c>
      <c r="EC6" s="35">
        <f t="shared" si="13"/>
        <v>1.37</v>
      </c>
      <c r="ED6" s="34" t="str">
        <f>IF(ED7="","",IF(ED7="-","【-】","【"&amp;SUBSTITUTE(TEXT(ED7,"#,##0.00"),"-","△")&amp;"】"))</f>
        <v>【5.90】</v>
      </c>
      <c r="EE6" s="35">
        <f>IF(EE7="",NA(),EE7)</f>
        <v>0.16</v>
      </c>
      <c r="EF6" s="35">
        <f t="shared" ref="EF6:EN6" si="14">IF(EF7="",NA(),EF7)</f>
        <v>0.16</v>
      </c>
      <c r="EG6" s="35">
        <f t="shared" si="14"/>
        <v>0.5</v>
      </c>
      <c r="EH6" s="35">
        <f t="shared" si="14"/>
        <v>0.49</v>
      </c>
      <c r="EI6" s="35">
        <f t="shared" si="14"/>
        <v>0.25</v>
      </c>
      <c r="EJ6" s="35">
        <f t="shared" si="14"/>
        <v>0.09</v>
      </c>
      <c r="EK6" s="35">
        <f t="shared" si="14"/>
        <v>0.19</v>
      </c>
      <c r="EL6" s="35">
        <f t="shared" si="14"/>
        <v>0.23</v>
      </c>
      <c r="EM6" s="35">
        <f t="shared" si="14"/>
        <v>0.21</v>
      </c>
      <c r="EN6" s="35">
        <f t="shared" si="14"/>
        <v>0.17</v>
      </c>
      <c r="EO6" s="34" t="str">
        <f>IF(EO7="","",IF(EO7="-","【-】","【"&amp;SUBSTITUTE(TEXT(EO7,"#,##0.00"),"-","△")&amp;"】"))</f>
        <v>【0.22】</v>
      </c>
    </row>
    <row r="7" spans="1:148" s="36" customFormat="1" x14ac:dyDescent="0.15">
      <c r="A7" s="28"/>
      <c r="B7" s="37">
        <v>2019</v>
      </c>
      <c r="C7" s="37">
        <v>52027</v>
      </c>
      <c r="D7" s="37">
        <v>46</v>
      </c>
      <c r="E7" s="37">
        <v>17</v>
      </c>
      <c r="F7" s="37">
        <v>1</v>
      </c>
      <c r="G7" s="37">
        <v>0</v>
      </c>
      <c r="H7" s="37" t="s">
        <v>96</v>
      </c>
      <c r="I7" s="37" t="s">
        <v>97</v>
      </c>
      <c r="J7" s="37" t="s">
        <v>98</v>
      </c>
      <c r="K7" s="37" t="s">
        <v>99</v>
      </c>
      <c r="L7" s="37" t="s">
        <v>100</v>
      </c>
      <c r="M7" s="37" t="s">
        <v>101</v>
      </c>
      <c r="N7" s="38" t="s">
        <v>102</v>
      </c>
      <c r="O7" s="38">
        <v>46</v>
      </c>
      <c r="P7" s="38">
        <v>50.39</v>
      </c>
      <c r="Q7" s="38">
        <v>78.900000000000006</v>
      </c>
      <c r="R7" s="38">
        <v>3401</v>
      </c>
      <c r="S7" s="38">
        <v>52283</v>
      </c>
      <c r="T7" s="38">
        <v>426.95</v>
      </c>
      <c r="U7" s="38">
        <v>122.46</v>
      </c>
      <c r="V7" s="38">
        <v>26148</v>
      </c>
      <c r="W7" s="38">
        <v>8.73</v>
      </c>
      <c r="X7" s="38">
        <v>2995.19</v>
      </c>
      <c r="Y7" s="38">
        <v>105.04</v>
      </c>
      <c r="Z7" s="38">
        <v>103.45</v>
      </c>
      <c r="AA7" s="38">
        <v>109.51</v>
      </c>
      <c r="AB7" s="38">
        <v>109.16</v>
      </c>
      <c r="AC7" s="38">
        <v>108.39</v>
      </c>
      <c r="AD7" s="38">
        <v>115.25</v>
      </c>
      <c r="AE7" s="38">
        <v>105.98</v>
      </c>
      <c r="AF7" s="38">
        <v>105.53</v>
      </c>
      <c r="AG7" s="38">
        <v>105.06</v>
      </c>
      <c r="AH7" s="38">
        <v>106.81</v>
      </c>
      <c r="AI7" s="38">
        <v>108.07</v>
      </c>
      <c r="AJ7" s="38">
        <v>0</v>
      </c>
      <c r="AK7" s="38">
        <v>0</v>
      </c>
      <c r="AL7" s="38">
        <v>0</v>
      </c>
      <c r="AM7" s="38">
        <v>0</v>
      </c>
      <c r="AN7" s="38">
        <v>0</v>
      </c>
      <c r="AO7" s="38">
        <v>19.440000000000001</v>
      </c>
      <c r="AP7" s="38">
        <v>41.15</v>
      </c>
      <c r="AQ7" s="38">
        <v>39.08</v>
      </c>
      <c r="AR7" s="38">
        <v>41.56</v>
      </c>
      <c r="AS7" s="38">
        <v>34.4</v>
      </c>
      <c r="AT7" s="38">
        <v>3.09</v>
      </c>
      <c r="AU7" s="38">
        <v>65.790000000000006</v>
      </c>
      <c r="AV7" s="38">
        <v>41.66</v>
      </c>
      <c r="AW7" s="38">
        <v>63.36</v>
      </c>
      <c r="AX7" s="38">
        <v>76.17</v>
      </c>
      <c r="AY7" s="38">
        <v>90.08</v>
      </c>
      <c r="AZ7" s="38">
        <v>71.52</v>
      </c>
      <c r="BA7" s="38">
        <v>88.12</v>
      </c>
      <c r="BB7" s="38">
        <v>81.33</v>
      </c>
      <c r="BC7" s="38">
        <v>80.81</v>
      </c>
      <c r="BD7" s="38">
        <v>68.17</v>
      </c>
      <c r="BE7" s="38">
        <v>69.540000000000006</v>
      </c>
      <c r="BF7" s="38">
        <v>1230.99</v>
      </c>
      <c r="BG7" s="38">
        <v>1011.8</v>
      </c>
      <c r="BH7" s="38">
        <v>1100.8</v>
      </c>
      <c r="BI7" s="38">
        <v>1101.03</v>
      </c>
      <c r="BJ7" s="38">
        <v>1078.53</v>
      </c>
      <c r="BK7" s="38">
        <v>862.87</v>
      </c>
      <c r="BL7" s="38">
        <v>716.96</v>
      </c>
      <c r="BM7" s="38">
        <v>799.11</v>
      </c>
      <c r="BN7" s="38">
        <v>768.62</v>
      </c>
      <c r="BO7" s="38">
        <v>789.44</v>
      </c>
      <c r="BP7" s="38">
        <v>682.51</v>
      </c>
      <c r="BQ7" s="38">
        <v>104.3</v>
      </c>
      <c r="BR7" s="38">
        <v>132.12</v>
      </c>
      <c r="BS7" s="38">
        <v>98.5</v>
      </c>
      <c r="BT7" s="38">
        <v>96.22</v>
      </c>
      <c r="BU7" s="38">
        <v>97.23</v>
      </c>
      <c r="BV7" s="38">
        <v>85.39</v>
      </c>
      <c r="BW7" s="38">
        <v>88.09</v>
      </c>
      <c r="BX7" s="38">
        <v>87.69</v>
      </c>
      <c r="BY7" s="38">
        <v>88.06</v>
      </c>
      <c r="BZ7" s="38">
        <v>87.29</v>
      </c>
      <c r="CA7" s="38">
        <v>100.34</v>
      </c>
      <c r="CB7" s="38">
        <v>133.78</v>
      </c>
      <c r="CC7" s="38">
        <v>125.37</v>
      </c>
      <c r="CD7" s="38">
        <v>172.75</v>
      </c>
      <c r="CE7" s="38">
        <v>176.67</v>
      </c>
      <c r="CF7" s="38">
        <v>174.24</v>
      </c>
      <c r="CG7" s="38">
        <v>188.79</v>
      </c>
      <c r="CH7" s="38">
        <v>181.8</v>
      </c>
      <c r="CI7" s="38">
        <v>180.07</v>
      </c>
      <c r="CJ7" s="38">
        <v>179.32</v>
      </c>
      <c r="CK7" s="38">
        <v>176.67</v>
      </c>
      <c r="CL7" s="38">
        <v>136.15</v>
      </c>
      <c r="CM7" s="38">
        <v>49.33</v>
      </c>
      <c r="CN7" s="38">
        <v>46.35</v>
      </c>
      <c r="CO7" s="38">
        <v>52.97</v>
      </c>
      <c r="CP7" s="38">
        <v>55.6</v>
      </c>
      <c r="CQ7" s="38">
        <v>46.81</v>
      </c>
      <c r="CR7" s="38">
        <v>59.4</v>
      </c>
      <c r="CS7" s="38">
        <v>59.35</v>
      </c>
      <c r="CT7" s="38">
        <v>58.4</v>
      </c>
      <c r="CU7" s="38">
        <v>58</v>
      </c>
      <c r="CV7" s="38">
        <v>57.42</v>
      </c>
      <c r="CW7" s="38">
        <v>59.64</v>
      </c>
      <c r="CX7" s="38">
        <v>74.36</v>
      </c>
      <c r="CY7" s="38">
        <v>75.260000000000005</v>
      </c>
      <c r="CZ7" s="38">
        <v>75.510000000000005</v>
      </c>
      <c r="DA7" s="38">
        <v>75.930000000000007</v>
      </c>
      <c r="DB7" s="38">
        <v>76.36</v>
      </c>
      <c r="DC7" s="38">
        <v>89.81</v>
      </c>
      <c r="DD7" s="38">
        <v>89.88</v>
      </c>
      <c r="DE7" s="38">
        <v>89.68</v>
      </c>
      <c r="DF7" s="38">
        <v>89.79</v>
      </c>
      <c r="DG7" s="38">
        <v>90.42</v>
      </c>
      <c r="DH7" s="38">
        <v>95.35</v>
      </c>
      <c r="DI7" s="38">
        <v>10.1</v>
      </c>
      <c r="DJ7" s="38">
        <v>12.65</v>
      </c>
      <c r="DK7" s="38">
        <v>14.74</v>
      </c>
      <c r="DL7" s="38">
        <v>17.11</v>
      </c>
      <c r="DM7" s="38">
        <v>19.55</v>
      </c>
      <c r="DN7" s="38">
        <v>30.5</v>
      </c>
      <c r="DO7" s="38">
        <v>27.12</v>
      </c>
      <c r="DP7" s="38">
        <v>29.5</v>
      </c>
      <c r="DQ7" s="38">
        <v>30.6</v>
      </c>
      <c r="DR7" s="38">
        <v>29.23</v>
      </c>
      <c r="DS7" s="38">
        <v>38.57</v>
      </c>
      <c r="DT7" s="38">
        <v>25.49</v>
      </c>
      <c r="DU7" s="38">
        <v>24.84</v>
      </c>
      <c r="DV7" s="38">
        <v>23.95</v>
      </c>
      <c r="DW7" s="38">
        <v>22.86</v>
      </c>
      <c r="DX7" s="38">
        <v>22.26</v>
      </c>
      <c r="DY7" s="38">
        <v>3</v>
      </c>
      <c r="DZ7" s="38">
        <v>1.93</v>
      </c>
      <c r="EA7" s="38">
        <v>1.92</v>
      </c>
      <c r="EB7" s="38">
        <v>1.83</v>
      </c>
      <c r="EC7" s="38">
        <v>1.37</v>
      </c>
      <c r="ED7" s="38">
        <v>5.9</v>
      </c>
      <c r="EE7" s="38">
        <v>0.16</v>
      </c>
      <c r="EF7" s="38">
        <v>0.16</v>
      </c>
      <c r="EG7" s="38">
        <v>0.5</v>
      </c>
      <c r="EH7" s="38">
        <v>0.49</v>
      </c>
      <c r="EI7" s="38">
        <v>0.25</v>
      </c>
      <c r="EJ7" s="38">
        <v>0.09</v>
      </c>
      <c r="EK7" s="38">
        <v>0.19</v>
      </c>
      <c r="EL7" s="38">
        <v>0.23</v>
      </c>
      <c r="EM7" s="38">
        <v>0.21</v>
      </c>
      <c r="EN7" s="38">
        <v>0.17</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2021-01-21T01:55:14Z</cp:lastPrinted>
  <dcterms:created xsi:type="dcterms:W3CDTF">2020-12-04T02:24:29Z</dcterms:created>
  <dcterms:modified xsi:type="dcterms:W3CDTF">2021-01-21T01:55:42Z</dcterms:modified>
  <cp:category/>
</cp:coreProperties>
</file>