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R2\04　回答\02　下水道事業\"/>
    </mc:Choice>
  </mc:AlternateContent>
  <workbookProtection workbookAlgorithmName="SHA-512" workbookHashValue="HDV0KsF+mJu5TkeZqZJCQtzm1Pxpw/2dylivlYsdEDd2hQbrXFPuqNYpaQ2jr0XCLQTTJ6+nQYWQ9lhlkGQb9A==" workbookSaltValue="3nLs+0dUEHy0BPYRdMXYg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D10" i="4"/>
  <c r="W10" i="4"/>
  <c r="P10" i="4"/>
  <c r="B10" i="4"/>
  <c r="BB8" i="4"/>
  <c r="AT8" i="4"/>
  <c r="AD8" i="4"/>
  <c r="W8" i="4"/>
  <c r="B8" i="4"/>
  <c r="B6"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<sst xmlns="http://schemas.openxmlformats.org/spreadsheetml/2006/main" count="231" uniqueCount="117">
  <si>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</si>
  <si>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</si>
  <si>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</si>
  <si>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</si>
  <si>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</si>
  <si>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</si>
  <si>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</si>
  <si>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</si>
  <si>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</si>
  <si>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</si>
  <si>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</si>
  <si>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</si>
  <si>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</si>
  <si>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</si>
  <si>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</si>
  <si>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</si>
  <si>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</si>
  <si>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</si>
  <si>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</si>
  <si>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</si>
  <si>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</si>
  <si>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</si>
  <si>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</si>
  <si>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</si>
  <si>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</si>
  <si>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</si>
  <si>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</si>
  <si>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</si>
  <si>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</si>
  <si>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</si>
  <si>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</si>
  <si>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</si>
  <si>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</si>
  <si>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</si>
  <si>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</si>
  <si>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</si>
  <si>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</si>
  <si>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</si>
  <si>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</si>
  <si>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</si>
  <si>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</si>
  <si>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</si>
  <si>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</si>
  <si>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</si>
  <si>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</si>
  <si>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</si>
  <si>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</si>
  <si>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</si>
  <si>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</si>
  <si>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</si>
  <si>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</si>
  <si>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</si>
  <si>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</si>
  <si>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</si>
  <si>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</si>
  <si>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</si>
  <si>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</si>
  <si>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</si>
  <si>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</si>
  <si>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</si>
  <si>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</si>
  <si>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</si>
  <si>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</si>
  <si>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</si>
  <si>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</si>
  <si>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</si>
  <si>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</si>
  <si>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</si>
  <si>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</si>
  <si>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</si>
  <si>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</si>
  <si>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</si>
  <si>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</si>
  <si>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</si>
  <si>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</si>
  <si>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</si>
  <si>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</si>
  <si>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</si>
  <si>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</si>
  <si>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</si>
  <si>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</si>
  <si>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</si>
  <si>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</si>
  <si>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</si>
  <si>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</si>
  <si>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</si>
  <si>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</si>
  <si>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</si>
  <si>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</si>
  <si>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</si>
  <si>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</si>
  <si>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</si>
  <si>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</si>
  <si>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</si>
  <si>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</si>
  <si>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</si>
  <si>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</si>
  <si>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</si>
  <si>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</si>
  <si>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</si>
  <si>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</si>
  <si>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</si>
  <si>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</si>
  <si>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</si>
  <si>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</si>
  <si>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</si>
  <si>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</si>
  <si>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</si>
  <si>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</si>
  <si>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</si>
  <si>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</si>
  <si>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</si>
  <si>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</si>
  <si>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</si>
  <si>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「①経常収支比率」および「⑤経費回収率」は100％以上を維持しており、公費負担分を除く汚水処理費を下水道使用料で回収できている。
　「②累積欠損金比率」は、0%を維持している。
　「③流動比率」は100%を下回っているが、単年度で資金が減とならないように、資本費平準化債の発行などにより、適切な資金の確保に努めており、短期的な債務に対する支払能力を有していると言える。
　「④企業債残高対事業規模比率」は、年々減少傾向にあり、全国平均や類似団体と比較して低い値となっている。
　「⑥汚水処理原価」は全国平均に比べ高い値となっているものの、類似団体平均と比較して低い値となっている。
　「⑦施設利用率」は、全国平均や類似団体平均と比較して低い値となっているため、施設の統廃合など効率化に取り組んでいる。
　「⑧水洗化率」は、全国平均や類似団体平均と比較して低い値となっていることから、水洗化を促進するための取り組みが必要である。</t>
    <rPh sb="112" eb="115">
      <t>タンネンド</t>
    </rPh>
    <rPh sb="116" eb="118">
      <t>シキン</t>
    </rPh>
    <rPh sb="119" eb="120">
      <t>ゲン</t>
    </rPh>
    <rPh sb="129" eb="132">
      <t>シホンヒ</t>
    </rPh>
    <rPh sb="132" eb="135">
      <t>ヘイジュンカ</t>
    </rPh>
    <rPh sb="135" eb="136">
      <t>サイ</t>
    </rPh>
    <rPh sb="145" eb="147">
      <t>テキセツ</t>
    </rPh>
    <rPh sb="148" eb="150">
      <t>シキン</t>
    </rPh>
    <rPh sb="151" eb="153">
      <t>カクホ</t>
    </rPh>
    <rPh sb="154" eb="155">
      <t>ツト</t>
    </rPh>
    <rPh sb="160" eb="163">
      <t>タンキテキ</t>
    </rPh>
    <rPh sb="164" eb="166">
      <t>サイム</t>
    </rPh>
    <rPh sb="167" eb="168">
      <t>タイ</t>
    </rPh>
    <rPh sb="170" eb="172">
      <t>シハラ</t>
    </rPh>
    <rPh sb="172" eb="174">
      <t>ノウリョク</t>
    </rPh>
    <rPh sb="175" eb="176">
      <t>ユウ</t>
    </rPh>
    <rPh sb="181" eb="182">
      <t>イ</t>
    </rPh>
    <rPh sb="204" eb="206">
      <t>ネンネン</t>
    </rPh>
    <rPh sb="206" eb="208">
      <t>ゲンショウ</t>
    </rPh>
    <rPh sb="208" eb="210">
      <t>ケイコウ</t>
    </rPh>
    <rPh sb="242" eb="244">
      <t>オスイ</t>
    </rPh>
    <rPh sb="244" eb="246">
      <t>ショリ</t>
    </rPh>
    <rPh sb="246" eb="248">
      <t>ゲンカ</t>
    </rPh>
    <rPh sb="250" eb="252">
      <t>ゼンコク</t>
    </rPh>
    <rPh sb="252" eb="254">
      <t>ヘイキン</t>
    </rPh>
    <rPh sb="255" eb="256">
      <t>クラ</t>
    </rPh>
    <rPh sb="257" eb="258">
      <t>タカ</t>
    </rPh>
    <rPh sb="259" eb="260">
      <t>アタイ</t>
    </rPh>
    <rPh sb="270" eb="272">
      <t>ルイジ</t>
    </rPh>
    <rPh sb="272" eb="274">
      <t>ダンタイ</t>
    </rPh>
    <rPh sb="274" eb="276">
      <t>ヘイキン</t>
    </rPh>
    <rPh sb="277" eb="279">
      <t>ヒカク</t>
    </rPh>
    <rPh sb="281" eb="282">
      <t>ヒク</t>
    </rPh>
    <rPh sb="283" eb="284">
      <t>アタイ</t>
    </rPh>
    <rPh sb="312" eb="314">
      <t>ヘイキン</t>
    </rPh>
    <rPh sb="334" eb="337">
      <t>トウハイゴウ</t>
    </rPh>
    <rPh sb="339" eb="342">
      <t>コウリツカ</t>
    </rPh>
    <phoneticPr fontId="4"/>
  </si>
  <si>
    <t>　経営に関する指標から、現時点での経営状況は健全であると判断している。
　しかしながら、これまでの建設投資により多額の企業債残高を有しているほか、今後も、人口減による使用料収入の減少が見込まれるなか、老朽化施設の更新を進める必要があることから、これまで以上に事業運営の効率化を図る必要がある。</t>
    <rPh sb="19" eb="21">
      <t>ジョウキョウ</t>
    </rPh>
    <rPh sb="22" eb="24">
      <t>ケンゼン</t>
    </rPh>
    <phoneticPr fontId="4"/>
  </si>
  <si>
    <t>　管渠については、改善率は全国平均や類似団体平均と比較して高い値となっているが、老朽化率も高い値であり、長期の視点に立った更新計画に基づき、更新を進める必要がある。</t>
    <rPh sb="58" eb="61">
      <t>タンネンド</t>
    </rPh>
    <rPh sb="62" eb="64">
      <t>シキン</t>
    </rPh>
    <rPh sb="65" eb="66">
      <t>ゲン</t>
    </rPh>
    <rPh sb="75" eb="78">
      <t>シホンヒ</t>
    </rPh>
    <rPh sb="78" eb="81">
      <t>ヘイジュンカ</t>
    </rPh>
    <rPh sb="81" eb="82">
      <t>サイテキセツシキンカクホツトタンキテキネンイナイシハラサイムタイシハラノウリョクユウイネンネンゲンショウケイコウオスイショリゲンカゼンコクヘイキンクラタカアタイルイジダンタイヘイキンチシタマワトウハイゴウコウリツ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</si>
</sst>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0.17</c:v>
                </c:pt>
                <c:pt idx="1">
                  <c:v>0.2</c:v>
                </c:pt>
                <c:pt idx="2">
                  <c:v>0.46</c:v>
                </c:pt>
                <c:pt idx="3">
                  <c:v>0.53</c:v>
                </c:pt>
                <c:pt idx="4">
                  <c:v>0.28999999999999998</c:v>
                </c:pt>
              </c:numCache>
            </c:numRef>
          </c:val>
          <c:extLst xmlns:c16r2="http://schemas.microsoft.com/office/drawing/2015/06/chart">
            <c:ext xmlns:c16="http://schemas.microsoft.com/office/drawing/2014/chart" uri="{C3380CC4-5D6E-409C-BE32-E72D297353CC}">
              <c16:uniqueId val="{00000000-5A85-4973-B7A5-583FD547D1FC}"/>
            </c:ext>
          </c:extLst>
        </c:ser>
        <c:dLbls>
          <c:showLegendKey val="0"/>
          <c:showVal val="0"/>
          <c:showCatName val="0"/>
          <c:showSerName val="0"/>
          <c:showPercent val="0"/>
          <c:showBubbleSize val="0"/>
        </c:dLbls>
        <c:gapWidth val="150"/>
        <c:axId val="390778416"/>
        <c:axId val="39077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0.13</c:v>
                </c:pt>
                <c:pt idx="2">
                  <c:v>0.17</c:v>
                </c:pt>
                <c:pt idx="3">
                  <c:v>0.25</c:v>
                </c:pt>
                <c:pt idx="4">
                  <c:v>0.21</c:v>
                </c:pt>
              </c:numCache>
            </c:numRef>
          </c:val>
          <c:smooth val="0"/>
          <c:extLst xmlns:c16r2="http://schemas.microsoft.com/office/drawing/2015/06/chart">
            <c:ext xmlns:c16="http://schemas.microsoft.com/office/drawing/2014/chart" uri="{C3380CC4-5D6E-409C-BE32-E72D297353CC}">
              <c16:uniqueId val="{00000001-5A85-4973-B7A5-583FD547D1FC}"/>
            </c:ext>
          </c:extLst>
        </c:ser>
        <c:dLbls>
          <c:showLegendKey val="0"/>
          <c:showVal val="0"/>
          <c:showCatName val="0"/>
          <c:showSerName val="0"/>
          <c:showPercent val="0"/>
          <c:showBubbleSize val="0"/>
        </c:dLbls>
        <c:marker val="1"/>
        <c:smooth val="0"/>
        <c:axId val="390778416"/>
        <c:axId val="390775280"/>
      </c:lineChart>
      <c:dateAx>
        <c:axId val="390778416"/>
        <c:scaling>
          <c:orientation val="minMax"/>
        </c:scaling>
        <c:delete val="1"/>
        <c:axPos val="b"/>
        <c:numFmt formatCode="&quot;H&quot;yy" sourceLinked="1"/>
        <c:majorTickMark val="none"/>
        <c:minorTickMark val="none"/>
        <c:tickLblPos val="none"/>
        <c:crossAx val="390775280"/>
        <c:crosses val="autoZero"/>
        <c:auto val="1"/>
        <c:lblOffset val="100"/>
        <c:baseTimeUnit val="years"/>
      </c:dateAx>
      <c:valAx>
        <c:axId val="39077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77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37.9</c:v>
                </c:pt>
                <c:pt idx="1">
                  <c:v>44.32</c:v>
                </c:pt>
                <c:pt idx="2">
                  <c:v>41.55</c:v>
                </c:pt>
                <c:pt idx="3">
                  <c:v>45.88</c:v>
                </c:pt>
                <c:pt idx="4">
                  <c:v>28.3</c:v>
                </c:pt>
              </c:numCache>
            </c:numRef>
          </c:val>
          <c:extLst xmlns:c16r2="http://schemas.microsoft.com/office/drawing/2015/06/chart">
            <c:ext xmlns:c16="http://schemas.microsoft.com/office/drawing/2014/chart" uri="{C3380CC4-5D6E-409C-BE32-E72D297353CC}">
              <c16:uniqueId val="{00000000-EF81-41B6-8C9A-61482E85F5A2}"/>
            </c:ext>
          </c:extLst>
        </c:ser>
        <c:dLbls>
          <c:showLegendKey val="0"/>
          <c:showVal val="0"/>
          <c:showCatName val="0"/>
          <c:showSerName val="0"/>
          <c:showPercent val="0"/>
          <c:showBubbleSize val="0"/>
        </c:dLbls>
        <c:gapWidth val="150"/>
        <c:axId val="500143800"/>
        <c:axId val="50014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62.5</c:v>
                </c:pt>
                <c:pt idx="1">
                  <c:v>63.26</c:v>
                </c:pt>
                <c:pt idx="2">
                  <c:v>61.54</c:v>
                </c:pt>
                <c:pt idx="3">
                  <c:v>67.069999999999993</c:v>
                </c:pt>
                <c:pt idx="4">
                  <c:v>66.78</c:v>
                </c:pt>
              </c:numCache>
            </c:numRef>
          </c:val>
          <c:smooth val="0"/>
          <c:extLst xmlns:c16r2="http://schemas.microsoft.com/office/drawing/2015/06/chart">
            <c:ext xmlns:c16="http://schemas.microsoft.com/office/drawing/2014/chart" uri="{C3380CC4-5D6E-409C-BE32-E72D297353CC}">
              <c16:uniqueId val="{00000001-EF81-41B6-8C9A-61482E85F5A2}"/>
            </c:ext>
          </c:extLst>
        </c:ser>
        <c:dLbls>
          <c:showLegendKey val="0"/>
          <c:showVal val="0"/>
          <c:showCatName val="0"/>
          <c:showSerName val="0"/>
          <c:showPercent val="0"/>
          <c:showBubbleSize val="0"/>
        </c:dLbls>
        <c:marker val="1"/>
        <c:smooth val="0"/>
        <c:axId val="500143800"/>
        <c:axId val="500144192"/>
      </c:lineChart>
      <c:dateAx>
        <c:axId val="500143800"/>
        <c:scaling>
          <c:orientation val="minMax"/>
        </c:scaling>
        <c:delete val="1"/>
        <c:axPos val="b"/>
        <c:numFmt formatCode="&quot;H&quot;yy" sourceLinked="1"/>
        <c:majorTickMark val="none"/>
        <c:minorTickMark val="none"/>
        <c:tickLblPos val="none"/>
        <c:crossAx val="500144192"/>
        <c:crosses val="autoZero"/>
        <c:auto val="1"/>
        <c:lblOffset val="100"/>
        <c:baseTimeUnit val="years"/>
      </c:dateAx>
      <c:valAx>
        <c:axId val="50014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43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88.94</c:v>
                </c:pt>
                <c:pt idx="1">
                  <c:v>89.38</c:v>
                </c:pt>
                <c:pt idx="2">
                  <c:v>89.78</c:v>
                </c:pt>
                <c:pt idx="3">
                  <c:v>90.07</c:v>
                </c:pt>
                <c:pt idx="4">
                  <c:v>90.25</c:v>
                </c:pt>
              </c:numCache>
            </c:numRef>
          </c:val>
          <c:extLst xmlns:c16r2="http://schemas.microsoft.com/office/drawing/2015/06/chart">
            <c:ext xmlns:c16="http://schemas.microsoft.com/office/drawing/2014/chart" uri="{C3380CC4-5D6E-409C-BE32-E72D297353CC}">
              <c16:uniqueId val="{00000000-19F4-49B1-9F60-8A25B6DC7F71}"/>
            </c:ext>
          </c:extLst>
        </c:ser>
        <c:dLbls>
          <c:showLegendKey val="0"/>
          <c:showVal val="0"/>
          <c:showCatName val="0"/>
          <c:showSerName val="0"/>
          <c:showPercent val="0"/>
          <c:showBubbleSize val="0"/>
        </c:dLbls>
        <c:gapWidth val="150"/>
        <c:axId val="500147720"/>
        <c:axId val="50014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93.88</c:v>
                </c:pt>
                <c:pt idx="1">
                  <c:v>94.07</c:v>
                </c:pt>
                <c:pt idx="2">
                  <c:v>94.13</c:v>
                </c:pt>
                <c:pt idx="3">
                  <c:v>93.96</c:v>
                </c:pt>
                <c:pt idx="4">
                  <c:v>94.06</c:v>
                </c:pt>
              </c:numCache>
            </c:numRef>
          </c:val>
          <c:smooth val="0"/>
          <c:extLst xmlns:c16r2="http://schemas.microsoft.com/office/drawing/2015/06/chart">
            <c:ext xmlns:c16="http://schemas.microsoft.com/office/drawing/2014/chart" uri="{C3380CC4-5D6E-409C-BE32-E72D297353CC}">
              <c16:uniqueId val="{00000001-19F4-49B1-9F60-8A25B6DC7F71}"/>
            </c:ext>
          </c:extLst>
        </c:ser>
        <c:dLbls>
          <c:showLegendKey val="0"/>
          <c:showVal val="0"/>
          <c:showCatName val="0"/>
          <c:showSerName val="0"/>
          <c:showPercent val="0"/>
          <c:showBubbleSize val="0"/>
        </c:dLbls>
        <c:marker val="1"/>
        <c:smooth val="0"/>
        <c:axId val="500147720"/>
        <c:axId val="500141840"/>
      </c:lineChart>
      <c:dateAx>
        <c:axId val="500147720"/>
        <c:scaling>
          <c:orientation val="minMax"/>
        </c:scaling>
        <c:delete val="1"/>
        <c:axPos val="b"/>
        <c:numFmt formatCode="&quot;H&quot;yy" sourceLinked="1"/>
        <c:majorTickMark val="none"/>
        <c:minorTickMark val="none"/>
        <c:tickLblPos val="none"/>
        <c:crossAx val="500141840"/>
        <c:crosses val="autoZero"/>
        <c:auto val="1"/>
        <c:lblOffset val="100"/>
        <c:baseTimeUnit val="years"/>
      </c:dateAx>
      <c:valAx>
        <c:axId val="50014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47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112.34</c:v>
                </c:pt>
                <c:pt idx="1">
                  <c:v>111.41</c:v>
                </c:pt>
                <c:pt idx="2">
                  <c:v>112.06</c:v>
                </c:pt>
                <c:pt idx="3">
                  <c:v>111.93</c:v>
                </c:pt>
                <c:pt idx="4">
                  <c:v>113.34</c:v>
                </c:pt>
              </c:numCache>
            </c:numRef>
          </c:val>
          <c:extLst xmlns:c16r2="http://schemas.microsoft.com/office/drawing/2015/06/chart">
            <c:ext xmlns:c16="http://schemas.microsoft.com/office/drawing/2014/chart" uri="{C3380CC4-5D6E-409C-BE32-E72D297353CC}">
              <c16:uniqueId val="{00000000-9161-40AD-805D-F58C03ABC0B6}"/>
            </c:ext>
          </c:extLst>
        </c:ser>
        <c:dLbls>
          <c:showLegendKey val="0"/>
          <c:showVal val="0"/>
          <c:showCatName val="0"/>
          <c:showSerName val="0"/>
          <c:showPercent val="0"/>
          <c:showBubbleSize val="0"/>
        </c:dLbls>
        <c:gapWidth val="150"/>
        <c:axId val="390776456"/>
        <c:axId val="39077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106.67</c:v>
                </c:pt>
                <c:pt idx="1">
                  <c:v>107.45</c:v>
                </c:pt>
                <c:pt idx="2">
                  <c:v>107.43</c:v>
                </c:pt>
                <c:pt idx="3">
                  <c:v>110.01</c:v>
                </c:pt>
                <c:pt idx="4">
                  <c:v>111.12</c:v>
                </c:pt>
              </c:numCache>
            </c:numRef>
          </c:val>
          <c:smooth val="0"/>
          <c:extLst xmlns:c16r2="http://schemas.microsoft.com/office/drawing/2015/06/chart">
            <c:ext xmlns:c16="http://schemas.microsoft.com/office/drawing/2014/chart" uri="{C3380CC4-5D6E-409C-BE32-E72D297353CC}">
              <c16:uniqueId val="{00000001-9161-40AD-805D-F58C03ABC0B6}"/>
            </c:ext>
          </c:extLst>
        </c:ser>
        <c:dLbls>
          <c:showLegendKey val="0"/>
          <c:showVal val="0"/>
          <c:showCatName val="0"/>
          <c:showSerName val="0"/>
          <c:showPercent val="0"/>
          <c:showBubbleSize val="0"/>
        </c:dLbls>
        <c:marker val="1"/>
        <c:smooth val="0"/>
        <c:axId val="390776456"/>
        <c:axId val="390776848"/>
      </c:lineChart>
      <c:dateAx>
        <c:axId val="390776456"/>
        <c:scaling>
          <c:orientation val="minMax"/>
        </c:scaling>
        <c:delete val="1"/>
        <c:axPos val="b"/>
        <c:numFmt formatCode="&quot;H&quot;yy" sourceLinked="1"/>
        <c:majorTickMark val="none"/>
        <c:minorTickMark val="none"/>
        <c:tickLblPos val="none"/>
        <c:crossAx val="390776848"/>
        <c:crosses val="autoZero"/>
        <c:auto val="1"/>
        <c:lblOffset val="100"/>
        <c:baseTimeUnit val="years"/>
      </c:dateAx>
      <c:valAx>
        <c:axId val="39077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776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28.53</c:v>
                </c:pt>
                <c:pt idx="1">
                  <c:v>30.52</c:v>
                </c:pt>
                <c:pt idx="2">
                  <c:v>32.229999999999997</c:v>
                </c:pt>
                <c:pt idx="3">
                  <c:v>33.869999999999997</c:v>
                </c:pt>
                <c:pt idx="4">
                  <c:v>35.65</c:v>
                </c:pt>
              </c:numCache>
            </c:numRef>
          </c:val>
          <c:extLst xmlns:c16r2="http://schemas.microsoft.com/office/drawing/2015/06/chart">
            <c:ext xmlns:c16="http://schemas.microsoft.com/office/drawing/2014/chart" uri="{C3380CC4-5D6E-409C-BE32-E72D297353CC}">
              <c16:uniqueId val="{00000000-2B4B-412B-AF6D-59C96D3125EA}"/>
            </c:ext>
          </c:extLst>
        </c:ser>
        <c:dLbls>
          <c:showLegendKey val="0"/>
          <c:showVal val="0"/>
          <c:showCatName val="0"/>
          <c:showSerName val="0"/>
          <c:showPercent val="0"/>
          <c:showBubbleSize val="0"/>
        </c:dLbls>
        <c:gapWidth val="150"/>
        <c:axId val="499815128"/>
        <c:axId val="499813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29.48</c:v>
                </c:pt>
                <c:pt idx="1">
                  <c:v>28.95</c:v>
                </c:pt>
                <c:pt idx="2">
                  <c:v>30.11</c:v>
                </c:pt>
                <c:pt idx="3">
                  <c:v>33.090000000000003</c:v>
                </c:pt>
                <c:pt idx="4">
                  <c:v>34.33</c:v>
                </c:pt>
              </c:numCache>
            </c:numRef>
          </c:val>
          <c:smooth val="0"/>
          <c:extLst xmlns:c16r2="http://schemas.microsoft.com/office/drawing/2015/06/chart">
            <c:ext xmlns:c16="http://schemas.microsoft.com/office/drawing/2014/chart" uri="{C3380CC4-5D6E-409C-BE32-E72D297353CC}">
              <c16:uniqueId val="{00000001-2B4B-412B-AF6D-59C96D3125EA}"/>
            </c:ext>
          </c:extLst>
        </c:ser>
        <c:dLbls>
          <c:showLegendKey val="0"/>
          <c:showVal val="0"/>
          <c:showCatName val="0"/>
          <c:showSerName val="0"/>
          <c:showPercent val="0"/>
          <c:showBubbleSize val="0"/>
        </c:dLbls>
        <c:marker val="1"/>
        <c:smooth val="0"/>
        <c:axId val="499815128"/>
        <c:axId val="499813560"/>
      </c:lineChart>
      <c:dateAx>
        <c:axId val="499815128"/>
        <c:scaling>
          <c:orientation val="minMax"/>
        </c:scaling>
        <c:delete val="1"/>
        <c:axPos val="b"/>
        <c:numFmt formatCode="&quot;H&quot;yy" sourceLinked="1"/>
        <c:majorTickMark val="none"/>
        <c:minorTickMark val="none"/>
        <c:tickLblPos val="none"/>
        <c:crossAx val="499813560"/>
        <c:crosses val="autoZero"/>
        <c:auto val="1"/>
        <c:lblOffset val="100"/>
        <c:baseTimeUnit val="years"/>
      </c:dateAx>
      <c:valAx>
        <c:axId val="499813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15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7.12</c:v>
                </c:pt>
                <c:pt idx="1">
                  <c:v>8.3800000000000008</c:v>
                </c:pt>
                <c:pt idx="2">
                  <c:v>8.66</c:v>
                </c:pt>
                <c:pt idx="3">
                  <c:v>9.2200000000000006</c:v>
                </c:pt>
                <c:pt idx="4">
                  <c:v>9.19</c:v>
                </c:pt>
              </c:numCache>
            </c:numRef>
          </c:val>
          <c:extLst xmlns:c16r2="http://schemas.microsoft.com/office/drawing/2015/06/chart">
            <c:ext xmlns:c16="http://schemas.microsoft.com/office/drawing/2014/chart" uri="{C3380CC4-5D6E-409C-BE32-E72D297353CC}">
              <c16:uniqueId val="{00000000-2041-4212-8DFD-C8D185C5EDE8}"/>
            </c:ext>
          </c:extLst>
        </c:ser>
        <c:dLbls>
          <c:showLegendKey val="0"/>
          <c:showVal val="0"/>
          <c:showCatName val="0"/>
          <c:showSerName val="0"/>
          <c:showPercent val="0"/>
          <c:showBubbleSize val="0"/>
        </c:dLbls>
        <c:gapWidth val="150"/>
        <c:axId val="499813952"/>
        <c:axId val="499807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3.89</c:v>
                </c:pt>
                <c:pt idx="1">
                  <c:v>4.07</c:v>
                </c:pt>
                <c:pt idx="2">
                  <c:v>4.54</c:v>
                </c:pt>
                <c:pt idx="3">
                  <c:v>5.04</c:v>
                </c:pt>
                <c:pt idx="4">
                  <c:v>5.1100000000000003</c:v>
                </c:pt>
              </c:numCache>
            </c:numRef>
          </c:val>
          <c:smooth val="0"/>
          <c:extLst xmlns:c16r2="http://schemas.microsoft.com/office/drawing/2015/06/chart">
            <c:ext xmlns:c16="http://schemas.microsoft.com/office/drawing/2014/chart" uri="{C3380CC4-5D6E-409C-BE32-E72D297353CC}">
              <c16:uniqueId val="{00000001-2041-4212-8DFD-C8D185C5EDE8}"/>
            </c:ext>
          </c:extLst>
        </c:ser>
        <c:dLbls>
          <c:showLegendKey val="0"/>
          <c:showVal val="0"/>
          <c:showCatName val="0"/>
          <c:showSerName val="0"/>
          <c:showPercent val="0"/>
          <c:showBubbleSize val="0"/>
        </c:dLbls>
        <c:marker val="1"/>
        <c:smooth val="0"/>
        <c:axId val="499813952"/>
        <c:axId val="499807680"/>
      </c:lineChart>
      <c:dateAx>
        <c:axId val="499813952"/>
        <c:scaling>
          <c:orientation val="minMax"/>
        </c:scaling>
        <c:delete val="1"/>
        <c:axPos val="b"/>
        <c:numFmt formatCode="&quot;H&quot;yy" sourceLinked="1"/>
        <c:majorTickMark val="none"/>
        <c:minorTickMark val="none"/>
        <c:tickLblPos val="none"/>
        <c:crossAx val="499807680"/>
        <c:crosses val="autoZero"/>
        <c:auto val="1"/>
        <c:lblOffset val="100"/>
        <c:baseTimeUnit val="years"/>
      </c:dateAx>
      <c:valAx>
        <c:axId val="49980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B4A-41FE-9104-2C1F6D8C58D4}"/>
            </c:ext>
          </c:extLst>
        </c:ser>
        <c:dLbls>
          <c:showLegendKey val="0"/>
          <c:showVal val="0"/>
          <c:showCatName val="0"/>
          <c:showSerName val="0"/>
          <c:showPercent val="0"/>
          <c:showBubbleSize val="0"/>
        </c:dLbls>
        <c:gapWidth val="150"/>
        <c:axId val="499814736"/>
        <c:axId val="49981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12.51</c:v>
                </c:pt>
                <c:pt idx="1">
                  <c:v>11.01</c:v>
                </c:pt>
                <c:pt idx="2">
                  <c:v>10.199999999999999</c:v>
                </c:pt>
                <c:pt idx="3">
                  <c:v>2.36</c:v>
                </c:pt>
                <c:pt idx="4">
                  <c:v>2.0699999999999998</c:v>
                </c:pt>
              </c:numCache>
            </c:numRef>
          </c:val>
          <c:smooth val="0"/>
          <c:extLst xmlns:c16r2="http://schemas.microsoft.com/office/drawing/2015/06/chart">
            <c:ext xmlns:c16="http://schemas.microsoft.com/office/drawing/2014/chart" uri="{C3380CC4-5D6E-409C-BE32-E72D297353CC}">
              <c16:uniqueId val="{00000001-DB4A-41FE-9104-2C1F6D8C58D4}"/>
            </c:ext>
          </c:extLst>
        </c:ser>
        <c:dLbls>
          <c:showLegendKey val="0"/>
          <c:showVal val="0"/>
          <c:showCatName val="0"/>
          <c:showSerName val="0"/>
          <c:showPercent val="0"/>
          <c:showBubbleSize val="0"/>
        </c:dLbls>
        <c:marker val="1"/>
        <c:smooth val="0"/>
        <c:axId val="499814736"/>
        <c:axId val="499810032"/>
      </c:lineChart>
      <c:dateAx>
        <c:axId val="499814736"/>
        <c:scaling>
          <c:orientation val="minMax"/>
        </c:scaling>
        <c:delete val="1"/>
        <c:axPos val="b"/>
        <c:numFmt formatCode="&quot;H&quot;yy" sourceLinked="1"/>
        <c:majorTickMark val="none"/>
        <c:minorTickMark val="none"/>
        <c:tickLblPos val="none"/>
        <c:crossAx val="499810032"/>
        <c:crosses val="autoZero"/>
        <c:auto val="1"/>
        <c:lblOffset val="100"/>
        <c:baseTimeUnit val="years"/>
      </c:dateAx>
      <c:valAx>
        <c:axId val="49981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1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64.790000000000006</c:v>
                </c:pt>
                <c:pt idx="1">
                  <c:v>70.45</c:v>
                </c:pt>
                <c:pt idx="2">
                  <c:v>78.84</c:v>
                </c:pt>
                <c:pt idx="3">
                  <c:v>82.07</c:v>
                </c:pt>
                <c:pt idx="4">
                  <c:v>86</c:v>
                </c:pt>
              </c:numCache>
            </c:numRef>
          </c:val>
          <c:extLst xmlns:c16r2="http://schemas.microsoft.com/office/drawing/2015/06/chart">
            <c:ext xmlns:c16="http://schemas.microsoft.com/office/drawing/2014/chart" uri="{C3380CC4-5D6E-409C-BE32-E72D297353CC}">
              <c16:uniqueId val="{00000000-FCBC-4789-BBBF-F8B7CEF80737}"/>
            </c:ext>
          </c:extLst>
        </c:ser>
        <c:dLbls>
          <c:showLegendKey val="0"/>
          <c:showVal val="0"/>
          <c:showCatName val="0"/>
          <c:showSerName val="0"/>
          <c:showPercent val="0"/>
          <c:showBubbleSize val="0"/>
        </c:dLbls>
        <c:gapWidth val="150"/>
        <c:axId val="499812776"/>
        <c:axId val="49980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54.09</c:v>
                </c:pt>
                <c:pt idx="1">
                  <c:v>54.03</c:v>
                </c:pt>
                <c:pt idx="2">
                  <c:v>65.83</c:v>
                </c:pt>
                <c:pt idx="3">
                  <c:v>62.12</c:v>
                </c:pt>
                <c:pt idx="4">
                  <c:v>61.57</c:v>
                </c:pt>
              </c:numCache>
            </c:numRef>
          </c:val>
          <c:smooth val="0"/>
          <c:extLst xmlns:c16r2="http://schemas.microsoft.com/office/drawing/2015/06/chart">
            <c:ext xmlns:c16="http://schemas.microsoft.com/office/drawing/2014/chart" uri="{C3380CC4-5D6E-409C-BE32-E72D297353CC}">
              <c16:uniqueId val="{00000001-FCBC-4789-BBBF-F8B7CEF80737}"/>
            </c:ext>
          </c:extLst>
        </c:ser>
        <c:dLbls>
          <c:showLegendKey val="0"/>
          <c:showVal val="0"/>
          <c:showCatName val="0"/>
          <c:showSerName val="0"/>
          <c:showPercent val="0"/>
          <c:showBubbleSize val="0"/>
        </c:dLbls>
        <c:marker val="1"/>
        <c:smooth val="0"/>
        <c:axId val="499812776"/>
        <c:axId val="499808464"/>
      </c:lineChart>
      <c:dateAx>
        <c:axId val="499812776"/>
        <c:scaling>
          <c:orientation val="minMax"/>
        </c:scaling>
        <c:delete val="1"/>
        <c:axPos val="b"/>
        <c:numFmt formatCode="&quot;H&quot;yy" sourceLinked="1"/>
        <c:majorTickMark val="none"/>
        <c:minorTickMark val="none"/>
        <c:tickLblPos val="none"/>
        <c:crossAx val="499808464"/>
        <c:crosses val="autoZero"/>
        <c:auto val="1"/>
        <c:lblOffset val="100"/>
        <c:baseTimeUnit val="years"/>
      </c:dateAx>
      <c:valAx>
        <c:axId val="49980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1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629.16999999999996</c:v>
                </c:pt>
                <c:pt idx="1">
                  <c:v>595.47</c:v>
                </c:pt>
                <c:pt idx="2">
                  <c:v>573.41</c:v>
                </c:pt>
                <c:pt idx="3">
                  <c:v>567.84</c:v>
                </c:pt>
                <c:pt idx="4">
                  <c:v>542.82000000000005</c:v>
                </c:pt>
              </c:numCache>
            </c:numRef>
          </c:val>
          <c:extLst xmlns:c16r2="http://schemas.microsoft.com/office/drawing/2015/06/chart">
            <c:ext xmlns:c16="http://schemas.microsoft.com/office/drawing/2014/chart" uri="{C3380CC4-5D6E-409C-BE32-E72D297353CC}">
              <c16:uniqueId val="{00000000-D755-44B0-8702-8A267C0ECF12}"/>
            </c:ext>
          </c:extLst>
        </c:ser>
        <c:dLbls>
          <c:showLegendKey val="0"/>
          <c:showVal val="0"/>
          <c:showCatName val="0"/>
          <c:showSerName val="0"/>
          <c:showPercent val="0"/>
          <c:showBubbleSize val="0"/>
        </c:dLbls>
        <c:gapWidth val="150"/>
        <c:axId val="499810816"/>
        <c:axId val="499811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845.86</c:v>
                </c:pt>
                <c:pt idx="1">
                  <c:v>802.49</c:v>
                </c:pt>
                <c:pt idx="2">
                  <c:v>805.14</c:v>
                </c:pt>
                <c:pt idx="3">
                  <c:v>875.53</c:v>
                </c:pt>
                <c:pt idx="4">
                  <c:v>867.39</c:v>
                </c:pt>
              </c:numCache>
            </c:numRef>
          </c:val>
          <c:smooth val="0"/>
          <c:extLst xmlns:c16r2="http://schemas.microsoft.com/office/drawing/2015/06/chart">
            <c:ext xmlns:c16="http://schemas.microsoft.com/office/drawing/2014/chart" uri="{C3380CC4-5D6E-409C-BE32-E72D297353CC}">
              <c16:uniqueId val="{00000001-D755-44B0-8702-8A267C0ECF12}"/>
            </c:ext>
          </c:extLst>
        </c:ser>
        <c:dLbls>
          <c:showLegendKey val="0"/>
          <c:showVal val="0"/>
          <c:showCatName val="0"/>
          <c:showSerName val="0"/>
          <c:showPercent val="0"/>
          <c:showBubbleSize val="0"/>
        </c:dLbls>
        <c:marker val="1"/>
        <c:smooth val="0"/>
        <c:axId val="499810816"/>
        <c:axId val="499811600"/>
      </c:lineChart>
      <c:dateAx>
        <c:axId val="499810816"/>
        <c:scaling>
          <c:orientation val="minMax"/>
        </c:scaling>
        <c:delete val="1"/>
        <c:axPos val="b"/>
        <c:numFmt formatCode="&quot;H&quot;yy" sourceLinked="1"/>
        <c:majorTickMark val="none"/>
        <c:minorTickMark val="none"/>
        <c:tickLblPos val="none"/>
        <c:crossAx val="499811600"/>
        <c:crosses val="autoZero"/>
        <c:auto val="1"/>
        <c:lblOffset val="100"/>
        <c:baseTimeUnit val="years"/>
      </c:dateAx>
      <c:valAx>
        <c:axId val="49981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1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131.52000000000001</c:v>
                </c:pt>
                <c:pt idx="1">
                  <c:v>130.97</c:v>
                </c:pt>
                <c:pt idx="2">
                  <c:v>122.59</c:v>
                </c:pt>
                <c:pt idx="3">
                  <c:v>121.58</c:v>
                </c:pt>
                <c:pt idx="4">
                  <c:v>126.14</c:v>
                </c:pt>
              </c:numCache>
            </c:numRef>
          </c:val>
          <c:extLst xmlns:c16r2="http://schemas.microsoft.com/office/drawing/2015/06/chart">
            <c:ext xmlns:c16="http://schemas.microsoft.com/office/drawing/2014/chart" uri="{C3380CC4-5D6E-409C-BE32-E72D297353CC}">
              <c16:uniqueId val="{00000000-E070-4A13-A3B5-83F39871643E}"/>
            </c:ext>
          </c:extLst>
        </c:ser>
        <c:dLbls>
          <c:showLegendKey val="0"/>
          <c:showVal val="0"/>
          <c:showCatName val="0"/>
          <c:showSerName val="0"/>
          <c:showPercent val="0"/>
          <c:showBubbleSize val="0"/>
        </c:dLbls>
        <c:gapWidth val="150"/>
        <c:axId val="500141056"/>
        <c:axId val="50014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101.88</c:v>
                </c:pt>
                <c:pt idx="1">
                  <c:v>103.18</c:v>
                </c:pt>
                <c:pt idx="2">
                  <c:v>100.22</c:v>
                </c:pt>
                <c:pt idx="3">
                  <c:v>99.83</c:v>
                </c:pt>
                <c:pt idx="4">
                  <c:v>100.91</c:v>
                </c:pt>
              </c:numCache>
            </c:numRef>
          </c:val>
          <c:smooth val="0"/>
          <c:extLst xmlns:c16r2="http://schemas.microsoft.com/office/drawing/2015/06/chart">
            <c:ext xmlns:c16="http://schemas.microsoft.com/office/drawing/2014/chart" uri="{C3380CC4-5D6E-409C-BE32-E72D297353CC}">
              <c16:uniqueId val="{00000001-E070-4A13-A3B5-83F39871643E}"/>
            </c:ext>
          </c:extLst>
        </c:ser>
        <c:dLbls>
          <c:showLegendKey val="0"/>
          <c:showVal val="0"/>
          <c:showCatName val="0"/>
          <c:showSerName val="0"/>
          <c:showPercent val="0"/>
          <c:showBubbleSize val="0"/>
        </c:dLbls>
        <c:marker val="1"/>
        <c:smooth val="0"/>
        <c:axId val="500141056"/>
        <c:axId val="500142624"/>
      </c:lineChart>
      <c:dateAx>
        <c:axId val="500141056"/>
        <c:scaling>
          <c:orientation val="minMax"/>
        </c:scaling>
        <c:delete val="1"/>
        <c:axPos val="b"/>
        <c:numFmt formatCode="&quot;H&quot;yy" sourceLinked="1"/>
        <c:majorTickMark val="none"/>
        <c:minorTickMark val="none"/>
        <c:tickLblPos val="none"/>
        <c:crossAx val="500142624"/>
        <c:crosses val="autoZero"/>
        <c:auto val="1"/>
        <c:lblOffset val="100"/>
        <c:baseTimeUnit val="years"/>
      </c:dateAx>
      <c:valAx>
        <c:axId val="50014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4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135.33000000000001</c:v>
                </c:pt>
                <c:pt idx="1">
                  <c:v>135.88999999999999</c:v>
                </c:pt>
                <c:pt idx="2">
                  <c:v>144.91999999999999</c:v>
                </c:pt>
                <c:pt idx="3">
                  <c:v>145.94999999999999</c:v>
                </c:pt>
                <c:pt idx="4">
                  <c:v>140.41999999999999</c:v>
                </c:pt>
              </c:numCache>
            </c:numRef>
          </c:val>
          <c:extLst xmlns:c16r2="http://schemas.microsoft.com/office/drawing/2015/06/chart">
            <c:ext xmlns:c16="http://schemas.microsoft.com/office/drawing/2014/chart" uri="{C3380CC4-5D6E-409C-BE32-E72D297353CC}">
              <c16:uniqueId val="{00000000-4C07-4B99-910C-A94B68CC5BA5}"/>
            </c:ext>
          </c:extLst>
        </c:ser>
        <c:dLbls>
          <c:showLegendKey val="0"/>
          <c:showVal val="0"/>
          <c:showCatName val="0"/>
          <c:showSerName val="0"/>
          <c:showPercent val="0"/>
          <c:showBubbleSize val="0"/>
        </c:dLbls>
        <c:gapWidth val="150"/>
        <c:axId val="500144584"/>
        <c:axId val="500146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143.15</c:v>
                </c:pt>
                <c:pt idx="1">
                  <c:v>141.11000000000001</c:v>
                </c:pt>
                <c:pt idx="2">
                  <c:v>144.79</c:v>
                </c:pt>
                <c:pt idx="3">
                  <c:v>158.94</c:v>
                </c:pt>
                <c:pt idx="4">
                  <c:v>158.04</c:v>
                </c:pt>
              </c:numCache>
            </c:numRef>
          </c:val>
          <c:smooth val="0"/>
          <c:extLst xmlns:c16r2="http://schemas.microsoft.com/office/drawing/2015/06/chart">
            <c:ext xmlns:c16="http://schemas.microsoft.com/office/drawing/2014/chart" uri="{C3380CC4-5D6E-409C-BE32-E72D297353CC}">
              <c16:uniqueId val="{00000001-4C07-4B99-910C-A94B68CC5BA5}"/>
            </c:ext>
          </c:extLst>
        </c:ser>
        <c:dLbls>
          <c:showLegendKey val="0"/>
          <c:showVal val="0"/>
          <c:showCatName val="0"/>
          <c:showSerName val="0"/>
          <c:showPercent val="0"/>
          <c:showBubbleSize val="0"/>
        </c:dLbls>
        <c:marker val="1"/>
        <c:smooth val="0"/>
        <c:axId val="500144584"/>
        <c:axId val="500146152"/>
      </c:lineChart>
      <c:dateAx>
        <c:axId val="500144584"/>
        <c:scaling>
          <c:orientation val="minMax"/>
        </c:scaling>
        <c:delete val="1"/>
        <c:axPos val="b"/>
        <c:numFmt formatCode="&quot;H&quot;yy" sourceLinked="1"/>
        <c:majorTickMark val="none"/>
        <c:minorTickMark val="none"/>
        <c:tickLblPos val="none"/>
        <c:crossAx val="500146152"/>
        <c:crosses val="autoZero"/>
        <c:auto val="1"/>
        <c:lblOffset val="100"/>
        <c:baseTimeUnit val="years"/>
      </c:dateAx>
      <c:valAx>
        <c:axId val="500146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44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Ad</v>
      </c>
      <c r="X8" s="72"/>
      <c r="Y8" s="72"/>
      <c r="Z8" s="72"/>
      <c r="AA8" s="72"/>
      <c r="AB8" s="72"/>
      <c r="AC8" s="72"/>
      <c r="AD8" s="73" t="str">
        <f>データ!$M$6</f>
        <v>自治体職員</v>
      </c>
      <c r="AE8" s="73"/>
      <c r="AF8" s="73"/>
      <c r="AG8" s="73"/>
      <c r="AH8" s="73"/>
      <c r="AI8" s="73"/>
      <c r="AJ8" s="73"/>
      <c r="AK8" s="3"/>
      <c r="AL8" s="69">
        <f>データ!S6</f>
        <v>307403</v>
      </c>
      <c r="AM8" s="69"/>
      <c r="AN8" s="69"/>
      <c r="AO8" s="69"/>
      <c r="AP8" s="69"/>
      <c r="AQ8" s="69"/>
      <c r="AR8" s="69"/>
      <c r="AS8" s="69"/>
      <c r="AT8" s="68">
        <f>データ!T6</f>
        <v>906.07</v>
      </c>
      <c r="AU8" s="68"/>
      <c r="AV8" s="68"/>
      <c r="AW8" s="68"/>
      <c r="AX8" s="68"/>
      <c r="AY8" s="68"/>
      <c r="AZ8" s="68"/>
      <c r="BA8" s="68"/>
      <c r="BB8" s="68">
        <f>データ!U6</f>
        <v>339.27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59.54</v>
      </c>
      <c r="J10" s="68"/>
      <c r="K10" s="68"/>
      <c r="L10" s="68"/>
      <c r="M10" s="68"/>
      <c r="N10" s="68"/>
      <c r="O10" s="68"/>
      <c r="P10" s="68">
        <f>データ!P6</f>
        <v>92.62</v>
      </c>
      <c r="Q10" s="68"/>
      <c r="R10" s="68"/>
      <c r="S10" s="68"/>
      <c r="T10" s="68"/>
      <c r="U10" s="68"/>
      <c r="V10" s="68"/>
      <c r="W10" s="68">
        <f>データ!Q6</f>
        <v>91.24</v>
      </c>
      <c r="X10" s="68"/>
      <c r="Y10" s="68"/>
      <c r="Z10" s="68"/>
      <c r="AA10" s="68"/>
      <c r="AB10" s="68"/>
      <c r="AC10" s="68"/>
      <c r="AD10" s="69">
        <f>データ!R6</f>
        <v>3113</v>
      </c>
      <c r="AE10" s="69"/>
      <c r="AF10" s="69"/>
      <c r="AG10" s="69"/>
      <c r="AH10" s="69"/>
      <c r="AI10" s="69"/>
      <c r="AJ10" s="69"/>
      <c r="AK10" s="2"/>
      <c r="AL10" s="69">
        <f>データ!V6</f>
        <v>283673</v>
      </c>
      <c r="AM10" s="69"/>
      <c r="AN10" s="69"/>
      <c r="AO10" s="69"/>
      <c r="AP10" s="69"/>
      <c r="AQ10" s="69"/>
      <c r="AR10" s="69"/>
      <c r="AS10" s="69"/>
      <c r="AT10" s="68">
        <f>データ!W6</f>
        <v>57.41</v>
      </c>
      <c r="AU10" s="68"/>
      <c r="AV10" s="68"/>
      <c r="AW10" s="68"/>
      <c r="AX10" s="68"/>
      <c r="AY10" s="68"/>
      <c r="AZ10" s="68"/>
      <c r="BA10" s="68"/>
      <c r="BB10" s="68">
        <f>データ!X6</f>
        <v>4941.18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ifHgSiP9C59KWsYHoqoUlVK4bcrATGQ5sviickfG6w9O45LHMFCvwwFbXqeqhkg1oM6wtWj1fE9qd2KKxcd8qw==" saltValue="a/77IEnXOX+ApcCUsVt3R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52019</v>
      </c>
      <c r="D6" s="33">
        <f t="shared" si="3"/>
        <v>46</v>
      </c>
      <c r="E6" s="33">
        <f t="shared" si="3"/>
        <v>17</v>
      </c>
      <c r="F6" s="33">
        <f t="shared" si="3"/>
        <v>1</v>
      </c>
      <c r="G6" s="33">
        <f t="shared" si="3"/>
        <v>0</v>
      </c>
      <c r="H6" s="33" t="str">
        <f t="shared" si="3"/>
        <v>秋田県　秋田市</v>
      </c>
      <c r="I6" s="33" t="str">
        <f t="shared" si="3"/>
        <v>法適用</v>
      </c>
      <c r="J6" s="33" t="str">
        <f t="shared" si="3"/>
        <v>下水道事業</v>
      </c>
      <c r="K6" s="33" t="str">
        <f t="shared" si="3"/>
        <v>公共下水道</v>
      </c>
      <c r="L6" s="33" t="str">
        <f t="shared" si="3"/>
        <v>Ad</v>
      </c>
      <c r="M6" s="33" t="str">
        <f t="shared" si="3"/>
        <v>自治体職員</v>
      </c>
      <c r="N6" s="34" t="str">
        <f t="shared" si="3"/>
        <v>-</v>
      </c>
      <c r="O6" s="34">
        <f t="shared" si="3"/>
        <v>59.54</v>
      </c>
      <c r="P6" s="34">
        <f t="shared" si="3"/>
        <v>92.62</v>
      </c>
      <c r="Q6" s="34">
        <f t="shared" si="3"/>
        <v>91.24</v>
      </c>
      <c r="R6" s="34">
        <f t="shared" si="3"/>
        <v>3113</v>
      </c>
      <c r="S6" s="34">
        <f t="shared" si="3"/>
        <v>307403</v>
      </c>
      <c r="T6" s="34">
        <f t="shared" si="3"/>
        <v>906.07</v>
      </c>
      <c r="U6" s="34">
        <f t="shared" si="3"/>
        <v>339.27</v>
      </c>
      <c r="V6" s="34">
        <f t="shared" si="3"/>
        <v>283673</v>
      </c>
      <c r="W6" s="34">
        <f t="shared" si="3"/>
        <v>57.41</v>
      </c>
      <c r="X6" s="34">
        <f t="shared" si="3"/>
        <v>4941.18</v>
      </c>
      <c r="Y6" s="35">
        <f>IF(Y7="",NA(),Y7)</f>
        <v>112.34</v>
      </c>
      <c r="Z6" s="35">
        <f t="shared" ref="Z6:AH6" si="4">IF(Z7="",NA(),Z7)</f>
        <v>111.41</v>
      </c>
      <c r="AA6" s="35">
        <f t="shared" si="4"/>
        <v>112.06</v>
      </c>
      <c r="AB6" s="35">
        <f t="shared" si="4"/>
        <v>111.93</v>
      </c>
      <c r="AC6" s="35">
        <f t="shared" si="4"/>
        <v>113.34</v>
      </c>
      <c r="AD6" s="35">
        <f t="shared" si="4"/>
        <v>106.67</v>
      </c>
      <c r="AE6" s="35">
        <f t="shared" si="4"/>
        <v>107.45</v>
      </c>
      <c r="AF6" s="35">
        <f t="shared" si="4"/>
        <v>107.43</v>
      </c>
      <c r="AG6" s="35">
        <f t="shared" si="4"/>
        <v>110.01</v>
      </c>
      <c r="AH6" s="35">
        <f t="shared" si="4"/>
        <v>111.12</v>
      </c>
      <c r="AI6" s="34" t="str">
        <f>IF(AI7="","",IF(AI7="-","【-】","【"&amp;SUBSTITUTE(TEXT(AI7,"#,##0.00"),"-","△")&amp;"】"))</f>
        <v>【108.07】</v>
      </c>
      <c r="AJ6" s="34">
        <f>IF(AJ7="",NA(),AJ7)</f>
        <v>0</v>
      </c>
      <c r="AK6" s="34">
        <f t="shared" ref="AK6:AS6" si="5">IF(AK7="",NA(),AK7)</f>
        <v>0</v>
      </c>
      <c r="AL6" s="34">
        <f t="shared" si="5"/>
        <v>0</v>
      </c>
      <c r="AM6" s="34">
        <f t="shared" si="5"/>
        <v>0</v>
      </c>
      <c r="AN6" s="34">
        <f t="shared" si="5"/>
        <v>0</v>
      </c>
      <c r="AO6" s="35">
        <f t="shared" si="5"/>
        <v>12.51</v>
      </c>
      <c r="AP6" s="35">
        <f t="shared" si="5"/>
        <v>11.01</v>
      </c>
      <c r="AQ6" s="35">
        <f t="shared" si="5"/>
        <v>10.199999999999999</v>
      </c>
      <c r="AR6" s="35">
        <f t="shared" si="5"/>
        <v>2.36</v>
      </c>
      <c r="AS6" s="35">
        <f t="shared" si="5"/>
        <v>2.0699999999999998</v>
      </c>
      <c r="AT6" s="34" t="str">
        <f>IF(AT7="","",IF(AT7="-","【-】","【"&amp;SUBSTITUTE(TEXT(AT7,"#,##0.00"),"-","△")&amp;"】"))</f>
        <v>【3.09】</v>
      </c>
      <c r="AU6" s="35">
        <f>IF(AU7="",NA(),AU7)</f>
        <v>64.790000000000006</v>
      </c>
      <c r="AV6" s="35">
        <f t="shared" ref="AV6:BD6" si="6">IF(AV7="",NA(),AV7)</f>
        <v>70.45</v>
      </c>
      <c r="AW6" s="35">
        <f t="shared" si="6"/>
        <v>78.84</v>
      </c>
      <c r="AX6" s="35">
        <f t="shared" si="6"/>
        <v>82.07</v>
      </c>
      <c r="AY6" s="35">
        <f t="shared" si="6"/>
        <v>86</v>
      </c>
      <c r="AZ6" s="35">
        <f t="shared" si="6"/>
        <v>54.09</v>
      </c>
      <c r="BA6" s="35">
        <f t="shared" si="6"/>
        <v>54.03</v>
      </c>
      <c r="BB6" s="35">
        <f t="shared" si="6"/>
        <v>65.83</v>
      </c>
      <c r="BC6" s="35">
        <f t="shared" si="6"/>
        <v>62.12</v>
      </c>
      <c r="BD6" s="35">
        <f t="shared" si="6"/>
        <v>61.57</v>
      </c>
      <c r="BE6" s="34" t="str">
        <f>IF(BE7="","",IF(BE7="-","【-】","【"&amp;SUBSTITUTE(TEXT(BE7,"#,##0.00"),"-","△")&amp;"】"))</f>
        <v>【69.54】</v>
      </c>
      <c r="BF6" s="35">
        <f>IF(BF7="",NA(),BF7)</f>
        <v>629.16999999999996</v>
      </c>
      <c r="BG6" s="35">
        <f t="shared" ref="BG6:BO6" si="7">IF(BG7="",NA(),BG7)</f>
        <v>595.47</v>
      </c>
      <c r="BH6" s="35">
        <f t="shared" si="7"/>
        <v>573.41</v>
      </c>
      <c r="BI6" s="35">
        <f t="shared" si="7"/>
        <v>567.84</v>
      </c>
      <c r="BJ6" s="35">
        <f t="shared" si="7"/>
        <v>542.82000000000005</v>
      </c>
      <c r="BK6" s="35">
        <f t="shared" si="7"/>
        <v>845.86</v>
      </c>
      <c r="BL6" s="35">
        <f t="shared" si="7"/>
        <v>802.49</v>
      </c>
      <c r="BM6" s="35">
        <f t="shared" si="7"/>
        <v>805.14</v>
      </c>
      <c r="BN6" s="35">
        <f t="shared" si="7"/>
        <v>875.53</v>
      </c>
      <c r="BO6" s="35">
        <f t="shared" si="7"/>
        <v>867.39</v>
      </c>
      <c r="BP6" s="34" t="str">
        <f>IF(BP7="","",IF(BP7="-","【-】","【"&amp;SUBSTITUTE(TEXT(BP7,"#,##0.00"),"-","△")&amp;"】"))</f>
        <v>【682.51】</v>
      </c>
      <c r="BQ6" s="35">
        <f>IF(BQ7="",NA(),BQ7)</f>
        <v>131.52000000000001</v>
      </c>
      <c r="BR6" s="35">
        <f t="shared" ref="BR6:BZ6" si="8">IF(BR7="",NA(),BR7)</f>
        <v>130.97</v>
      </c>
      <c r="BS6" s="35">
        <f t="shared" si="8"/>
        <v>122.59</v>
      </c>
      <c r="BT6" s="35">
        <f t="shared" si="8"/>
        <v>121.58</v>
      </c>
      <c r="BU6" s="35">
        <f t="shared" si="8"/>
        <v>126.14</v>
      </c>
      <c r="BV6" s="35">
        <f t="shared" si="8"/>
        <v>101.88</v>
      </c>
      <c r="BW6" s="35">
        <f t="shared" si="8"/>
        <v>103.18</v>
      </c>
      <c r="BX6" s="35">
        <f t="shared" si="8"/>
        <v>100.22</v>
      </c>
      <c r="BY6" s="35">
        <f t="shared" si="8"/>
        <v>99.83</v>
      </c>
      <c r="BZ6" s="35">
        <f t="shared" si="8"/>
        <v>100.91</v>
      </c>
      <c r="CA6" s="34" t="str">
        <f>IF(CA7="","",IF(CA7="-","【-】","【"&amp;SUBSTITUTE(TEXT(CA7,"#,##0.00"),"-","△")&amp;"】"))</f>
        <v>【100.34】</v>
      </c>
      <c r="CB6" s="35">
        <f>IF(CB7="",NA(),CB7)</f>
        <v>135.33000000000001</v>
      </c>
      <c r="CC6" s="35">
        <f t="shared" ref="CC6:CK6" si="9">IF(CC7="",NA(),CC7)</f>
        <v>135.88999999999999</v>
      </c>
      <c r="CD6" s="35">
        <f t="shared" si="9"/>
        <v>144.91999999999999</v>
      </c>
      <c r="CE6" s="35">
        <f t="shared" si="9"/>
        <v>145.94999999999999</v>
      </c>
      <c r="CF6" s="35">
        <f t="shared" si="9"/>
        <v>140.41999999999999</v>
      </c>
      <c r="CG6" s="35">
        <f t="shared" si="9"/>
        <v>143.15</v>
      </c>
      <c r="CH6" s="35">
        <f t="shared" si="9"/>
        <v>141.11000000000001</v>
      </c>
      <c r="CI6" s="35">
        <f t="shared" si="9"/>
        <v>144.79</v>
      </c>
      <c r="CJ6" s="35">
        <f t="shared" si="9"/>
        <v>158.94</v>
      </c>
      <c r="CK6" s="35">
        <f t="shared" si="9"/>
        <v>158.04</v>
      </c>
      <c r="CL6" s="34" t="str">
        <f>IF(CL7="","",IF(CL7="-","【-】","【"&amp;SUBSTITUTE(TEXT(CL7,"#,##0.00"),"-","△")&amp;"】"))</f>
        <v>【136.15】</v>
      </c>
      <c r="CM6" s="35">
        <f>IF(CM7="",NA(),CM7)</f>
        <v>37.9</v>
      </c>
      <c r="CN6" s="35">
        <f t="shared" ref="CN6:CV6" si="10">IF(CN7="",NA(),CN7)</f>
        <v>44.32</v>
      </c>
      <c r="CO6" s="35">
        <f t="shared" si="10"/>
        <v>41.55</v>
      </c>
      <c r="CP6" s="35">
        <f t="shared" si="10"/>
        <v>45.88</v>
      </c>
      <c r="CQ6" s="35">
        <f t="shared" si="10"/>
        <v>28.3</v>
      </c>
      <c r="CR6" s="35">
        <f t="shared" si="10"/>
        <v>62.5</v>
      </c>
      <c r="CS6" s="35">
        <f t="shared" si="10"/>
        <v>63.26</v>
      </c>
      <c r="CT6" s="35">
        <f t="shared" si="10"/>
        <v>61.54</v>
      </c>
      <c r="CU6" s="35">
        <f t="shared" si="10"/>
        <v>67.069999999999993</v>
      </c>
      <c r="CV6" s="35">
        <f t="shared" si="10"/>
        <v>66.78</v>
      </c>
      <c r="CW6" s="34" t="str">
        <f>IF(CW7="","",IF(CW7="-","【-】","【"&amp;SUBSTITUTE(TEXT(CW7,"#,##0.00"),"-","△")&amp;"】"))</f>
        <v>【59.64】</v>
      </c>
      <c r="CX6" s="35">
        <f>IF(CX7="",NA(),CX7)</f>
        <v>88.94</v>
      </c>
      <c r="CY6" s="35">
        <f t="shared" ref="CY6:DG6" si="11">IF(CY7="",NA(),CY7)</f>
        <v>89.38</v>
      </c>
      <c r="CZ6" s="35">
        <f t="shared" si="11"/>
        <v>89.78</v>
      </c>
      <c r="DA6" s="35">
        <f t="shared" si="11"/>
        <v>90.07</v>
      </c>
      <c r="DB6" s="35">
        <f t="shared" si="11"/>
        <v>90.25</v>
      </c>
      <c r="DC6" s="35">
        <f t="shared" si="11"/>
        <v>93.88</v>
      </c>
      <c r="DD6" s="35">
        <f t="shared" si="11"/>
        <v>94.07</v>
      </c>
      <c r="DE6" s="35">
        <f t="shared" si="11"/>
        <v>94.13</v>
      </c>
      <c r="DF6" s="35">
        <f t="shared" si="11"/>
        <v>93.96</v>
      </c>
      <c r="DG6" s="35">
        <f t="shared" si="11"/>
        <v>94.06</v>
      </c>
      <c r="DH6" s="34" t="str">
        <f>IF(DH7="","",IF(DH7="-","【-】","【"&amp;SUBSTITUTE(TEXT(DH7,"#,##0.00"),"-","△")&amp;"】"))</f>
        <v>【95.35】</v>
      </c>
      <c r="DI6" s="35">
        <f>IF(DI7="",NA(),DI7)</f>
        <v>28.53</v>
      </c>
      <c r="DJ6" s="35">
        <f t="shared" ref="DJ6:DR6" si="12">IF(DJ7="",NA(),DJ7)</f>
        <v>30.52</v>
      </c>
      <c r="DK6" s="35">
        <f t="shared" si="12"/>
        <v>32.229999999999997</v>
      </c>
      <c r="DL6" s="35">
        <f t="shared" si="12"/>
        <v>33.869999999999997</v>
      </c>
      <c r="DM6" s="35">
        <f t="shared" si="12"/>
        <v>35.65</v>
      </c>
      <c r="DN6" s="35">
        <f t="shared" si="12"/>
        <v>29.48</v>
      </c>
      <c r="DO6" s="35">
        <f t="shared" si="12"/>
        <v>28.95</v>
      </c>
      <c r="DP6" s="35">
        <f t="shared" si="12"/>
        <v>30.11</v>
      </c>
      <c r="DQ6" s="35">
        <f t="shared" si="12"/>
        <v>33.090000000000003</v>
      </c>
      <c r="DR6" s="35">
        <f t="shared" si="12"/>
        <v>34.33</v>
      </c>
      <c r="DS6" s="34" t="str">
        <f>IF(DS7="","",IF(DS7="-","【-】","【"&amp;SUBSTITUTE(TEXT(DS7,"#,##0.00"),"-","△")&amp;"】"))</f>
        <v>【38.57】</v>
      </c>
      <c r="DT6" s="35">
        <f>IF(DT7="",NA(),DT7)</f>
        <v>7.12</v>
      </c>
      <c r="DU6" s="35">
        <f t="shared" ref="DU6:EC6" si="13">IF(DU7="",NA(),DU7)</f>
        <v>8.3800000000000008</v>
      </c>
      <c r="DV6" s="35">
        <f t="shared" si="13"/>
        <v>8.66</v>
      </c>
      <c r="DW6" s="35">
        <f t="shared" si="13"/>
        <v>9.2200000000000006</v>
      </c>
      <c r="DX6" s="35">
        <f t="shared" si="13"/>
        <v>9.19</v>
      </c>
      <c r="DY6" s="35">
        <f t="shared" si="13"/>
        <v>3.89</v>
      </c>
      <c r="DZ6" s="35">
        <f t="shared" si="13"/>
        <v>4.07</v>
      </c>
      <c r="EA6" s="35">
        <f t="shared" si="13"/>
        <v>4.54</v>
      </c>
      <c r="EB6" s="35">
        <f t="shared" si="13"/>
        <v>5.04</v>
      </c>
      <c r="EC6" s="35">
        <f t="shared" si="13"/>
        <v>5.1100000000000003</v>
      </c>
      <c r="ED6" s="34" t="str">
        <f>IF(ED7="","",IF(ED7="-","【-】","【"&amp;SUBSTITUTE(TEXT(ED7,"#,##0.00"),"-","△")&amp;"】"))</f>
        <v>【5.90】</v>
      </c>
      <c r="EE6" s="35">
        <f>IF(EE7="",NA(),EE7)</f>
        <v>0.17</v>
      </c>
      <c r="EF6" s="35">
        <f t="shared" ref="EF6:EN6" si="14">IF(EF7="",NA(),EF7)</f>
        <v>0.2</v>
      </c>
      <c r="EG6" s="35">
        <f t="shared" si="14"/>
        <v>0.46</v>
      </c>
      <c r="EH6" s="35">
        <f t="shared" si="14"/>
        <v>0.53</v>
      </c>
      <c r="EI6" s="35">
        <f t="shared" si="14"/>
        <v>0.28999999999999998</v>
      </c>
      <c r="EJ6" s="35">
        <f t="shared" si="14"/>
        <v>0.12</v>
      </c>
      <c r="EK6" s="35">
        <f t="shared" si="14"/>
        <v>0.13</v>
      </c>
      <c r="EL6" s="35">
        <f t="shared" si="14"/>
        <v>0.17</v>
      </c>
      <c r="EM6" s="35">
        <f t="shared" si="14"/>
        <v>0.25</v>
      </c>
      <c r="EN6" s="35">
        <f t="shared" si="14"/>
        <v>0.21</v>
      </c>
      <c r="EO6" s="34" t="str">
        <f>IF(EO7="","",IF(EO7="-","【-】","【"&amp;SUBSTITUTE(TEXT(EO7,"#,##0.00"),"-","△")&amp;"】"))</f>
        <v>【0.22】</v>
      </c>
    </row>
    <row r="7" spans="1:148" s="36" customFormat="1" x14ac:dyDescent="0.15">
      <c r="A7" s="28"/>
      <c r="B7" s="37">
        <v>2019</v>
      </c>
      <c r="C7" s="37">
        <v>52019</v>
      </c>
      <c r="D7" s="37">
        <v>46</v>
      </c>
      <c r="E7" s="37">
        <v>17</v>
      </c>
      <c r="F7" s="37">
        <v>1</v>
      </c>
      <c r="G7" s="37">
        <v>0</v>
      </c>
      <c r="H7" s="37" t="s">
        <v>96</v>
      </c>
      <c r="I7" s="37" t="s">
        <v>97</v>
      </c>
      <c r="J7" s="37" t="s">
        <v>98</v>
      </c>
      <c r="K7" s="37" t="s">
        <v>99</v>
      </c>
      <c r="L7" s="37" t="s">
        <v>100</v>
      </c>
      <c r="M7" s="37" t="s">
        <v>101</v>
      </c>
      <c r="N7" s="38" t="s">
        <v>102</v>
      </c>
      <c r="O7" s="38">
        <v>59.54</v>
      </c>
      <c r="P7" s="38">
        <v>92.62</v>
      </c>
      <c r="Q7" s="38">
        <v>91.24</v>
      </c>
      <c r="R7" s="38">
        <v>3113</v>
      </c>
      <c r="S7" s="38">
        <v>307403</v>
      </c>
      <c r="T7" s="38">
        <v>906.07</v>
      </c>
      <c r="U7" s="38">
        <v>339.27</v>
      </c>
      <c r="V7" s="38">
        <v>283673</v>
      </c>
      <c r="W7" s="38">
        <v>57.41</v>
      </c>
      <c r="X7" s="38">
        <v>4941.18</v>
      </c>
      <c r="Y7" s="38">
        <v>112.34</v>
      </c>
      <c r="Z7" s="38">
        <v>111.41</v>
      </c>
      <c r="AA7" s="38">
        <v>112.06</v>
      </c>
      <c r="AB7" s="38">
        <v>111.93</v>
      </c>
      <c r="AC7" s="38">
        <v>113.34</v>
      </c>
      <c r="AD7" s="38">
        <v>106.67</v>
      </c>
      <c r="AE7" s="38">
        <v>107.45</v>
      </c>
      <c r="AF7" s="38">
        <v>107.43</v>
      </c>
      <c r="AG7" s="38">
        <v>110.01</v>
      </c>
      <c r="AH7" s="38">
        <v>111.12</v>
      </c>
      <c r="AI7" s="38">
        <v>108.07</v>
      </c>
      <c r="AJ7" s="38">
        <v>0</v>
      </c>
      <c r="AK7" s="38">
        <v>0</v>
      </c>
      <c r="AL7" s="38">
        <v>0</v>
      </c>
      <c r="AM7" s="38">
        <v>0</v>
      </c>
      <c r="AN7" s="38">
        <v>0</v>
      </c>
      <c r="AO7" s="38">
        <v>12.51</v>
      </c>
      <c r="AP7" s="38">
        <v>11.01</v>
      </c>
      <c r="AQ7" s="38">
        <v>10.199999999999999</v>
      </c>
      <c r="AR7" s="38">
        <v>2.36</v>
      </c>
      <c r="AS7" s="38">
        <v>2.0699999999999998</v>
      </c>
      <c r="AT7" s="38">
        <v>3.09</v>
      </c>
      <c r="AU7" s="38">
        <v>64.790000000000006</v>
      </c>
      <c r="AV7" s="38">
        <v>70.45</v>
      </c>
      <c r="AW7" s="38">
        <v>78.84</v>
      </c>
      <c r="AX7" s="38">
        <v>82.07</v>
      </c>
      <c r="AY7" s="38">
        <v>86</v>
      </c>
      <c r="AZ7" s="38">
        <v>54.09</v>
      </c>
      <c r="BA7" s="38">
        <v>54.03</v>
      </c>
      <c r="BB7" s="38">
        <v>65.83</v>
      </c>
      <c r="BC7" s="38">
        <v>62.12</v>
      </c>
      <c r="BD7" s="38">
        <v>61.57</v>
      </c>
      <c r="BE7" s="38">
        <v>69.540000000000006</v>
      </c>
      <c r="BF7" s="38">
        <v>629.16999999999996</v>
      </c>
      <c r="BG7" s="38">
        <v>595.47</v>
      </c>
      <c r="BH7" s="38">
        <v>573.41</v>
      </c>
      <c r="BI7" s="38">
        <v>567.84</v>
      </c>
      <c r="BJ7" s="38">
        <v>542.82000000000005</v>
      </c>
      <c r="BK7" s="38">
        <v>845.86</v>
      </c>
      <c r="BL7" s="38">
        <v>802.49</v>
      </c>
      <c r="BM7" s="38">
        <v>805.14</v>
      </c>
      <c r="BN7" s="38">
        <v>875.53</v>
      </c>
      <c r="BO7" s="38">
        <v>867.39</v>
      </c>
      <c r="BP7" s="38">
        <v>682.51</v>
      </c>
      <c r="BQ7" s="38">
        <v>131.52000000000001</v>
      </c>
      <c r="BR7" s="38">
        <v>130.97</v>
      </c>
      <c r="BS7" s="38">
        <v>122.59</v>
      </c>
      <c r="BT7" s="38">
        <v>121.58</v>
      </c>
      <c r="BU7" s="38">
        <v>126.14</v>
      </c>
      <c r="BV7" s="38">
        <v>101.88</v>
      </c>
      <c r="BW7" s="38">
        <v>103.18</v>
      </c>
      <c r="BX7" s="38">
        <v>100.22</v>
      </c>
      <c r="BY7" s="38">
        <v>99.83</v>
      </c>
      <c r="BZ7" s="38">
        <v>100.91</v>
      </c>
      <c r="CA7" s="38">
        <v>100.34</v>
      </c>
      <c r="CB7" s="38">
        <v>135.33000000000001</v>
      </c>
      <c r="CC7" s="38">
        <v>135.88999999999999</v>
      </c>
      <c r="CD7" s="38">
        <v>144.91999999999999</v>
      </c>
      <c r="CE7" s="38">
        <v>145.94999999999999</v>
      </c>
      <c r="CF7" s="38">
        <v>140.41999999999999</v>
      </c>
      <c r="CG7" s="38">
        <v>143.15</v>
      </c>
      <c r="CH7" s="38">
        <v>141.11000000000001</v>
      </c>
      <c r="CI7" s="38">
        <v>144.79</v>
      </c>
      <c r="CJ7" s="38">
        <v>158.94</v>
      </c>
      <c r="CK7" s="38">
        <v>158.04</v>
      </c>
      <c r="CL7" s="38">
        <v>136.15</v>
      </c>
      <c r="CM7" s="38">
        <v>37.9</v>
      </c>
      <c r="CN7" s="38">
        <v>44.32</v>
      </c>
      <c r="CO7" s="38">
        <v>41.55</v>
      </c>
      <c r="CP7" s="38">
        <v>45.88</v>
      </c>
      <c r="CQ7" s="38">
        <v>28.3</v>
      </c>
      <c r="CR7" s="38">
        <v>62.5</v>
      </c>
      <c r="CS7" s="38">
        <v>63.26</v>
      </c>
      <c r="CT7" s="38">
        <v>61.54</v>
      </c>
      <c r="CU7" s="38">
        <v>67.069999999999993</v>
      </c>
      <c r="CV7" s="38">
        <v>66.78</v>
      </c>
      <c r="CW7" s="38">
        <v>59.64</v>
      </c>
      <c r="CX7" s="38">
        <v>88.94</v>
      </c>
      <c r="CY7" s="38">
        <v>89.38</v>
      </c>
      <c r="CZ7" s="38">
        <v>89.78</v>
      </c>
      <c r="DA7" s="38">
        <v>90.07</v>
      </c>
      <c r="DB7" s="38">
        <v>90.25</v>
      </c>
      <c r="DC7" s="38">
        <v>93.88</v>
      </c>
      <c r="DD7" s="38">
        <v>94.07</v>
      </c>
      <c r="DE7" s="38">
        <v>94.13</v>
      </c>
      <c r="DF7" s="38">
        <v>93.96</v>
      </c>
      <c r="DG7" s="38">
        <v>94.06</v>
      </c>
      <c r="DH7" s="38">
        <v>95.35</v>
      </c>
      <c r="DI7" s="38">
        <v>28.53</v>
      </c>
      <c r="DJ7" s="38">
        <v>30.52</v>
      </c>
      <c r="DK7" s="38">
        <v>32.229999999999997</v>
      </c>
      <c r="DL7" s="38">
        <v>33.869999999999997</v>
      </c>
      <c r="DM7" s="38">
        <v>35.65</v>
      </c>
      <c r="DN7" s="38">
        <v>29.48</v>
      </c>
      <c r="DO7" s="38">
        <v>28.95</v>
      </c>
      <c r="DP7" s="38">
        <v>30.11</v>
      </c>
      <c r="DQ7" s="38">
        <v>33.090000000000003</v>
      </c>
      <c r="DR7" s="38">
        <v>34.33</v>
      </c>
      <c r="DS7" s="38">
        <v>38.57</v>
      </c>
      <c r="DT7" s="38">
        <v>7.12</v>
      </c>
      <c r="DU7" s="38">
        <v>8.3800000000000008</v>
      </c>
      <c r="DV7" s="38">
        <v>8.66</v>
      </c>
      <c r="DW7" s="38">
        <v>9.2200000000000006</v>
      </c>
      <c r="DX7" s="38">
        <v>9.19</v>
      </c>
      <c r="DY7" s="38">
        <v>3.89</v>
      </c>
      <c r="DZ7" s="38">
        <v>4.07</v>
      </c>
      <c r="EA7" s="38">
        <v>4.54</v>
      </c>
      <c r="EB7" s="38">
        <v>5.04</v>
      </c>
      <c r="EC7" s="38">
        <v>5.1100000000000003</v>
      </c>
      <c r="ED7" s="38">
        <v>5.9</v>
      </c>
      <c r="EE7" s="38">
        <v>0.17</v>
      </c>
      <c r="EF7" s="38">
        <v>0.2</v>
      </c>
      <c r="EG7" s="38">
        <v>0.46</v>
      </c>
      <c r="EH7" s="38">
        <v>0.53</v>
      </c>
      <c r="EI7" s="38">
        <v>0.28999999999999998</v>
      </c>
      <c r="EJ7" s="38">
        <v>0.12</v>
      </c>
      <c r="EK7" s="38">
        <v>0.13</v>
      </c>
      <c r="EL7" s="38">
        <v>0.17</v>
      </c>
      <c r="EM7" s="38">
        <v>0.25</v>
      </c>
      <c r="EN7" s="38">
        <v>0.21</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2021-01-20T08:10:50Z</cp:lastPrinted>
  <dcterms:created xsi:type="dcterms:W3CDTF">2020-12-04T02:24:28Z</dcterms:created>
  <dcterms:modified xsi:type="dcterms:W3CDTF">2021-01-20T09:05:40Z</dcterms:modified>
  <cp:category/>
</cp:coreProperties>
</file>