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経営比較分析表\R2\04　回答\02　下水道事業\"/>
    </mc:Choice>
  </mc:AlternateContent>
  <workbookProtection workbookAlgorithmName="SHA-512" workbookHashValue="8/nmi4Mh8i1mAwY3bOXAwrRZZUWdLp900LAjTBAdYmCXMYlNqbX8DJhx18YzJqyx5yvWpzoaSI4xHWzbv2STEQ==" workbookSaltValue="UM7vxA5Rdj4jfptOHaYzDA=="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<sst xmlns="http://schemas.openxmlformats.org/spreadsheetml/2006/main" count="231" uniqueCount="119">
  <si>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</si>
  <si>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</si>
  <si>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</si>
  <si>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</si>
  <si>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</si>
  <si>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</si>
  <si>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</si>
  <si>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</si>
  <si>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</si>
  <si>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</si>
  <si>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</si>
  <si>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</si>
  <si>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</si>
  <si>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</si>
  <si>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</si>
  <si>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</si>
  <si>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</si>
  <si>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</si>
  <si>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</si>
  <si>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</si>
  <si>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</si>
  <si>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</si>
  <si>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</si>
  <si>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</si>
  <si>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</si>
  <si>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</si>
  <si>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</si>
  <si>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</si>
  <si>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</si>
  <si>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</si>
  <si>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</si>
  <si>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</si>
  <si>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</si>
  <si>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</si>
  <si>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</si>
  <si>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</si>
  <si>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</si>
  <si>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</si>
  <si>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</si>
  <si>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</si>
  <si>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</si>
  <si>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</si>
  <si>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</si>
  <si>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</si>
  <si>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</si>
  <si>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</si>
  <si>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</si>
  <si>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</si>
  <si>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</si>
  <si>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</si>
  <si>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</si>
  <si>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</si>
  <si>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</si>
  <si>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</si>
  <si>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</si>
  <si>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</si>
  <si>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</si>
  <si>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</si>
  <si>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</si>
  <si>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</si>
  <si>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</si>
  <si>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</si>
  <si>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</si>
  <si>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</si>
  <si>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</si>
  <si>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</si>
  <si>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</si>
  <si>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</si>
  <si>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</si>
  <si>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</si>
  <si>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</si>
  <si>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</si>
  <si>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</si>
  <si>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</si>
  <si>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</si>
  <si>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</si>
  <si>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</si>
  <si>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</si>
  <si>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</si>
  <si>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</si>
  <si>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</si>
  <si>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</si>
  <si>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</si>
  <si>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</si>
  <si>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</si>
  <si>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</si>
  <si>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</si>
  <si>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</si>
  <si>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</si>
  <si>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</si>
  <si>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</si>
  <si>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</si>
  <si>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</si>
  <si>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</si>
  <si>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</si>
  <si>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</si>
  <si>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</si>
  <si>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</si>
  <si>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</si>
  <si>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</si>
  <si>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</si>
  <si>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</si>
  <si>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</si>
  <si>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</si>
  <si>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</si>
  <si>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</si>
  <si>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</si>
  <si>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</si>
  <si>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</si>
  <si>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</si>
  <si>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</si>
  <si>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</si>
  <si>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</si>
  <si>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"H"yy</t>
    <phoneticPr fontId="4"/>
  </si>
  <si>
    <t>"R"dd</t>
    <phoneticPr fontId="4"/>
  </si>
  <si>
    <t>←書式設定</t>
    <rPh sb="1" eb="3">
      <t>ショシキ</t>
    </rPh>
    <rPh sb="3" eb="5">
      <t>セッテイ</t>
    </rPh>
    <phoneticPr fontId="4"/>
  </si>
  <si>
    <t>　経営に関する指標から、健全経営とはなっていないと判断している。
　今後、人口減による使用料収入の減少や、施設の更新需要の増加など、経営環境はさらに厳しくなることが見込まれるため、水洗化の促進やこれまで以上の事業運営の効率化を図る必要がある。</t>
    <phoneticPr fontId="4"/>
  </si>
  <si>
    <t>　「①経常収支比率」は100%を下回っているほか、単年度収支は赤字であるが、昨年に比べ、下水道使用料の増加や維持管理費の減少により、改善している。
　営業収益は改善しているものの、単年度収支が赤字であるため、「②累積欠損金比率」が増加している。
　「③流動比率」は100%を下回っているが、適切な資金管理に努め、全国平均や類似団体平均より高い値となっている。
　「④企業債残高対事業費規模比率」については、近年、未普及地域への整備を集中的に進めてたことにより、全国平均や類似団体平均と比較して高い値となっている。
　「⑤経費回収率」は、整備済み地域の接続により下水道使用料が増加したほか、前年度と比較して汚水処理費が減少したことから、公費負担分を除く汚水処理に係る費用を、全て使用料で賄えるようになった。
　「⑥汚水処理原価」は、整備済み地域の接続により有収水量が増加したことに加え、金足浄化センターを廃止し、県の臨海処理センター（流域下水道）での汚水処理に切り替え、処理費用を削減する等、維持管理費の削減に努めた結果、改善した。
　「⑦施設利用率」は、全国平均および類似団体平均と比較して低い値となっているため、施設の統廃合など効率化に取り組んでいる。
　「⑧水洗化率」については、全国平均や類似団体に比べ低い値であることから、水洗化を促進するための取り組みが必要である。</t>
    <rPh sb="3" eb="5">
      <t>ケイジョウ</t>
    </rPh>
    <rPh sb="5" eb="7">
      <t>シュウシ</t>
    </rPh>
    <rPh sb="7" eb="9">
      <t>ヒリツ</t>
    </rPh>
    <rPh sb="16" eb="18">
      <t>シタマワ</t>
    </rPh>
    <rPh sb="25" eb="28">
      <t>タンネンド</t>
    </rPh>
    <rPh sb="28" eb="30">
      <t>シュウシ</t>
    </rPh>
    <rPh sb="31" eb="33">
      <t>アカジ</t>
    </rPh>
    <rPh sb="38" eb="40">
      <t>サクネン</t>
    </rPh>
    <rPh sb="41" eb="42">
      <t>クラ</t>
    </rPh>
    <rPh sb="44" eb="47">
      <t>ゲスイドウ</t>
    </rPh>
    <rPh sb="47" eb="50">
      <t>シヨウリョウ</t>
    </rPh>
    <rPh sb="51" eb="53">
      <t>ゾウカ</t>
    </rPh>
    <rPh sb="54" eb="56">
      <t>イジ</t>
    </rPh>
    <rPh sb="56" eb="59">
      <t>カンリヒ</t>
    </rPh>
    <rPh sb="60" eb="62">
      <t>ゲンショウ</t>
    </rPh>
    <rPh sb="66" eb="68">
      <t>カイゼン</t>
    </rPh>
    <rPh sb="75" eb="77">
      <t>エイギョウ</t>
    </rPh>
    <rPh sb="77" eb="79">
      <t>シュウエキ</t>
    </rPh>
    <rPh sb="80" eb="82">
      <t>カイゼン</t>
    </rPh>
    <rPh sb="90" eb="93">
      <t>タンネンド</t>
    </rPh>
    <rPh sb="93" eb="95">
      <t>シュウシ</t>
    </rPh>
    <rPh sb="96" eb="98">
      <t>アカジ</t>
    </rPh>
    <rPh sb="145" eb="147">
      <t>テキセツ</t>
    </rPh>
    <rPh sb="148" eb="150">
      <t>シキン</t>
    </rPh>
    <rPh sb="150" eb="152">
      <t>カンリ</t>
    </rPh>
    <rPh sb="153" eb="154">
      <t>ツト</t>
    </rPh>
    <rPh sb="156" eb="158">
      <t>ゼンコク</t>
    </rPh>
    <rPh sb="158" eb="160">
      <t>ヘイキン</t>
    </rPh>
    <rPh sb="161" eb="163">
      <t>ルイジ</t>
    </rPh>
    <rPh sb="163" eb="165">
      <t>ダンタイ</t>
    </rPh>
    <rPh sb="165" eb="167">
      <t>ヘイキン</t>
    </rPh>
    <rPh sb="169" eb="170">
      <t>タカ</t>
    </rPh>
    <rPh sb="171" eb="172">
      <t>アタイ</t>
    </rPh>
    <rPh sb="203" eb="205">
      <t>キンネン</t>
    </rPh>
    <rPh sb="206" eb="207">
      <t>ミ</t>
    </rPh>
    <rPh sb="207" eb="209">
      <t>フキュウ</t>
    </rPh>
    <rPh sb="209" eb="211">
      <t>チイキ</t>
    </rPh>
    <rPh sb="216" eb="219">
      <t>シュウチュウテキ</t>
    </rPh>
    <rPh sb="239" eb="241">
      <t>ヘイキン</t>
    </rPh>
    <rPh sb="260" eb="262">
      <t>ケイヒ</t>
    </rPh>
    <rPh sb="262" eb="265">
      <t>カイシュウリツ</t>
    </rPh>
    <rPh sb="302" eb="304">
      <t>オスイ</t>
    </rPh>
    <rPh sb="304" eb="307">
      <t>ショリヒ</t>
    </rPh>
    <rPh sb="308" eb="310">
      <t>ゲンショウ</t>
    </rPh>
    <rPh sb="317" eb="319">
      <t>コウヒ</t>
    </rPh>
    <rPh sb="319" eb="322">
      <t>フタンブン</t>
    </rPh>
    <rPh sb="323" eb="324">
      <t>ノゾ</t>
    </rPh>
    <rPh sb="325" eb="327">
      <t>オスイ</t>
    </rPh>
    <rPh sb="327" eb="329">
      <t>ショリ</t>
    </rPh>
    <rPh sb="330" eb="331">
      <t>カカ</t>
    </rPh>
    <rPh sb="332" eb="334">
      <t>ヒヨウ</t>
    </rPh>
    <rPh sb="336" eb="337">
      <t>スベ</t>
    </rPh>
    <rPh sb="338" eb="341">
      <t>シヨウリョウ</t>
    </rPh>
    <rPh sb="342" eb="343">
      <t>マカナ</t>
    </rPh>
    <rPh sb="356" eb="358">
      <t>オスイ</t>
    </rPh>
    <rPh sb="358" eb="360">
      <t>ショリ</t>
    </rPh>
    <rPh sb="360" eb="362">
      <t>ゲンカ</t>
    </rPh>
    <rPh sb="365" eb="367">
      <t>セイビ</t>
    </rPh>
    <rPh sb="367" eb="368">
      <t>ズ</t>
    </rPh>
    <rPh sb="369" eb="371">
      <t>チイキ</t>
    </rPh>
    <rPh sb="372" eb="374">
      <t>セツゾク</t>
    </rPh>
    <rPh sb="377" eb="379">
      <t>ユウシュウ</t>
    </rPh>
    <rPh sb="379" eb="381">
      <t>スイリョウ</t>
    </rPh>
    <rPh sb="382" eb="384">
      <t>ゾウカ</t>
    </rPh>
    <rPh sb="389" eb="390">
      <t>クワ</t>
    </rPh>
    <rPh sb="392" eb="394">
      <t>カナアシ</t>
    </rPh>
    <rPh sb="394" eb="396">
      <t>ジョウカ</t>
    </rPh>
    <rPh sb="401" eb="403">
      <t>ハイシ</t>
    </rPh>
    <rPh sb="405" eb="406">
      <t>ケン</t>
    </rPh>
    <rPh sb="407" eb="409">
      <t>リンカイ</t>
    </rPh>
    <rPh sb="409" eb="411">
      <t>ショリ</t>
    </rPh>
    <rPh sb="416" eb="418">
      <t>リュウイキ</t>
    </rPh>
    <rPh sb="418" eb="421">
      <t>ゲスイドウ</t>
    </rPh>
    <rPh sb="424" eb="426">
      <t>オスイ</t>
    </rPh>
    <rPh sb="426" eb="428">
      <t>ショリ</t>
    </rPh>
    <rPh sb="429" eb="430">
      <t>キ</t>
    </rPh>
    <rPh sb="431" eb="432">
      <t>カ</t>
    </rPh>
    <rPh sb="434" eb="436">
      <t>ショリ</t>
    </rPh>
    <rPh sb="436" eb="438">
      <t>ヒヨウ</t>
    </rPh>
    <rPh sb="439" eb="441">
      <t>サクゲン</t>
    </rPh>
    <rPh sb="443" eb="444">
      <t>トウ</t>
    </rPh>
    <rPh sb="445" eb="447">
      <t>イジ</t>
    </rPh>
    <rPh sb="447" eb="450">
      <t>カンリヒ</t>
    </rPh>
    <rPh sb="451" eb="453">
      <t>サクゲン</t>
    </rPh>
    <rPh sb="454" eb="455">
      <t>ツト</t>
    </rPh>
    <rPh sb="457" eb="459">
      <t>ケッカ</t>
    </rPh>
    <rPh sb="460" eb="462">
      <t>カイゼン</t>
    </rPh>
    <rPh sb="576" eb="577">
      <t>ト</t>
    </rPh>
    <rPh sb="578" eb="579">
      <t>ク</t>
    </rPh>
    <phoneticPr fontId="4"/>
  </si>
  <si>
    <t>　施設全体の老朽化は進んでいるが、現時点で、法定耐用年数を超過した管渠はない。</t>
    <rPh sb="6" eb="9">
      <t>ロウキュウカ</t>
    </rPh>
    <rPh sb="10" eb="11">
      <t>スス</t>
    </rPh>
    <rPh sb="33" eb="35">
      <t>カンキョ</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</si>
</sst>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66E-4352-8600-79938BDFB028}"/>
            </c:ext>
          </c:extLst>
        </c:ser>
        <c:dLbls>
          <c:showLegendKey val="0"/>
          <c:showVal val="0"/>
          <c:showCatName val="0"/>
          <c:showSerName val="0"/>
          <c:showPercent val="0"/>
          <c:showBubbleSize val="0"/>
        </c:dLbls>
        <c:gapWidth val="150"/>
        <c:axId val="379592728"/>
        <c:axId val="379591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xmlns:c16r2="http://schemas.microsoft.com/office/drawing/2015/06/chart">
            <c:ext xmlns:c16="http://schemas.microsoft.com/office/drawing/2014/chart" uri="{C3380CC4-5D6E-409C-BE32-E72D297353CC}">
              <c16:uniqueId val="{00000001-966E-4352-8600-79938BDFB028}"/>
            </c:ext>
          </c:extLst>
        </c:ser>
        <c:dLbls>
          <c:showLegendKey val="0"/>
          <c:showVal val="0"/>
          <c:showCatName val="0"/>
          <c:showSerName val="0"/>
          <c:showPercent val="0"/>
          <c:showBubbleSize val="0"/>
        </c:dLbls>
        <c:marker val="1"/>
        <c:smooth val="0"/>
        <c:axId val="379592728"/>
        <c:axId val="379591552"/>
      </c:lineChart>
      <c:dateAx>
        <c:axId val="379592728"/>
        <c:scaling>
          <c:orientation val="minMax"/>
        </c:scaling>
        <c:delete val="1"/>
        <c:axPos val="b"/>
        <c:numFmt formatCode="&quot;H&quot;yy" sourceLinked="1"/>
        <c:majorTickMark val="none"/>
        <c:minorTickMark val="none"/>
        <c:tickLblPos val="none"/>
        <c:crossAx val="379591552"/>
        <c:crosses val="autoZero"/>
        <c:auto val="1"/>
        <c:lblOffset val="100"/>
        <c:baseTimeUnit val="years"/>
      </c:dateAx>
      <c:valAx>
        <c:axId val="37959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592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30.53</c:v>
                </c:pt>
                <c:pt idx="1">
                  <c:v>32.26</c:v>
                </c:pt>
                <c:pt idx="2">
                  <c:v>32.74</c:v>
                </c:pt>
                <c:pt idx="3">
                  <c:v>32.950000000000003</c:v>
                </c:pt>
                <c:pt idx="4">
                  <c:v>28.3</c:v>
                </c:pt>
              </c:numCache>
            </c:numRef>
          </c:val>
          <c:extLst xmlns:c16r2="http://schemas.microsoft.com/office/drawing/2015/06/chart">
            <c:ext xmlns:c16="http://schemas.microsoft.com/office/drawing/2014/chart" uri="{C3380CC4-5D6E-409C-BE32-E72D297353CC}">
              <c16:uniqueId val="{00000000-C6EB-4145-A695-CE0AF271C1D0}"/>
            </c:ext>
          </c:extLst>
        </c:ser>
        <c:dLbls>
          <c:showLegendKey val="0"/>
          <c:showVal val="0"/>
          <c:showCatName val="0"/>
          <c:showSerName val="0"/>
          <c:showPercent val="0"/>
          <c:showBubbleSize val="0"/>
        </c:dLbls>
        <c:gapWidth val="150"/>
        <c:axId val="490003424"/>
        <c:axId val="490005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xmlns:c16r2="http://schemas.microsoft.com/office/drawing/2015/06/chart">
            <c:ext xmlns:c16="http://schemas.microsoft.com/office/drawing/2014/chart" uri="{C3380CC4-5D6E-409C-BE32-E72D297353CC}">
              <c16:uniqueId val="{00000001-C6EB-4145-A695-CE0AF271C1D0}"/>
            </c:ext>
          </c:extLst>
        </c:ser>
        <c:dLbls>
          <c:showLegendKey val="0"/>
          <c:showVal val="0"/>
          <c:showCatName val="0"/>
          <c:showSerName val="0"/>
          <c:showPercent val="0"/>
          <c:showBubbleSize val="0"/>
        </c:dLbls>
        <c:marker val="1"/>
        <c:smooth val="0"/>
        <c:axId val="490003424"/>
        <c:axId val="490005384"/>
      </c:lineChart>
      <c:dateAx>
        <c:axId val="490003424"/>
        <c:scaling>
          <c:orientation val="minMax"/>
        </c:scaling>
        <c:delete val="1"/>
        <c:axPos val="b"/>
        <c:numFmt formatCode="&quot;H&quot;yy" sourceLinked="1"/>
        <c:majorTickMark val="none"/>
        <c:minorTickMark val="none"/>
        <c:tickLblPos val="none"/>
        <c:crossAx val="490005384"/>
        <c:crosses val="autoZero"/>
        <c:auto val="1"/>
        <c:lblOffset val="100"/>
        <c:baseTimeUnit val="years"/>
      </c:dateAx>
      <c:valAx>
        <c:axId val="490005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000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61.55</c:v>
                </c:pt>
                <c:pt idx="1">
                  <c:v>57.48</c:v>
                </c:pt>
                <c:pt idx="2">
                  <c:v>56.16</c:v>
                </c:pt>
                <c:pt idx="3">
                  <c:v>55.31</c:v>
                </c:pt>
                <c:pt idx="4">
                  <c:v>57.4</c:v>
                </c:pt>
              </c:numCache>
            </c:numRef>
          </c:val>
          <c:extLst xmlns:c16r2="http://schemas.microsoft.com/office/drawing/2015/06/chart">
            <c:ext xmlns:c16="http://schemas.microsoft.com/office/drawing/2014/chart" uri="{C3380CC4-5D6E-409C-BE32-E72D297353CC}">
              <c16:uniqueId val="{00000000-357B-40FB-BFB5-90EEEA467120}"/>
            </c:ext>
          </c:extLst>
        </c:ser>
        <c:dLbls>
          <c:showLegendKey val="0"/>
          <c:showVal val="0"/>
          <c:showCatName val="0"/>
          <c:showSerName val="0"/>
          <c:showPercent val="0"/>
          <c:showBubbleSize val="0"/>
        </c:dLbls>
        <c:gapWidth val="150"/>
        <c:axId val="490004208"/>
        <c:axId val="490005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xmlns:c16r2="http://schemas.microsoft.com/office/drawing/2015/06/chart">
            <c:ext xmlns:c16="http://schemas.microsoft.com/office/drawing/2014/chart" uri="{C3380CC4-5D6E-409C-BE32-E72D297353CC}">
              <c16:uniqueId val="{00000001-357B-40FB-BFB5-90EEEA467120}"/>
            </c:ext>
          </c:extLst>
        </c:ser>
        <c:dLbls>
          <c:showLegendKey val="0"/>
          <c:showVal val="0"/>
          <c:showCatName val="0"/>
          <c:showSerName val="0"/>
          <c:showPercent val="0"/>
          <c:showBubbleSize val="0"/>
        </c:dLbls>
        <c:marker val="1"/>
        <c:smooth val="0"/>
        <c:axId val="490004208"/>
        <c:axId val="490005776"/>
      </c:lineChart>
      <c:dateAx>
        <c:axId val="490004208"/>
        <c:scaling>
          <c:orientation val="minMax"/>
        </c:scaling>
        <c:delete val="1"/>
        <c:axPos val="b"/>
        <c:numFmt formatCode="&quot;H&quot;yy" sourceLinked="1"/>
        <c:majorTickMark val="none"/>
        <c:minorTickMark val="none"/>
        <c:tickLblPos val="none"/>
        <c:crossAx val="490005776"/>
        <c:crosses val="autoZero"/>
        <c:auto val="1"/>
        <c:lblOffset val="100"/>
        <c:baseTimeUnit val="years"/>
      </c:dateAx>
      <c:valAx>
        <c:axId val="49000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000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90.07</c:v>
                </c:pt>
                <c:pt idx="1">
                  <c:v>87.6</c:v>
                </c:pt>
                <c:pt idx="2">
                  <c:v>86.61</c:v>
                </c:pt>
                <c:pt idx="3">
                  <c:v>81.83</c:v>
                </c:pt>
                <c:pt idx="4">
                  <c:v>90.57</c:v>
                </c:pt>
              </c:numCache>
            </c:numRef>
          </c:val>
          <c:extLst xmlns:c16r2="http://schemas.microsoft.com/office/drawing/2015/06/chart">
            <c:ext xmlns:c16="http://schemas.microsoft.com/office/drawing/2014/chart" uri="{C3380CC4-5D6E-409C-BE32-E72D297353CC}">
              <c16:uniqueId val="{00000000-8891-4499-B282-39A76710F6DE}"/>
            </c:ext>
          </c:extLst>
        </c:ser>
        <c:dLbls>
          <c:showLegendKey val="0"/>
          <c:showVal val="0"/>
          <c:showCatName val="0"/>
          <c:showSerName val="0"/>
          <c:showPercent val="0"/>
          <c:showBubbleSize val="0"/>
        </c:dLbls>
        <c:gapWidth val="150"/>
        <c:axId val="379593512"/>
        <c:axId val="488650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100.94</c:v>
                </c:pt>
                <c:pt idx="1">
                  <c:v>100.85</c:v>
                </c:pt>
                <c:pt idx="2">
                  <c:v>102.13</c:v>
                </c:pt>
                <c:pt idx="3">
                  <c:v>101.72</c:v>
                </c:pt>
                <c:pt idx="4">
                  <c:v>102.73</c:v>
                </c:pt>
              </c:numCache>
            </c:numRef>
          </c:val>
          <c:smooth val="0"/>
          <c:extLst xmlns:c16r2="http://schemas.microsoft.com/office/drawing/2015/06/chart">
            <c:ext xmlns:c16="http://schemas.microsoft.com/office/drawing/2014/chart" uri="{C3380CC4-5D6E-409C-BE32-E72D297353CC}">
              <c16:uniqueId val="{00000001-8891-4499-B282-39A76710F6DE}"/>
            </c:ext>
          </c:extLst>
        </c:ser>
        <c:dLbls>
          <c:showLegendKey val="0"/>
          <c:showVal val="0"/>
          <c:showCatName val="0"/>
          <c:showSerName val="0"/>
          <c:showPercent val="0"/>
          <c:showBubbleSize val="0"/>
        </c:dLbls>
        <c:marker val="1"/>
        <c:smooth val="0"/>
        <c:axId val="379593512"/>
        <c:axId val="488650016"/>
      </c:lineChart>
      <c:dateAx>
        <c:axId val="379593512"/>
        <c:scaling>
          <c:orientation val="minMax"/>
        </c:scaling>
        <c:delete val="1"/>
        <c:axPos val="b"/>
        <c:numFmt formatCode="&quot;H&quot;yy" sourceLinked="1"/>
        <c:majorTickMark val="none"/>
        <c:minorTickMark val="none"/>
        <c:tickLblPos val="none"/>
        <c:crossAx val="488650016"/>
        <c:crosses val="autoZero"/>
        <c:auto val="1"/>
        <c:lblOffset val="100"/>
        <c:baseTimeUnit val="years"/>
      </c:dateAx>
      <c:valAx>
        <c:axId val="48865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593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23.6</c:v>
                </c:pt>
                <c:pt idx="1">
                  <c:v>23.82</c:v>
                </c:pt>
                <c:pt idx="2">
                  <c:v>23.86</c:v>
                </c:pt>
                <c:pt idx="3">
                  <c:v>24.2</c:v>
                </c:pt>
                <c:pt idx="4">
                  <c:v>25.11</c:v>
                </c:pt>
              </c:numCache>
            </c:numRef>
          </c:val>
          <c:extLst xmlns:c16r2="http://schemas.microsoft.com/office/drawing/2015/06/chart">
            <c:ext xmlns:c16="http://schemas.microsoft.com/office/drawing/2014/chart" uri="{C3380CC4-5D6E-409C-BE32-E72D297353CC}">
              <c16:uniqueId val="{00000000-1385-4691-AFE9-8352429B0F9D}"/>
            </c:ext>
          </c:extLst>
        </c:ser>
        <c:dLbls>
          <c:showLegendKey val="0"/>
          <c:showVal val="0"/>
          <c:showCatName val="0"/>
          <c:showSerName val="0"/>
          <c:showPercent val="0"/>
          <c:showBubbleSize val="0"/>
        </c:dLbls>
        <c:gapWidth val="150"/>
        <c:axId val="488649232"/>
        <c:axId val="488649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22.79</c:v>
                </c:pt>
                <c:pt idx="1">
                  <c:v>22.77</c:v>
                </c:pt>
                <c:pt idx="2">
                  <c:v>23.93</c:v>
                </c:pt>
                <c:pt idx="3">
                  <c:v>24.68</c:v>
                </c:pt>
                <c:pt idx="4">
                  <c:v>24.68</c:v>
                </c:pt>
              </c:numCache>
            </c:numRef>
          </c:val>
          <c:smooth val="0"/>
          <c:extLst xmlns:c16r2="http://schemas.microsoft.com/office/drawing/2015/06/chart">
            <c:ext xmlns:c16="http://schemas.microsoft.com/office/drawing/2014/chart" uri="{C3380CC4-5D6E-409C-BE32-E72D297353CC}">
              <c16:uniqueId val="{00000001-1385-4691-AFE9-8352429B0F9D}"/>
            </c:ext>
          </c:extLst>
        </c:ser>
        <c:dLbls>
          <c:showLegendKey val="0"/>
          <c:showVal val="0"/>
          <c:showCatName val="0"/>
          <c:showSerName val="0"/>
          <c:showPercent val="0"/>
          <c:showBubbleSize val="0"/>
        </c:dLbls>
        <c:marker val="1"/>
        <c:smooth val="0"/>
        <c:axId val="488649232"/>
        <c:axId val="488649624"/>
      </c:lineChart>
      <c:dateAx>
        <c:axId val="488649232"/>
        <c:scaling>
          <c:orientation val="minMax"/>
        </c:scaling>
        <c:delete val="1"/>
        <c:axPos val="b"/>
        <c:numFmt formatCode="&quot;H&quot;yy" sourceLinked="1"/>
        <c:majorTickMark val="none"/>
        <c:minorTickMark val="none"/>
        <c:tickLblPos val="none"/>
        <c:crossAx val="488649624"/>
        <c:crosses val="autoZero"/>
        <c:auto val="1"/>
        <c:lblOffset val="100"/>
        <c:baseTimeUnit val="years"/>
      </c:dateAx>
      <c:valAx>
        <c:axId val="488649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64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AB0-4F1D-9010-3B206568A95A}"/>
            </c:ext>
          </c:extLst>
        </c:ser>
        <c:dLbls>
          <c:showLegendKey val="0"/>
          <c:showVal val="0"/>
          <c:showCatName val="0"/>
          <c:showSerName val="0"/>
          <c:showPercent val="0"/>
          <c:showBubbleSize val="0"/>
        </c:dLbls>
        <c:gapWidth val="150"/>
        <c:axId val="488651192"/>
        <c:axId val="488644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0.04</c:v>
                </c:pt>
                <c:pt idx="1">
                  <c:v>0</c:v>
                </c:pt>
                <c:pt idx="2">
                  <c:v>0</c:v>
                </c:pt>
                <c:pt idx="3" formatCode="#,##0.00;&quot;△&quot;#,##0.00;&quot;-&quot;">
                  <c:v>0.01</c:v>
                </c:pt>
                <c:pt idx="4" formatCode="#,##0.00;&quot;△&quot;#,##0.00;&quot;-&quot;">
                  <c:v>8.6199999999999992</c:v>
                </c:pt>
              </c:numCache>
            </c:numRef>
          </c:val>
          <c:smooth val="0"/>
          <c:extLst xmlns:c16r2="http://schemas.microsoft.com/office/drawing/2015/06/chart">
            <c:ext xmlns:c16="http://schemas.microsoft.com/office/drawing/2014/chart" uri="{C3380CC4-5D6E-409C-BE32-E72D297353CC}">
              <c16:uniqueId val="{00000001-DAB0-4F1D-9010-3B206568A95A}"/>
            </c:ext>
          </c:extLst>
        </c:ser>
        <c:dLbls>
          <c:showLegendKey val="0"/>
          <c:showVal val="0"/>
          <c:showCatName val="0"/>
          <c:showSerName val="0"/>
          <c:showPercent val="0"/>
          <c:showBubbleSize val="0"/>
        </c:dLbls>
        <c:marker val="1"/>
        <c:smooth val="0"/>
        <c:axId val="488651192"/>
        <c:axId val="488644136"/>
      </c:lineChart>
      <c:dateAx>
        <c:axId val="488651192"/>
        <c:scaling>
          <c:orientation val="minMax"/>
        </c:scaling>
        <c:delete val="1"/>
        <c:axPos val="b"/>
        <c:numFmt formatCode="&quot;H&quot;yy" sourceLinked="1"/>
        <c:majorTickMark val="none"/>
        <c:minorTickMark val="none"/>
        <c:tickLblPos val="none"/>
        <c:crossAx val="488644136"/>
        <c:crosses val="autoZero"/>
        <c:auto val="1"/>
        <c:lblOffset val="100"/>
        <c:baseTimeUnit val="years"/>
      </c:dateAx>
      <c:valAx>
        <c:axId val="488644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651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139.04</c:v>
                </c:pt>
                <c:pt idx="1">
                  <c:v>190.98</c:v>
                </c:pt>
                <c:pt idx="2">
                  <c:v>242.86</c:v>
                </c:pt>
                <c:pt idx="3">
                  <c:v>298.8</c:v>
                </c:pt>
                <c:pt idx="4">
                  <c:v>335.96</c:v>
                </c:pt>
              </c:numCache>
            </c:numRef>
          </c:val>
          <c:extLst xmlns:c16r2="http://schemas.microsoft.com/office/drawing/2015/06/chart">
            <c:ext xmlns:c16="http://schemas.microsoft.com/office/drawing/2014/chart" uri="{C3380CC4-5D6E-409C-BE32-E72D297353CC}">
              <c16:uniqueId val="{00000000-9874-439E-A859-3CB78A7A7C26}"/>
            </c:ext>
          </c:extLst>
        </c:ser>
        <c:dLbls>
          <c:showLegendKey val="0"/>
          <c:showVal val="0"/>
          <c:showCatName val="0"/>
          <c:showSerName val="0"/>
          <c:showPercent val="0"/>
          <c:showBubbleSize val="0"/>
        </c:dLbls>
        <c:gapWidth val="150"/>
        <c:axId val="488648840"/>
        <c:axId val="488645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101.85</c:v>
                </c:pt>
                <c:pt idx="1">
                  <c:v>110.77</c:v>
                </c:pt>
                <c:pt idx="2">
                  <c:v>109.51</c:v>
                </c:pt>
                <c:pt idx="3">
                  <c:v>112.88</c:v>
                </c:pt>
                <c:pt idx="4">
                  <c:v>94.97</c:v>
                </c:pt>
              </c:numCache>
            </c:numRef>
          </c:val>
          <c:smooth val="0"/>
          <c:extLst xmlns:c16r2="http://schemas.microsoft.com/office/drawing/2015/06/chart">
            <c:ext xmlns:c16="http://schemas.microsoft.com/office/drawing/2014/chart" uri="{C3380CC4-5D6E-409C-BE32-E72D297353CC}">
              <c16:uniqueId val="{00000001-9874-439E-A859-3CB78A7A7C26}"/>
            </c:ext>
          </c:extLst>
        </c:ser>
        <c:dLbls>
          <c:showLegendKey val="0"/>
          <c:showVal val="0"/>
          <c:showCatName val="0"/>
          <c:showSerName val="0"/>
          <c:showPercent val="0"/>
          <c:showBubbleSize val="0"/>
        </c:dLbls>
        <c:marker val="1"/>
        <c:smooth val="0"/>
        <c:axId val="488648840"/>
        <c:axId val="488645704"/>
      </c:lineChart>
      <c:dateAx>
        <c:axId val="488648840"/>
        <c:scaling>
          <c:orientation val="minMax"/>
        </c:scaling>
        <c:delete val="1"/>
        <c:axPos val="b"/>
        <c:numFmt formatCode="&quot;H&quot;yy" sourceLinked="1"/>
        <c:majorTickMark val="none"/>
        <c:minorTickMark val="none"/>
        <c:tickLblPos val="none"/>
        <c:crossAx val="488645704"/>
        <c:crosses val="autoZero"/>
        <c:auto val="1"/>
        <c:lblOffset val="100"/>
        <c:baseTimeUnit val="years"/>
      </c:dateAx>
      <c:valAx>
        <c:axId val="488645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648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117.58</c:v>
                </c:pt>
                <c:pt idx="1">
                  <c:v>52.31</c:v>
                </c:pt>
                <c:pt idx="2">
                  <c:v>24.25</c:v>
                </c:pt>
                <c:pt idx="3">
                  <c:v>87.77</c:v>
                </c:pt>
                <c:pt idx="4">
                  <c:v>69.95</c:v>
                </c:pt>
              </c:numCache>
            </c:numRef>
          </c:val>
          <c:extLst xmlns:c16r2="http://schemas.microsoft.com/office/drawing/2015/06/chart">
            <c:ext xmlns:c16="http://schemas.microsoft.com/office/drawing/2014/chart" uri="{C3380CC4-5D6E-409C-BE32-E72D297353CC}">
              <c16:uniqueId val="{00000000-8F99-4A1A-ADBF-C5802A7A56A1}"/>
            </c:ext>
          </c:extLst>
        </c:ser>
        <c:dLbls>
          <c:showLegendKey val="0"/>
          <c:showVal val="0"/>
          <c:showCatName val="0"/>
          <c:showSerName val="0"/>
          <c:showPercent val="0"/>
          <c:showBubbleSize val="0"/>
        </c:dLbls>
        <c:gapWidth val="150"/>
        <c:axId val="488644528"/>
        <c:axId val="488647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49.07</c:v>
                </c:pt>
                <c:pt idx="1">
                  <c:v>46.78</c:v>
                </c:pt>
                <c:pt idx="2">
                  <c:v>47.44</c:v>
                </c:pt>
                <c:pt idx="3">
                  <c:v>49.18</c:v>
                </c:pt>
                <c:pt idx="4">
                  <c:v>47.72</c:v>
                </c:pt>
              </c:numCache>
            </c:numRef>
          </c:val>
          <c:smooth val="0"/>
          <c:extLst xmlns:c16r2="http://schemas.microsoft.com/office/drawing/2015/06/chart">
            <c:ext xmlns:c16="http://schemas.microsoft.com/office/drawing/2014/chart" uri="{C3380CC4-5D6E-409C-BE32-E72D297353CC}">
              <c16:uniqueId val="{00000001-8F99-4A1A-ADBF-C5802A7A56A1}"/>
            </c:ext>
          </c:extLst>
        </c:ser>
        <c:dLbls>
          <c:showLegendKey val="0"/>
          <c:showVal val="0"/>
          <c:showCatName val="0"/>
          <c:showSerName val="0"/>
          <c:showPercent val="0"/>
          <c:showBubbleSize val="0"/>
        </c:dLbls>
        <c:marker val="1"/>
        <c:smooth val="0"/>
        <c:axId val="488644528"/>
        <c:axId val="488647664"/>
      </c:lineChart>
      <c:dateAx>
        <c:axId val="488644528"/>
        <c:scaling>
          <c:orientation val="minMax"/>
        </c:scaling>
        <c:delete val="1"/>
        <c:axPos val="b"/>
        <c:numFmt formatCode="&quot;H&quot;yy" sourceLinked="1"/>
        <c:majorTickMark val="none"/>
        <c:minorTickMark val="none"/>
        <c:tickLblPos val="none"/>
        <c:crossAx val="488647664"/>
        <c:crosses val="autoZero"/>
        <c:auto val="1"/>
        <c:lblOffset val="100"/>
        <c:baseTimeUnit val="years"/>
      </c:dateAx>
      <c:valAx>
        <c:axId val="488647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644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2948.06</c:v>
                </c:pt>
                <c:pt idx="1">
                  <c:v>3218.7</c:v>
                </c:pt>
                <c:pt idx="2">
                  <c:v>3521.3</c:v>
                </c:pt>
                <c:pt idx="3">
                  <c:v>3608.06</c:v>
                </c:pt>
                <c:pt idx="4">
                  <c:v>3767.6</c:v>
                </c:pt>
              </c:numCache>
            </c:numRef>
          </c:val>
          <c:extLst xmlns:c16r2="http://schemas.microsoft.com/office/drawing/2015/06/chart">
            <c:ext xmlns:c16="http://schemas.microsoft.com/office/drawing/2014/chart" uri="{C3380CC4-5D6E-409C-BE32-E72D297353CC}">
              <c16:uniqueId val="{00000000-86BA-4B2D-881E-B145CECC3741}"/>
            </c:ext>
          </c:extLst>
        </c:ser>
        <c:dLbls>
          <c:showLegendKey val="0"/>
          <c:showVal val="0"/>
          <c:showCatName val="0"/>
          <c:showSerName val="0"/>
          <c:showPercent val="0"/>
          <c:showBubbleSize val="0"/>
        </c:dLbls>
        <c:gapWidth val="150"/>
        <c:axId val="488648448"/>
        <c:axId val="490000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xmlns:c16r2="http://schemas.microsoft.com/office/drawing/2015/06/chart">
            <c:ext xmlns:c16="http://schemas.microsoft.com/office/drawing/2014/chart" uri="{C3380CC4-5D6E-409C-BE32-E72D297353CC}">
              <c16:uniqueId val="{00000001-86BA-4B2D-881E-B145CECC3741}"/>
            </c:ext>
          </c:extLst>
        </c:ser>
        <c:dLbls>
          <c:showLegendKey val="0"/>
          <c:showVal val="0"/>
          <c:showCatName val="0"/>
          <c:showSerName val="0"/>
          <c:showPercent val="0"/>
          <c:showBubbleSize val="0"/>
        </c:dLbls>
        <c:marker val="1"/>
        <c:smooth val="0"/>
        <c:axId val="488648448"/>
        <c:axId val="490000680"/>
      </c:lineChart>
      <c:dateAx>
        <c:axId val="488648448"/>
        <c:scaling>
          <c:orientation val="minMax"/>
        </c:scaling>
        <c:delete val="1"/>
        <c:axPos val="b"/>
        <c:numFmt formatCode="&quot;H&quot;yy" sourceLinked="1"/>
        <c:majorTickMark val="none"/>
        <c:minorTickMark val="none"/>
        <c:tickLblPos val="none"/>
        <c:crossAx val="490000680"/>
        <c:crosses val="autoZero"/>
        <c:auto val="1"/>
        <c:lblOffset val="100"/>
        <c:baseTimeUnit val="years"/>
      </c:dateAx>
      <c:valAx>
        <c:axId val="490000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64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59.33</c:v>
                </c:pt>
                <c:pt idx="1">
                  <c:v>70.260000000000005</c:v>
                </c:pt>
                <c:pt idx="2">
                  <c:v>89.56</c:v>
                </c:pt>
                <c:pt idx="3">
                  <c:v>79.400000000000006</c:v>
                </c:pt>
                <c:pt idx="4">
                  <c:v>100</c:v>
                </c:pt>
              </c:numCache>
            </c:numRef>
          </c:val>
          <c:extLst xmlns:c16r2="http://schemas.microsoft.com/office/drawing/2015/06/chart">
            <c:ext xmlns:c16="http://schemas.microsoft.com/office/drawing/2014/chart" uri="{C3380CC4-5D6E-409C-BE32-E72D297353CC}">
              <c16:uniqueId val="{00000000-354D-497F-9B67-1A1125AE0A0B}"/>
            </c:ext>
          </c:extLst>
        </c:ser>
        <c:dLbls>
          <c:showLegendKey val="0"/>
          <c:showVal val="0"/>
          <c:showCatName val="0"/>
          <c:showSerName val="0"/>
          <c:showPercent val="0"/>
          <c:showBubbleSize val="0"/>
        </c:dLbls>
        <c:gapWidth val="150"/>
        <c:axId val="490001072"/>
        <c:axId val="49000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xmlns:c16r2="http://schemas.microsoft.com/office/drawing/2015/06/chart">
            <c:ext xmlns:c16="http://schemas.microsoft.com/office/drawing/2014/chart" uri="{C3380CC4-5D6E-409C-BE32-E72D297353CC}">
              <c16:uniqueId val="{00000001-354D-497F-9B67-1A1125AE0A0B}"/>
            </c:ext>
          </c:extLst>
        </c:ser>
        <c:dLbls>
          <c:showLegendKey val="0"/>
          <c:showVal val="0"/>
          <c:showCatName val="0"/>
          <c:showSerName val="0"/>
          <c:showPercent val="0"/>
          <c:showBubbleSize val="0"/>
        </c:dLbls>
        <c:marker val="1"/>
        <c:smooth val="0"/>
        <c:axId val="490001072"/>
        <c:axId val="490004992"/>
      </c:lineChart>
      <c:dateAx>
        <c:axId val="490001072"/>
        <c:scaling>
          <c:orientation val="minMax"/>
        </c:scaling>
        <c:delete val="1"/>
        <c:axPos val="b"/>
        <c:numFmt formatCode="&quot;H&quot;yy" sourceLinked="1"/>
        <c:majorTickMark val="none"/>
        <c:minorTickMark val="none"/>
        <c:tickLblPos val="none"/>
        <c:crossAx val="490004992"/>
        <c:crosses val="autoZero"/>
        <c:auto val="1"/>
        <c:lblOffset val="100"/>
        <c:baseTimeUnit val="years"/>
      </c:dateAx>
      <c:valAx>
        <c:axId val="49000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0001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301.68</c:v>
                </c:pt>
                <c:pt idx="1">
                  <c:v>254.7</c:v>
                </c:pt>
                <c:pt idx="2">
                  <c:v>199.65</c:v>
                </c:pt>
                <c:pt idx="3">
                  <c:v>231.63</c:v>
                </c:pt>
                <c:pt idx="4">
                  <c:v>181.18</c:v>
                </c:pt>
              </c:numCache>
            </c:numRef>
          </c:val>
          <c:extLst xmlns:c16r2="http://schemas.microsoft.com/office/drawing/2015/06/chart">
            <c:ext xmlns:c16="http://schemas.microsoft.com/office/drawing/2014/chart" uri="{C3380CC4-5D6E-409C-BE32-E72D297353CC}">
              <c16:uniqueId val="{00000000-A15C-43F3-9775-7354354E1FD2}"/>
            </c:ext>
          </c:extLst>
        </c:ser>
        <c:dLbls>
          <c:showLegendKey val="0"/>
          <c:showVal val="0"/>
          <c:showCatName val="0"/>
          <c:showSerName val="0"/>
          <c:showPercent val="0"/>
          <c:showBubbleSize val="0"/>
        </c:dLbls>
        <c:gapWidth val="150"/>
        <c:axId val="490004600"/>
        <c:axId val="490006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xmlns:c16r2="http://schemas.microsoft.com/office/drawing/2015/06/chart">
            <c:ext xmlns:c16="http://schemas.microsoft.com/office/drawing/2014/chart" uri="{C3380CC4-5D6E-409C-BE32-E72D297353CC}">
              <c16:uniqueId val="{00000001-A15C-43F3-9775-7354354E1FD2}"/>
            </c:ext>
          </c:extLst>
        </c:ser>
        <c:dLbls>
          <c:showLegendKey val="0"/>
          <c:showVal val="0"/>
          <c:showCatName val="0"/>
          <c:showSerName val="0"/>
          <c:showPercent val="0"/>
          <c:showBubbleSize val="0"/>
        </c:dLbls>
        <c:marker val="1"/>
        <c:smooth val="0"/>
        <c:axId val="490004600"/>
        <c:axId val="490006952"/>
      </c:lineChart>
      <c:dateAx>
        <c:axId val="490004600"/>
        <c:scaling>
          <c:orientation val="minMax"/>
        </c:scaling>
        <c:delete val="1"/>
        <c:axPos val="b"/>
        <c:numFmt formatCode="&quot;H&quot;yy" sourceLinked="1"/>
        <c:majorTickMark val="none"/>
        <c:minorTickMark val="none"/>
        <c:tickLblPos val="none"/>
        <c:crossAx val="490006952"/>
        <c:crosses val="autoZero"/>
        <c:auto val="1"/>
        <c:lblOffset val="100"/>
        <c:baseTimeUnit val="years"/>
      </c:dateAx>
      <c:valAx>
        <c:axId val="490006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0004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秋田県　秋田市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特定環境保全公共下水道</v>
      </c>
      <c r="Q8" s="78"/>
      <c r="R8" s="78"/>
      <c r="S8" s="78"/>
      <c r="T8" s="78"/>
      <c r="U8" s="78"/>
      <c r="V8" s="78"/>
      <c r="W8" s="78" t="str">
        <f>データ!L6</f>
        <v>D2</v>
      </c>
      <c r="X8" s="78"/>
      <c r="Y8" s="78"/>
      <c r="Z8" s="78"/>
      <c r="AA8" s="78"/>
      <c r="AB8" s="78"/>
      <c r="AC8" s="78"/>
      <c r="AD8" s="79" t="str">
        <f>データ!$M$6</f>
        <v>自治体職員</v>
      </c>
      <c r="AE8" s="79"/>
      <c r="AF8" s="79"/>
      <c r="AG8" s="79"/>
      <c r="AH8" s="79"/>
      <c r="AI8" s="79"/>
      <c r="AJ8" s="79"/>
      <c r="AK8" s="3"/>
      <c r="AL8" s="75">
        <f>データ!S6</f>
        <v>307403</v>
      </c>
      <c r="AM8" s="75"/>
      <c r="AN8" s="75"/>
      <c r="AO8" s="75"/>
      <c r="AP8" s="75"/>
      <c r="AQ8" s="75"/>
      <c r="AR8" s="75"/>
      <c r="AS8" s="75"/>
      <c r="AT8" s="74">
        <f>データ!T6</f>
        <v>906.07</v>
      </c>
      <c r="AU8" s="74"/>
      <c r="AV8" s="74"/>
      <c r="AW8" s="74"/>
      <c r="AX8" s="74"/>
      <c r="AY8" s="74"/>
      <c r="AZ8" s="74"/>
      <c r="BA8" s="74"/>
      <c r="BB8" s="74">
        <f>データ!U6</f>
        <v>339.27</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54.65</v>
      </c>
      <c r="J10" s="74"/>
      <c r="K10" s="74"/>
      <c r="L10" s="74"/>
      <c r="M10" s="74"/>
      <c r="N10" s="74"/>
      <c r="O10" s="74"/>
      <c r="P10" s="74">
        <f>データ!P6</f>
        <v>1.22</v>
      </c>
      <c r="Q10" s="74"/>
      <c r="R10" s="74"/>
      <c r="S10" s="74"/>
      <c r="T10" s="74"/>
      <c r="U10" s="74"/>
      <c r="V10" s="74"/>
      <c r="W10" s="74">
        <f>データ!Q6</f>
        <v>96.04</v>
      </c>
      <c r="X10" s="74"/>
      <c r="Y10" s="74"/>
      <c r="Z10" s="74"/>
      <c r="AA10" s="74"/>
      <c r="AB10" s="74"/>
      <c r="AC10" s="74"/>
      <c r="AD10" s="75">
        <f>データ!R6</f>
        <v>3113</v>
      </c>
      <c r="AE10" s="75"/>
      <c r="AF10" s="75"/>
      <c r="AG10" s="75"/>
      <c r="AH10" s="75"/>
      <c r="AI10" s="75"/>
      <c r="AJ10" s="75"/>
      <c r="AK10" s="2"/>
      <c r="AL10" s="75">
        <f>データ!V6</f>
        <v>3749</v>
      </c>
      <c r="AM10" s="75"/>
      <c r="AN10" s="75"/>
      <c r="AO10" s="75"/>
      <c r="AP10" s="75"/>
      <c r="AQ10" s="75"/>
      <c r="AR10" s="75"/>
      <c r="AS10" s="75"/>
      <c r="AT10" s="74">
        <f>データ!W6</f>
        <v>2.44</v>
      </c>
      <c r="AU10" s="74"/>
      <c r="AV10" s="74"/>
      <c r="AW10" s="74"/>
      <c r="AX10" s="74"/>
      <c r="AY10" s="74"/>
      <c r="AZ10" s="74"/>
      <c r="BA10" s="74"/>
      <c r="BB10" s="74">
        <f>データ!X6</f>
        <v>1536.48</v>
      </c>
      <c r="BC10" s="74"/>
      <c r="BD10" s="74"/>
      <c r="BE10" s="74"/>
      <c r="BF10" s="74"/>
      <c r="BG10" s="74"/>
      <c r="BH10" s="74"/>
      <c r="BI10" s="74"/>
      <c r="BJ10" s="2"/>
      <c r="BK10" s="2"/>
      <c r="BL10" s="64" t="s">
        <v>22</v>
      </c>
      <c r="BM10" s="6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90" t="s">
        <v>117</v>
      </c>
      <c r="BM16" s="91"/>
      <c r="BN16" s="91"/>
      <c r="BO16" s="91"/>
      <c r="BP16" s="91"/>
      <c r="BQ16" s="91"/>
      <c r="BR16" s="91"/>
      <c r="BS16" s="91"/>
      <c r="BT16" s="91"/>
      <c r="BU16" s="91"/>
      <c r="BV16" s="91"/>
      <c r="BW16" s="91"/>
      <c r="BX16" s="91"/>
      <c r="BY16" s="91"/>
      <c r="BZ16" s="92"/>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90"/>
      <c r="BM17" s="91"/>
      <c r="BN17" s="91"/>
      <c r="BO17" s="91"/>
      <c r="BP17" s="91"/>
      <c r="BQ17" s="91"/>
      <c r="BR17" s="91"/>
      <c r="BS17" s="91"/>
      <c r="BT17" s="91"/>
      <c r="BU17" s="91"/>
      <c r="BV17" s="91"/>
      <c r="BW17" s="91"/>
      <c r="BX17" s="91"/>
      <c r="BY17" s="91"/>
      <c r="BZ17" s="92"/>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90"/>
      <c r="BM18" s="91"/>
      <c r="BN18" s="91"/>
      <c r="BO18" s="91"/>
      <c r="BP18" s="91"/>
      <c r="BQ18" s="91"/>
      <c r="BR18" s="91"/>
      <c r="BS18" s="91"/>
      <c r="BT18" s="91"/>
      <c r="BU18" s="91"/>
      <c r="BV18" s="91"/>
      <c r="BW18" s="91"/>
      <c r="BX18" s="91"/>
      <c r="BY18" s="91"/>
      <c r="BZ18" s="92"/>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90"/>
      <c r="BM19" s="91"/>
      <c r="BN19" s="91"/>
      <c r="BO19" s="91"/>
      <c r="BP19" s="91"/>
      <c r="BQ19" s="91"/>
      <c r="BR19" s="91"/>
      <c r="BS19" s="91"/>
      <c r="BT19" s="91"/>
      <c r="BU19" s="91"/>
      <c r="BV19" s="91"/>
      <c r="BW19" s="91"/>
      <c r="BX19" s="91"/>
      <c r="BY19" s="91"/>
      <c r="BZ19" s="92"/>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90"/>
      <c r="BM20" s="91"/>
      <c r="BN20" s="91"/>
      <c r="BO20" s="91"/>
      <c r="BP20" s="91"/>
      <c r="BQ20" s="91"/>
      <c r="BR20" s="91"/>
      <c r="BS20" s="91"/>
      <c r="BT20" s="91"/>
      <c r="BU20" s="91"/>
      <c r="BV20" s="91"/>
      <c r="BW20" s="91"/>
      <c r="BX20" s="91"/>
      <c r="BY20" s="91"/>
      <c r="BZ20" s="92"/>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90"/>
      <c r="BM21" s="91"/>
      <c r="BN21" s="91"/>
      <c r="BO21" s="91"/>
      <c r="BP21" s="91"/>
      <c r="BQ21" s="91"/>
      <c r="BR21" s="91"/>
      <c r="BS21" s="91"/>
      <c r="BT21" s="91"/>
      <c r="BU21" s="91"/>
      <c r="BV21" s="91"/>
      <c r="BW21" s="91"/>
      <c r="BX21" s="91"/>
      <c r="BY21" s="91"/>
      <c r="BZ21" s="92"/>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90"/>
      <c r="BM22" s="91"/>
      <c r="BN22" s="91"/>
      <c r="BO22" s="91"/>
      <c r="BP22" s="91"/>
      <c r="BQ22" s="91"/>
      <c r="BR22" s="91"/>
      <c r="BS22" s="91"/>
      <c r="BT22" s="91"/>
      <c r="BU22" s="91"/>
      <c r="BV22" s="91"/>
      <c r="BW22" s="91"/>
      <c r="BX22" s="91"/>
      <c r="BY22" s="91"/>
      <c r="BZ22" s="92"/>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90"/>
      <c r="BM23" s="91"/>
      <c r="BN23" s="91"/>
      <c r="BO23" s="91"/>
      <c r="BP23" s="91"/>
      <c r="BQ23" s="91"/>
      <c r="BR23" s="91"/>
      <c r="BS23" s="91"/>
      <c r="BT23" s="91"/>
      <c r="BU23" s="91"/>
      <c r="BV23" s="91"/>
      <c r="BW23" s="91"/>
      <c r="BX23" s="91"/>
      <c r="BY23" s="91"/>
      <c r="BZ23" s="92"/>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90"/>
      <c r="BM24" s="91"/>
      <c r="BN24" s="91"/>
      <c r="BO24" s="91"/>
      <c r="BP24" s="91"/>
      <c r="BQ24" s="91"/>
      <c r="BR24" s="91"/>
      <c r="BS24" s="91"/>
      <c r="BT24" s="91"/>
      <c r="BU24" s="91"/>
      <c r="BV24" s="91"/>
      <c r="BW24" s="91"/>
      <c r="BX24" s="91"/>
      <c r="BY24" s="91"/>
      <c r="BZ24" s="92"/>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90"/>
      <c r="BM25" s="91"/>
      <c r="BN25" s="91"/>
      <c r="BO25" s="91"/>
      <c r="BP25" s="91"/>
      <c r="BQ25" s="91"/>
      <c r="BR25" s="91"/>
      <c r="BS25" s="91"/>
      <c r="BT25" s="91"/>
      <c r="BU25" s="91"/>
      <c r="BV25" s="91"/>
      <c r="BW25" s="91"/>
      <c r="BX25" s="91"/>
      <c r="BY25" s="91"/>
      <c r="BZ25" s="92"/>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90"/>
      <c r="BM26" s="91"/>
      <c r="BN26" s="91"/>
      <c r="BO26" s="91"/>
      <c r="BP26" s="91"/>
      <c r="BQ26" s="91"/>
      <c r="BR26" s="91"/>
      <c r="BS26" s="91"/>
      <c r="BT26" s="91"/>
      <c r="BU26" s="91"/>
      <c r="BV26" s="91"/>
      <c r="BW26" s="91"/>
      <c r="BX26" s="91"/>
      <c r="BY26" s="91"/>
      <c r="BZ26" s="92"/>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90"/>
      <c r="BM27" s="91"/>
      <c r="BN27" s="91"/>
      <c r="BO27" s="91"/>
      <c r="BP27" s="91"/>
      <c r="BQ27" s="91"/>
      <c r="BR27" s="91"/>
      <c r="BS27" s="91"/>
      <c r="BT27" s="91"/>
      <c r="BU27" s="91"/>
      <c r="BV27" s="91"/>
      <c r="BW27" s="91"/>
      <c r="BX27" s="91"/>
      <c r="BY27" s="91"/>
      <c r="BZ27" s="92"/>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90"/>
      <c r="BM28" s="91"/>
      <c r="BN28" s="91"/>
      <c r="BO28" s="91"/>
      <c r="BP28" s="91"/>
      <c r="BQ28" s="91"/>
      <c r="BR28" s="91"/>
      <c r="BS28" s="91"/>
      <c r="BT28" s="91"/>
      <c r="BU28" s="91"/>
      <c r="BV28" s="91"/>
      <c r="BW28" s="91"/>
      <c r="BX28" s="91"/>
      <c r="BY28" s="91"/>
      <c r="BZ28" s="92"/>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90"/>
      <c r="BM29" s="91"/>
      <c r="BN29" s="91"/>
      <c r="BO29" s="91"/>
      <c r="BP29" s="91"/>
      <c r="BQ29" s="91"/>
      <c r="BR29" s="91"/>
      <c r="BS29" s="91"/>
      <c r="BT29" s="91"/>
      <c r="BU29" s="91"/>
      <c r="BV29" s="91"/>
      <c r="BW29" s="91"/>
      <c r="BX29" s="91"/>
      <c r="BY29" s="91"/>
      <c r="BZ29" s="92"/>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90"/>
      <c r="BM30" s="91"/>
      <c r="BN30" s="91"/>
      <c r="BO30" s="91"/>
      <c r="BP30" s="91"/>
      <c r="BQ30" s="91"/>
      <c r="BR30" s="91"/>
      <c r="BS30" s="91"/>
      <c r="BT30" s="91"/>
      <c r="BU30" s="91"/>
      <c r="BV30" s="91"/>
      <c r="BW30" s="91"/>
      <c r="BX30" s="91"/>
      <c r="BY30" s="91"/>
      <c r="BZ30" s="92"/>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90"/>
      <c r="BM31" s="91"/>
      <c r="BN31" s="91"/>
      <c r="BO31" s="91"/>
      <c r="BP31" s="91"/>
      <c r="BQ31" s="91"/>
      <c r="BR31" s="91"/>
      <c r="BS31" s="91"/>
      <c r="BT31" s="91"/>
      <c r="BU31" s="91"/>
      <c r="BV31" s="91"/>
      <c r="BW31" s="91"/>
      <c r="BX31" s="91"/>
      <c r="BY31" s="91"/>
      <c r="BZ31" s="92"/>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90"/>
      <c r="BM32" s="91"/>
      <c r="BN32" s="91"/>
      <c r="BO32" s="91"/>
      <c r="BP32" s="91"/>
      <c r="BQ32" s="91"/>
      <c r="BR32" s="91"/>
      <c r="BS32" s="91"/>
      <c r="BT32" s="91"/>
      <c r="BU32" s="91"/>
      <c r="BV32" s="91"/>
      <c r="BW32" s="91"/>
      <c r="BX32" s="91"/>
      <c r="BY32" s="91"/>
      <c r="BZ32" s="92"/>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90"/>
      <c r="BM33" s="91"/>
      <c r="BN33" s="91"/>
      <c r="BO33" s="91"/>
      <c r="BP33" s="91"/>
      <c r="BQ33" s="91"/>
      <c r="BR33" s="91"/>
      <c r="BS33" s="91"/>
      <c r="BT33" s="91"/>
      <c r="BU33" s="91"/>
      <c r="BV33" s="91"/>
      <c r="BW33" s="91"/>
      <c r="BX33" s="91"/>
      <c r="BY33" s="91"/>
      <c r="BZ33" s="92"/>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90"/>
      <c r="BM34" s="91"/>
      <c r="BN34" s="91"/>
      <c r="BO34" s="91"/>
      <c r="BP34" s="91"/>
      <c r="BQ34" s="91"/>
      <c r="BR34" s="91"/>
      <c r="BS34" s="91"/>
      <c r="BT34" s="91"/>
      <c r="BU34" s="91"/>
      <c r="BV34" s="91"/>
      <c r="BW34" s="91"/>
      <c r="BX34" s="91"/>
      <c r="BY34" s="91"/>
      <c r="BZ34" s="92"/>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90"/>
      <c r="BM35" s="91"/>
      <c r="BN35" s="91"/>
      <c r="BO35" s="91"/>
      <c r="BP35" s="91"/>
      <c r="BQ35" s="91"/>
      <c r="BR35" s="91"/>
      <c r="BS35" s="91"/>
      <c r="BT35" s="91"/>
      <c r="BU35" s="91"/>
      <c r="BV35" s="91"/>
      <c r="BW35" s="91"/>
      <c r="BX35" s="91"/>
      <c r="BY35" s="91"/>
      <c r="BZ35" s="92"/>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90"/>
      <c r="BM36" s="91"/>
      <c r="BN36" s="91"/>
      <c r="BO36" s="91"/>
      <c r="BP36" s="91"/>
      <c r="BQ36" s="91"/>
      <c r="BR36" s="91"/>
      <c r="BS36" s="91"/>
      <c r="BT36" s="91"/>
      <c r="BU36" s="91"/>
      <c r="BV36" s="91"/>
      <c r="BW36" s="91"/>
      <c r="BX36" s="91"/>
      <c r="BY36" s="91"/>
      <c r="BZ36" s="92"/>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90"/>
      <c r="BM37" s="91"/>
      <c r="BN37" s="91"/>
      <c r="BO37" s="91"/>
      <c r="BP37" s="91"/>
      <c r="BQ37" s="91"/>
      <c r="BR37" s="91"/>
      <c r="BS37" s="91"/>
      <c r="BT37" s="91"/>
      <c r="BU37" s="91"/>
      <c r="BV37" s="91"/>
      <c r="BW37" s="91"/>
      <c r="BX37" s="91"/>
      <c r="BY37" s="91"/>
      <c r="BZ37" s="92"/>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90"/>
      <c r="BM38" s="91"/>
      <c r="BN38" s="91"/>
      <c r="BO38" s="91"/>
      <c r="BP38" s="91"/>
      <c r="BQ38" s="91"/>
      <c r="BR38" s="91"/>
      <c r="BS38" s="91"/>
      <c r="BT38" s="91"/>
      <c r="BU38" s="91"/>
      <c r="BV38" s="91"/>
      <c r="BW38" s="91"/>
      <c r="BX38" s="91"/>
      <c r="BY38" s="91"/>
      <c r="BZ38" s="92"/>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90"/>
      <c r="BM39" s="91"/>
      <c r="BN39" s="91"/>
      <c r="BO39" s="91"/>
      <c r="BP39" s="91"/>
      <c r="BQ39" s="91"/>
      <c r="BR39" s="91"/>
      <c r="BS39" s="91"/>
      <c r="BT39" s="91"/>
      <c r="BU39" s="91"/>
      <c r="BV39" s="91"/>
      <c r="BW39" s="91"/>
      <c r="BX39" s="91"/>
      <c r="BY39" s="91"/>
      <c r="BZ39" s="92"/>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90"/>
      <c r="BM40" s="91"/>
      <c r="BN40" s="91"/>
      <c r="BO40" s="91"/>
      <c r="BP40" s="91"/>
      <c r="BQ40" s="91"/>
      <c r="BR40" s="91"/>
      <c r="BS40" s="91"/>
      <c r="BT40" s="91"/>
      <c r="BU40" s="91"/>
      <c r="BV40" s="91"/>
      <c r="BW40" s="91"/>
      <c r="BX40" s="91"/>
      <c r="BY40" s="91"/>
      <c r="BZ40" s="92"/>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90"/>
      <c r="BM41" s="91"/>
      <c r="BN41" s="91"/>
      <c r="BO41" s="91"/>
      <c r="BP41" s="91"/>
      <c r="BQ41" s="91"/>
      <c r="BR41" s="91"/>
      <c r="BS41" s="91"/>
      <c r="BT41" s="91"/>
      <c r="BU41" s="91"/>
      <c r="BV41" s="91"/>
      <c r="BW41" s="91"/>
      <c r="BX41" s="91"/>
      <c r="BY41" s="91"/>
      <c r="BZ41" s="92"/>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90"/>
      <c r="BM42" s="91"/>
      <c r="BN42" s="91"/>
      <c r="BO42" s="91"/>
      <c r="BP42" s="91"/>
      <c r="BQ42" s="91"/>
      <c r="BR42" s="91"/>
      <c r="BS42" s="91"/>
      <c r="BT42" s="91"/>
      <c r="BU42" s="91"/>
      <c r="BV42" s="91"/>
      <c r="BW42" s="91"/>
      <c r="BX42" s="91"/>
      <c r="BY42" s="91"/>
      <c r="BZ42" s="92"/>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90"/>
      <c r="BM43" s="91"/>
      <c r="BN43" s="91"/>
      <c r="BO43" s="91"/>
      <c r="BP43" s="91"/>
      <c r="BQ43" s="91"/>
      <c r="BR43" s="91"/>
      <c r="BS43" s="91"/>
      <c r="BT43" s="91"/>
      <c r="BU43" s="91"/>
      <c r="BV43" s="91"/>
      <c r="BW43" s="91"/>
      <c r="BX43" s="91"/>
      <c r="BY43" s="91"/>
      <c r="BZ43" s="92"/>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93"/>
      <c r="BM44" s="94"/>
      <c r="BN44" s="94"/>
      <c r="BO44" s="94"/>
      <c r="BP44" s="94"/>
      <c r="BQ44" s="94"/>
      <c r="BR44" s="94"/>
      <c r="BS44" s="94"/>
      <c r="BT44" s="94"/>
      <c r="BU44" s="94"/>
      <c r="BV44" s="94"/>
      <c r="BW44" s="94"/>
      <c r="BX44" s="94"/>
      <c r="BY44" s="94"/>
      <c r="BZ44" s="95"/>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116</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8"/>
      <c r="BM79" s="59"/>
      <c r="BN79" s="59"/>
      <c r="BO79" s="59"/>
      <c r="BP79" s="59"/>
      <c r="BQ79" s="59"/>
      <c r="BR79" s="59"/>
      <c r="BS79" s="59"/>
      <c r="BT79" s="59"/>
      <c r="BU79" s="59"/>
      <c r="BV79" s="59"/>
      <c r="BW79" s="59"/>
      <c r="BX79" s="59"/>
      <c r="BY79" s="59"/>
      <c r="BZ79" s="6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8"/>
      <c r="BM80" s="59"/>
      <c r="BN80" s="59"/>
      <c r="BO80" s="59"/>
      <c r="BP80" s="59"/>
      <c r="BQ80" s="59"/>
      <c r="BR80" s="59"/>
      <c r="BS80" s="59"/>
      <c r="BT80" s="59"/>
      <c r="BU80" s="59"/>
      <c r="BV80" s="59"/>
      <c r="BW80" s="59"/>
      <c r="BX80" s="59"/>
      <c r="BY80" s="59"/>
      <c r="BZ80" s="6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8"/>
      <c r="BM81" s="59"/>
      <c r="BN81" s="59"/>
      <c r="BO81" s="59"/>
      <c r="BP81" s="59"/>
      <c r="BQ81" s="59"/>
      <c r="BR81" s="59"/>
      <c r="BS81" s="59"/>
      <c r="BT81" s="59"/>
      <c r="BU81" s="59"/>
      <c r="BV81" s="59"/>
      <c r="BW81" s="59"/>
      <c r="BX81" s="59"/>
      <c r="BY81" s="59"/>
      <c r="BZ81" s="6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【102.87】</v>
      </c>
      <c r="F85" s="26" t="str">
        <f>データ!AT6</f>
        <v>【76.63】</v>
      </c>
      <c r="G85" s="26" t="str">
        <f>データ!BE6</f>
        <v>【49.61】</v>
      </c>
      <c r="H85" s="26" t="str">
        <f>データ!BP6</f>
        <v>【1,218.70】</v>
      </c>
      <c r="I85" s="26" t="str">
        <f>データ!CA6</f>
        <v>【74.17】</v>
      </c>
      <c r="J85" s="26" t="str">
        <f>データ!CL6</f>
        <v>【218.56】</v>
      </c>
      <c r="K85" s="26" t="str">
        <f>データ!CW6</f>
        <v>【42.86】</v>
      </c>
      <c r="L85" s="26" t="str">
        <f>データ!DH6</f>
        <v>【84.20】</v>
      </c>
      <c r="M85" s="26" t="str">
        <f>データ!DS6</f>
        <v>【25.37】</v>
      </c>
      <c r="N85" s="26" t="str">
        <f>データ!ED6</f>
        <v>【6.20】</v>
      </c>
      <c r="O85" s="26" t="str">
        <f>データ!EO6</f>
        <v>【0.28】</v>
      </c>
    </row>
  </sheetData>
  <sheetProtection algorithmName="SHA-512" hashValue="ELMiO7b3eJgjSAjni+0/p4EA4Y8Fct4IFLdaCzQ8qjs2REGebcqa62YlSo3zhUuluYaUiFYC1HXlSSBUVHbIOQ==" saltValue="YU6zC8Mg5KitwwC5A9vnV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52019</v>
      </c>
      <c r="D6" s="33">
        <f t="shared" si="3"/>
        <v>46</v>
      </c>
      <c r="E6" s="33">
        <f t="shared" si="3"/>
        <v>17</v>
      </c>
      <c r="F6" s="33">
        <f t="shared" si="3"/>
        <v>4</v>
      </c>
      <c r="G6" s="33">
        <f t="shared" si="3"/>
        <v>0</v>
      </c>
      <c r="H6" s="33" t="str">
        <f t="shared" si="3"/>
        <v>秋田県　秋田市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54.65</v>
      </c>
      <c r="P6" s="34">
        <f t="shared" si="3"/>
        <v>1.22</v>
      </c>
      <c r="Q6" s="34">
        <f t="shared" si="3"/>
        <v>96.04</v>
      </c>
      <c r="R6" s="34">
        <f t="shared" si="3"/>
        <v>3113</v>
      </c>
      <c r="S6" s="34">
        <f t="shared" si="3"/>
        <v>307403</v>
      </c>
      <c r="T6" s="34">
        <f t="shared" si="3"/>
        <v>906.07</v>
      </c>
      <c r="U6" s="34">
        <f t="shared" si="3"/>
        <v>339.27</v>
      </c>
      <c r="V6" s="34">
        <f t="shared" si="3"/>
        <v>3749</v>
      </c>
      <c r="W6" s="34">
        <f t="shared" si="3"/>
        <v>2.44</v>
      </c>
      <c r="X6" s="34">
        <f t="shared" si="3"/>
        <v>1536.48</v>
      </c>
      <c r="Y6" s="35">
        <f>IF(Y7="",NA(),Y7)</f>
        <v>90.07</v>
      </c>
      <c r="Z6" s="35">
        <f t="shared" ref="Z6:AH6" si="4">IF(Z7="",NA(),Z7)</f>
        <v>87.6</v>
      </c>
      <c r="AA6" s="35">
        <f t="shared" si="4"/>
        <v>86.61</v>
      </c>
      <c r="AB6" s="35">
        <f t="shared" si="4"/>
        <v>81.83</v>
      </c>
      <c r="AC6" s="35">
        <f t="shared" si="4"/>
        <v>90.57</v>
      </c>
      <c r="AD6" s="35">
        <f t="shared" si="4"/>
        <v>100.94</v>
      </c>
      <c r="AE6" s="35">
        <f t="shared" si="4"/>
        <v>100.85</v>
      </c>
      <c r="AF6" s="35">
        <f t="shared" si="4"/>
        <v>102.13</v>
      </c>
      <c r="AG6" s="35">
        <f t="shared" si="4"/>
        <v>101.72</v>
      </c>
      <c r="AH6" s="35">
        <f t="shared" si="4"/>
        <v>102.73</v>
      </c>
      <c r="AI6" s="34" t="str">
        <f>IF(AI7="","",IF(AI7="-","【-】","【"&amp;SUBSTITUTE(TEXT(AI7,"#,##0.00"),"-","△")&amp;"】"))</f>
        <v>【102.87】</v>
      </c>
      <c r="AJ6" s="35">
        <f>IF(AJ7="",NA(),AJ7)</f>
        <v>139.04</v>
      </c>
      <c r="AK6" s="35">
        <f t="shared" ref="AK6:AS6" si="5">IF(AK7="",NA(),AK7)</f>
        <v>190.98</v>
      </c>
      <c r="AL6" s="35">
        <f t="shared" si="5"/>
        <v>242.86</v>
      </c>
      <c r="AM6" s="35">
        <f t="shared" si="5"/>
        <v>298.8</v>
      </c>
      <c r="AN6" s="35">
        <f t="shared" si="5"/>
        <v>335.96</v>
      </c>
      <c r="AO6" s="35">
        <f t="shared" si="5"/>
        <v>101.85</v>
      </c>
      <c r="AP6" s="35">
        <f t="shared" si="5"/>
        <v>110.77</v>
      </c>
      <c r="AQ6" s="35">
        <f t="shared" si="5"/>
        <v>109.51</v>
      </c>
      <c r="AR6" s="35">
        <f t="shared" si="5"/>
        <v>112.88</v>
      </c>
      <c r="AS6" s="35">
        <f t="shared" si="5"/>
        <v>94.97</v>
      </c>
      <c r="AT6" s="34" t="str">
        <f>IF(AT7="","",IF(AT7="-","【-】","【"&amp;SUBSTITUTE(TEXT(AT7,"#,##0.00"),"-","△")&amp;"】"))</f>
        <v>【76.63】</v>
      </c>
      <c r="AU6" s="35">
        <f>IF(AU7="",NA(),AU7)</f>
        <v>117.58</v>
      </c>
      <c r="AV6" s="35">
        <f t="shared" ref="AV6:BD6" si="6">IF(AV7="",NA(),AV7)</f>
        <v>52.31</v>
      </c>
      <c r="AW6" s="35">
        <f t="shared" si="6"/>
        <v>24.25</v>
      </c>
      <c r="AX6" s="35">
        <f t="shared" si="6"/>
        <v>87.77</v>
      </c>
      <c r="AY6" s="35">
        <f t="shared" si="6"/>
        <v>69.95</v>
      </c>
      <c r="AZ6" s="35">
        <f t="shared" si="6"/>
        <v>49.07</v>
      </c>
      <c r="BA6" s="35">
        <f t="shared" si="6"/>
        <v>46.78</v>
      </c>
      <c r="BB6" s="35">
        <f t="shared" si="6"/>
        <v>47.44</v>
      </c>
      <c r="BC6" s="35">
        <f t="shared" si="6"/>
        <v>49.18</v>
      </c>
      <c r="BD6" s="35">
        <f t="shared" si="6"/>
        <v>47.72</v>
      </c>
      <c r="BE6" s="34" t="str">
        <f>IF(BE7="","",IF(BE7="-","【-】","【"&amp;SUBSTITUTE(TEXT(BE7,"#,##0.00"),"-","△")&amp;"】"))</f>
        <v>【49.61】</v>
      </c>
      <c r="BF6" s="35">
        <f>IF(BF7="",NA(),BF7)</f>
        <v>2948.06</v>
      </c>
      <c r="BG6" s="35">
        <f t="shared" ref="BG6:BO6" si="7">IF(BG7="",NA(),BG7)</f>
        <v>3218.7</v>
      </c>
      <c r="BH6" s="35">
        <f t="shared" si="7"/>
        <v>3521.3</v>
      </c>
      <c r="BI6" s="35">
        <f t="shared" si="7"/>
        <v>3608.06</v>
      </c>
      <c r="BJ6" s="35">
        <f t="shared" si="7"/>
        <v>3767.6</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59.33</v>
      </c>
      <c r="BR6" s="35">
        <f t="shared" ref="BR6:BZ6" si="8">IF(BR7="",NA(),BR7)</f>
        <v>70.260000000000005</v>
      </c>
      <c r="BS6" s="35">
        <f t="shared" si="8"/>
        <v>89.56</v>
      </c>
      <c r="BT6" s="35">
        <f t="shared" si="8"/>
        <v>79.400000000000006</v>
      </c>
      <c r="BU6" s="35">
        <f t="shared" si="8"/>
        <v>100</v>
      </c>
      <c r="BV6" s="35">
        <f t="shared" si="8"/>
        <v>66.22</v>
      </c>
      <c r="BW6" s="35">
        <f t="shared" si="8"/>
        <v>69.87</v>
      </c>
      <c r="BX6" s="35">
        <f t="shared" si="8"/>
        <v>74.3</v>
      </c>
      <c r="BY6" s="35">
        <f t="shared" si="8"/>
        <v>72.260000000000005</v>
      </c>
      <c r="BZ6" s="35">
        <f t="shared" si="8"/>
        <v>71.84</v>
      </c>
      <c r="CA6" s="34" t="str">
        <f>IF(CA7="","",IF(CA7="-","【-】","【"&amp;SUBSTITUTE(TEXT(CA7,"#,##0.00"),"-","△")&amp;"】"))</f>
        <v>【74.17】</v>
      </c>
      <c r="CB6" s="35">
        <f>IF(CB7="",NA(),CB7)</f>
        <v>301.68</v>
      </c>
      <c r="CC6" s="35">
        <f t="shared" ref="CC6:CK6" si="9">IF(CC7="",NA(),CC7)</f>
        <v>254.7</v>
      </c>
      <c r="CD6" s="35">
        <f t="shared" si="9"/>
        <v>199.65</v>
      </c>
      <c r="CE6" s="35">
        <f t="shared" si="9"/>
        <v>231.63</v>
      </c>
      <c r="CF6" s="35">
        <f t="shared" si="9"/>
        <v>181.18</v>
      </c>
      <c r="CG6" s="35">
        <f t="shared" si="9"/>
        <v>246.72</v>
      </c>
      <c r="CH6" s="35">
        <f t="shared" si="9"/>
        <v>234.96</v>
      </c>
      <c r="CI6" s="35">
        <f t="shared" si="9"/>
        <v>221.81</v>
      </c>
      <c r="CJ6" s="35">
        <f t="shared" si="9"/>
        <v>230.02</v>
      </c>
      <c r="CK6" s="35">
        <f t="shared" si="9"/>
        <v>228.47</v>
      </c>
      <c r="CL6" s="34" t="str">
        <f>IF(CL7="","",IF(CL7="-","【-】","【"&amp;SUBSTITUTE(TEXT(CL7,"#,##0.00"),"-","△")&amp;"】"))</f>
        <v>【218.56】</v>
      </c>
      <c r="CM6" s="35">
        <f>IF(CM7="",NA(),CM7)</f>
        <v>30.53</v>
      </c>
      <c r="CN6" s="35">
        <f t="shared" ref="CN6:CV6" si="10">IF(CN7="",NA(),CN7)</f>
        <v>32.26</v>
      </c>
      <c r="CO6" s="35">
        <f t="shared" si="10"/>
        <v>32.74</v>
      </c>
      <c r="CP6" s="35">
        <f t="shared" si="10"/>
        <v>32.950000000000003</v>
      </c>
      <c r="CQ6" s="35">
        <f t="shared" si="10"/>
        <v>28.3</v>
      </c>
      <c r="CR6" s="35">
        <f t="shared" si="10"/>
        <v>41.35</v>
      </c>
      <c r="CS6" s="35">
        <f t="shared" si="10"/>
        <v>42.9</v>
      </c>
      <c r="CT6" s="35">
        <f t="shared" si="10"/>
        <v>43.36</v>
      </c>
      <c r="CU6" s="35">
        <f t="shared" si="10"/>
        <v>42.56</v>
      </c>
      <c r="CV6" s="35">
        <f t="shared" si="10"/>
        <v>42.47</v>
      </c>
      <c r="CW6" s="34" t="str">
        <f>IF(CW7="","",IF(CW7="-","【-】","【"&amp;SUBSTITUTE(TEXT(CW7,"#,##0.00"),"-","△")&amp;"】"))</f>
        <v>【42.86】</v>
      </c>
      <c r="CX6" s="35">
        <f>IF(CX7="",NA(),CX7)</f>
        <v>61.55</v>
      </c>
      <c r="CY6" s="35">
        <f t="shared" ref="CY6:DG6" si="11">IF(CY7="",NA(),CY7)</f>
        <v>57.48</v>
      </c>
      <c r="CZ6" s="35">
        <f t="shared" si="11"/>
        <v>56.16</v>
      </c>
      <c r="DA6" s="35">
        <f t="shared" si="11"/>
        <v>55.31</v>
      </c>
      <c r="DB6" s="35">
        <f t="shared" si="11"/>
        <v>57.4</v>
      </c>
      <c r="DC6" s="35">
        <f t="shared" si="11"/>
        <v>82.9</v>
      </c>
      <c r="DD6" s="35">
        <f t="shared" si="11"/>
        <v>83.5</v>
      </c>
      <c r="DE6" s="35">
        <f t="shared" si="11"/>
        <v>83.06</v>
      </c>
      <c r="DF6" s="35">
        <f t="shared" si="11"/>
        <v>83.32</v>
      </c>
      <c r="DG6" s="35">
        <f t="shared" si="11"/>
        <v>83.75</v>
      </c>
      <c r="DH6" s="34" t="str">
        <f>IF(DH7="","",IF(DH7="-","【-】","【"&amp;SUBSTITUTE(TEXT(DH7,"#,##0.00"),"-","△")&amp;"】"))</f>
        <v>【84.20】</v>
      </c>
      <c r="DI6" s="35">
        <f>IF(DI7="",NA(),DI7)</f>
        <v>23.6</v>
      </c>
      <c r="DJ6" s="35">
        <f t="shared" ref="DJ6:DR6" si="12">IF(DJ7="",NA(),DJ7)</f>
        <v>23.82</v>
      </c>
      <c r="DK6" s="35">
        <f t="shared" si="12"/>
        <v>23.86</v>
      </c>
      <c r="DL6" s="35">
        <f t="shared" si="12"/>
        <v>24.2</v>
      </c>
      <c r="DM6" s="35">
        <f t="shared" si="12"/>
        <v>25.11</v>
      </c>
      <c r="DN6" s="35">
        <f t="shared" si="12"/>
        <v>22.79</v>
      </c>
      <c r="DO6" s="35">
        <f t="shared" si="12"/>
        <v>22.77</v>
      </c>
      <c r="DP6" s="35">
        <f t="shared" si="12"/>
        <v>23.93</v>
      </c>
      <c r="DQ6" s="35">
        <f t="shared" si="12"/>
        <v>24.68</v>
      </c>
      <c r="DR6" s="35">
        <f t="shared" si="12"/>
        <v>24.68</v>
      </c>
      <c r="DS6" s="34" t="str">
        <f>IF(DS7="","",IF(DS7="-","【-】","【"&amp;SUBSTITUTE(TEXT(DS7,"#,##0.00"),"-","△")&amp;"】"))</f>
        <v>【25.37】</v>
      </c>
      <c r="DT6" s="34">
        <f>IF(DT7="",NA(),DT7)</f>
        <v>0</v>
      </c>
      <c r="DU6" s="34">
        <f t="shared" ref="DU6:EC6" si="13">IF(DU7="",NA(),DU7)</f>
        <v>0</v>
      </c>
      <c r="DV6" s="34">
        <f t="shared" si="13"/>
        <v>0</v>
      </c>
      <c r="DW6" s="34">
        <f t="shared" si="13"/>
        <v>0</v>
      </c>
      <c r="DX6" s="34">
        <f t="shared" si="13"/>
        <v>0</v>
      </c>
      <c r="DY6" s="35">
        <f t="shared" si="13"/>
        <v>0.04</v>
      </c>
      <c r="DZ6" s="34">
        <f t="shared" si="13"/>
        <v>0</v>
      </c>
      <c r="EA6" s="34">
        <f t="shared" si="13"/>
        <v>0</v>
      </c>
      <c r="EB6" s="35">
        <f t="shared" si="13"/>
        <v>0.01</v>
      </c>
      <c r="EC6" s="35">
        <f t="shared" si="13"/>
        <v>8.6199999999999992</v>
      </c>
      <c r="ED6" s="34" t="str">
        <f>IF(ED7="","",IF(ED7="-","【-】","【"&amp;SUBSTITUTE(TEXT(ED7,"#,##0.00"),"-","△")&amp;"】"))</f>
        <v>【6.20】</v>
      </c>
      <c r="EE6" s="34">
        <f>IF(EE7="",NA(),EE7)</f>
        <v>0</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8" s="36" customFormat="1" x14ac:dyDescent="0.15">
      <c r="A7" s="28"/>
      <c r="B7" s="37">
        <v>2019</v>
      </c>
      <c r="C7" s="37">
        <v>52019</v>
      </c>
      <c r="D7" s="37">
        <v>46</v>
      </c>
      <c r="E7" s="37">
        <v>17</v>
      </c>
      <c r="F7" s="37">
        <v>4</v>
      </c>
      <c r="G7" s="37">
        <v>0</v>
      </c>
      <c r="H7" s="37" t="s">
        <v>96</v>
      </c>
      <c r="I7" s="37" t="s">
        <v>97</v>
      </c>
      <c r="J7" s="37" t="s">
        <v>98</v>
      </c>
      <c r="K7" s="37" t="s">
        <v>99</v>
      </c>
      <c r="L7" s="37" t="s">
        <v>100</v>
      </c>
      <c r="M7" s="37" t="s">
        <v>101</v>
      </c>
      <c r="N7" s="38" t="s">
        <v>102</v>
      </c>
      <c r="O7" s="38">
        <v>54.65</v>
      </c>
      <c r="P7" s="38">
        <v>1.22</v>
      </c>
      <c r="Q7" s="38">
        <v>96.04</v>
      </c>
      <c r="R7" s="38">
        <v>3113</v>
      </c>
      <c r="S7" s="38">
        <v>307403</v>
      </c>
      <c r="T7" s="38">
        <v>906.07</v>
      </c>
      <c r="U7" s="38">
        <v>339.27</v>
      </c>
      <c r="V7" s="38">
        <v>3749</v>
      </c>
      <c r="W7" s="38">
        <v>2.44</v>
      </c>
      <c r="X7" s="38">
        <v>1536.48</v>
      </c>
      <c r="Y7" s="38">
        <v>90.07</v>
      </c>
      <c r="Z7" s="38">
        <v>87.6</v>
      </c>
      <c r="AA7" s="38">
        <v>86.61</v>
      </c>
      <c r="AB7" s="38">
        <v>81.83</v>
      </c>
      <c r="AC7" s="38">
        <v>90.57</v>
      </c>
      <c r="AD7" s="38">
        <v>100.94</v>
      </c>
      <c r="AE7" s="38">
        <v>100.85</v>
      </c>
      <c r="AF7" s="38">
        <v>102.13</v>
      </c>
      <c r="AG7" s="38">
        <v>101.72</v>
      </c>
      <c r="AH7" s="38">
        <v>102.73</v>
      </c>
      <c r="AI7" s="38">
        <v>102.87</v>
      </c>
      <c r="AJ7" s="38">
        <v>139.04</v>
      </c>
      <c r="AK7" s="38">
        <v>190.98</v>
      </c>
      <c r="AL7" s="38">
        <v>242.86</v>
      </c>
      <c r="AM7" s="38">
        <v>298.8</v>
      </c>
      <c r="AN7" s="38">
        <v>335.96</v>
      </c>
      <c r="AO7" s="38">
        <v>101.85</v>
      </c>
      <c r="AP7" s="38">
        <v>110.77</v>
      </c>
      <c r="AQ7" s="38">
        <v>109.51</v>
      </c>
      <c r="AR7" s="38">
        <v>112.88</v>
      </c>
      <c r="AS7" s="38">
        <v>94.97</v>
      </c>
      <c r="AT7" s="38">
        <v>76.63</v>
      </c>
      <c r="AU7" s="38">
        <v>117.58</v>
      </c>
      <c r="AV7" s="38">
        <v>52.31</v>
      </c>
      <c r="AW7" s="38">
        <v>24.25</v>
      </c>
      <c r="AX7" s="38">
        <v>87.77</v>
      </c>
      <c r="AY7" s="38">
        <v>69.95</v>
      </c>
      <c r="AZ7" s="38">
        <v>49.07</v>
      </c>
      <c r="BA7" s="38">
        <v>46.78</v>
      </c>
      <c r="BB7" s="38">
        <v>47.44</v>
      </c>
      <c r="BC7" s="38">
        <v>49.18</v>
      </c>
      <c r="BD7" s="38">
        <v>47.72</v>
      </c>
      <c r="BE7" s="38">
        <v>49.61</v>
      </c>
      <c r="BF7" s="38">
        <v>2948.06</v>
      </c>
      <c r="BG7" s="38">
        <v>3218.7</v>
      </c>
      <c r="BH7" s="38">
        <v>3521.3</v>
      </c>
      <c r="BI7" s="38">
        <v>3608.06</v>
      </c>
      <c r="BJ7" s="38">
        <v>3767.6</v>
      </c>
      <c r="BK7" s="38">
        <v>1434.89</v>
      </c>
      <c r="BL7" s="38">
        <v>1298.9100000000001</v>
      </c>
      <c r="BM7" s="38">
        <v>1243.71</v>
      </c>
      <c r="BN7" s="38">
        <v>1194.1500000000001</v>
      </c>
      <c r="BO7" s="38">
        <v>1206.79</v>
      </c>
      <c r="BP7" s="38">
        <v>1218.7</v>
      </c>
      <c r="BQ7" s="38">
        <v>59.33</v>
      </c>
      <c r="BR7" s="38">
        <v>70.260000000000005</v>
      </c>
      <c r="BS7" s="38">
        <v>89.56</v>
      </c>
      <c r="BT7" s="38">
        <v>79.400000000000006</v>
      </c>
      <c r="BU7" s="38">
        <v>100</v>
      </c>
      <c r="BV7" s="38">
        <v>66.22</v>
      </c>
      <c r="BW7" s="38">
        <v>69.87</v>
      </c>
      <c r="BX7" s="38">
        <v>74.3</v>
      </c>
      <c r="BY7" s="38">
        <v>72.260000000000005</v>
      </c>
      <c r="BZ7" s="38">
        <v>71.84</v>
      </c>
      <c r="CA7" s="38">
        <v>74.17</v>
      </c>
      <c r="CB7" s="38">
        <v>301.68</v>
      </c>
      <c r="CC7" s="38">
        <v>254.7</v>
      </c>
      <c r="CD7" s="38">
        <v>199.65</v>
      </c>
      <c r="CE7" s="38">
        <v>231.63</v>
      </c>
      <c r="CF7" s="38">
        <v>181.18</v>
      </c>
      <c r="CG7" s="38">
        <v>246.72</v>
      </c>
      <c r="CH7" s="38">
        <v>234.96</v>
      </c>
      <c r="CI7" s="38">
        <v>221.81</v>
      </c>
      <c r="CJ7" s="38">
        <v>230.02</v>
      </c>
      <c r="CK7" s="38">
        <v>228.47</v>
      </c>
      <c r="CL7" s="38">
        <v>218.56</v>
      </c>
      <c r="CM7" s="38">
        <v>30.53</v>
      </c>
      <c r="CN7" s="38">
        <v>32.26</v>
      </c>
      <c r="CO7" s="38">
        <v>32.74</v>
      </c>
      <c r="CP7" s="38">
        <v>32.950000000000003</v>
      </c>
      <c r="CQ7" s="38">
        <v>28.3</v>
      </c>
      <c r="CR7" s="38">
        <v>41.35</v>
      </c>
      <c r="CS7" s="38">
        <v>42.9</v>
      </c>
      <c r="CT7" s="38">
        <v>43.36</v>
      </c>
      <c r="CU7" s="38">
        <v>42.56</v>
      </c>
      <c r="CV7" s="38">
        <v>42.47</v>
      </c>
      <c r="CW7" s="38">
        <v>42.86</v>
      </c>
      <c r="CX7" s="38">
        <v>61.55</v>
      </c>
      <c r="CY7" s="38">
        <v>57.48</v>
      </c>
      <c r="CZ7" s="38">
        <v>56.16</v>
      </c>
      <c r="DA7" s="38">
        <v>55.31</v>
      </c>
      <c r="DB7" s="38">
        <v>57.4</v>
      </c>
      <c r="DC7" s="38">
        <v>82.9</v>
      </c>
      <c r="DD7" s="38">
        <v>83.5</v>
      </c>
      <c r="DE7" s="38">
        <v>83.06</v>
      </c>
      <c r="DF7" s="38">
        <v>83.32</v>
      </c>
      <c r="DG7" s="38">
        <v>83.75</v>
      </c>
      <c r="DH7" s="38">
        <v>84.2</v>
      </c>
      <c r="DI7" s="38">
        <v>23.6</v>
      </c>
      <c r="DJ7" s="38">
        <v>23.82</v>
      </c>
      <c r="DK7" s="38">
        <v>23.86</v>
      </c>
      <c r="DL7" s="38">
        <v>24.2</v>
      </c>
      <c r="DM7" s="38">
        <v>25.11</v>
      </c>
      <c r="DN7" s="38">
        <v>22.79</v>
      </c>
      <c r="DO7" s="38">
        <v>22.77</v>
      </c>
      <c r="DP7" s="38">
        <v>23.93</v>
      </c>
      <c r="DQ7" s="38">
        <v>24.68</v>
      </c>
      <c r="DR7" s="38">
        <v>24.68</v>
      </c>
      <c r="DS7" s="38">
        <v>25.37</v>
      </c>
      <c r="DT7" s="38">
        <v>0</v>
      </c>
      <c r="DU7" s="38">
        <v>0</v>
      </c>
      <c r="DV7" s="38">
        <v>0</v>
      </c>
      <c r="DW7" s="38">
        <v>0</v>
      </c>
      <c r="DX7" s="38">
        <v>0</v>
      </c>
      <c r="DY7" s="38">
        <v>0.04</v>
      </c>
      <c r="DZ7" s="38">
        <v>0</v>
      </c>
      <c r="EA7" s="38">
        <v>0</v>
      </c>
      <c r="EB7" s="38">
        <v>0.01</v>
      </c>
      <c r="EC7" s="38">
        <v>8.6199999999999992</v>
      </c>
      <c r="ED7" s="38">
        <v>6.2</v>
      </c>
      <c r="EE7" s="38">
        <v>0</v>
      </c>
      <c r="EF7" s="38">
        <v>0</v>
      </c>
      <c r="EG7" s="38">
        <v>0</v>
      </c>
      <c r="EH7" s="38">
        <v>0</v>
      </c>
      <c r="EI7" s="38">
        <v>0</v>
      </c>
      <c r="EJ7" s="38">
        <v>7.0000000000000007E-2</v>
      </c>
      <c r="EK7" s="38">
        <v>0.09</v>
      </c>
      <c r="EL7" s="38">
        <v>0.09</v>
      </c>
      <c r="EM7" s="38">
        <v>0.13</v>
      </c>
      <c r="EN7" s="38">
        <v>0.36</v>
      </c>
      <c r="EO7" s="38">
        <v>0.28000000000000003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2021-01-20T09:06:53Z</cp:lastPrinted>
  <dcterms:created xsi:type="dcterms:W3CDTF">2020-12-04T02:31:49Z</dcterms:created>
  <dcterms:modified xsi:type="dcterms:W3CDTF">2021-01-20T09:06:54Z</dcterms:modified>
  <cp:category/>
</cp:coreProperties>
</file>